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530" yWindow="20" windowWidth="11490" windowHeight="9180" tabRatio="808"/>
  </bookViews>
  <sheets>
    <sheet name="Contents" sheetId="1" r:id="rId1"/>
    <sheet name="Notes and Definitions" sheetId="2" r:id="rId2"/>
    <sheet name="Table 1.1" sheetId="3" r:id="rId3"/>
    <sheet name="Table 1.2" sheetId="4" r:id="rId4"/>
    <sheet name="Table 1.3" sheetId="5" r:id="rId5"/>
    <sheet name="Table 1.4" sheetId="37" r:id="rId6"/>
    <sheet name="Table 2.1" sheetId="38" r:id="rId7"/>
    <sheet name="Table 2.2" sheetId="7" r:id="rId8"/>
    <sheet name="Table 2.3" sheetId="8" r:id="rId9"/>
    <sheet name="Table 2.4" sheetId="9" r:id="rId10"/>
    <sheet name="Table 2.5" sheetId="10" r:id="rId11"/>
    <sheet name="Table 2.6" sheetId="11" r:id="rId12"/>
    <sheet name="Table 2.7" sheetId="12" r:id="rId13"/>
    <sheet name="Table 2.8" sheetId="13" r:id="rId14"/>
    <sheet name="Table 2.9" sheetId="14" r:id="rId15"/>
    <sheet name="Table 2.10" sheetId="15" r:id="rId16"/>
    <sheet name="Table 2.11" sheetId="16" r:id="rId17"/>
    <sheet name="Table 2.12" sheetId="17" r:id="rId18"/>
    <sheet name="Table 3.1" sheetId="18" r:id="rId19"/>
    <sheet name="Table 3.2" sheetId="19" r:id="rId20"/>
    <sheet name="Table 3.3" sheetId="20" r:id="rId21"/>
    <sheet name="Table 3.4" sheetId="21" r:id="rId22"/>
    <sheet name="Table 3.5" sheetId="22" r:id="rId23"/>
    <sheet name="Table 3.6" sheetId="23" r:id="rId24"/>
    <sheet name="Table 3.7" sheetId="24" r:id="rId25"/>
    <sheet name="Table 3.8" sheetId="25" r:id="rId26"/>
    <sheet name="Table 3.9" sheetId="26" r:id="rId27"/>
    <sheet name="Table 3.10" sheetId="27" r:id="rId28"/>
    <sheet name="Table 3.11" sheetId="28" r:id="rId29"/>
    <sheet name="Table 4.1" sheetId="29" r:id="rId30"/>
    <sheet name="Table 4.2" sheetId="30" r:id="rId31"/>
    <sheet name="Table 4.3" sheetId="31" r:id="rId32"/>
    <sheet name="Table 4.4" sheetId="32" r:id="rId33"/>
    <sheet name="Table 4.5" sheetId="33" r:id="rId34"/>
    <sheet name="Table 4.6" sheetId="34" r:id="rId35"/>
    <sheet name="Table 4.7" sheetId="35" r:id="rId36"/>
    <sheet name="Table 4.8" sheetId="36" r:id="rId37"/>
  </sheets>
  <externalReferences>
    <externalReference r:id="rId38"/>
  </externalReferences>
  <definedNames>
    <definedName name="_Ref398734236" localSheetId="1">'Notes and Definitions'!#REF!</definedName>
  </definedNames>
  <calcPr calcId="145621"/>
  <customWorkbookViews>
    <customWorkbookView name="Charlotte Housden - Personal View" guid="{6E86E696-B0D6-465F-9D8E-9F701215684B}" mergeInterval="0" personalView="1" maximized="1" windowWidth="1596" windowHeight="613" tabRatio="808" activeSheetId="1"/>
    <customWorkbookView name="Claire Russell - Personal View" guid="{6E4B7CCB-6AAD-43EF-8F3B-467C875EAFC2}" mergeInterval="0" personalView="1" maximized="1" windowWidth="1596" windowHeight="573" tabRatio="878" activeSheetId="19"/>
    <customWorkbookView name="grabhams100 - Personal View" guid="{F7FE94E4-83FF-47F2-807B-9C4CE18FFA49}" mergeInterval="0" personalView="1" maximized="1" windowWidth="1596" windowHeight="675" tabRatio="808" activeSheetId="1"/>
    <customWorkbookView name="Tom Osborne - Personal View" guid="{15A268B0-4848-47EE-BF14-0F187D7B6211}" mergeInterval="0" personalView="1" maximized="1" windowWidth="1596" windowHeight="613" tabRatio="878" activeSheetId="28"/>
    <customWorkbookView name="Toby Koehler - Personal View" guid="{C9002C72-A0F7-4AAF-83BF-3FC793C5F997}" mergeInterval="0" personalView="1" maximized="1" windowWidth="1596" windowHeight="635" tabRatio="878" activeSheetId="21"/>
    <customWorkbookView name="ProcterZ723 - Personal View" guid="{D0F68430-8E60-4582-8981-740878CAA35F}" mergeInterval="0" personalView="1" maximized="1" windowWidth="1596" windowHeight="555" tabRatio="878" activeSheetId="7"/>
    <customWorkbookView name="Sarah Grabham - Personal View" guid="{6D33D6DF-7C7F-4732-B580-E47205D6915F}" mergeInterval="0" personalView="1" maximized="1" windowWidth="1596" windowHeight="613" tabRatio="878" activeSheetId="3"/>
    <customWorkbookView name="Marie Summerbell - Personal View" guid="{6485167B-8362-4824-AB11-BFAF0051B385}" mergeInterval="0" personalView="1" xWindow="12" yWindow="31" windowWidth="829" windowHeight="571" tabRatio="878" activeSheetId="30"/>
    <customWorkbookView name="IVESA101 - Personal View" guid="{28583F20-F942-4E67-BA2F-018336FA398C}" mergeInterval="0" personalView="1" maximized="1" windowWidth="1596" windowHeight="488" tabRatio="808" activeSheetId="5"/>
  </customWorkbookViews>
</workbook>
</file>

<file path=xl/calcChain.xml><?xml version="1.0" encoding="utf-8"?>
<calcChain xmlns="http://schemas.openxmlformats.org/spreadsheetml/2006/main">
  <c r="K138" i="12" l="1"/>
  <c r="T17" i="12" l="1"/>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6" i="12"/>
  <c r="AH34" i="36" l="1"/>
  <c r="AH33" i="36"/>
  <c r="AH32" i="36"/>
  <c r="AH30" i="36"/>
  <c r="AH29" i="36"/>
  <c r="AH27" i="36"/>
  <c r="AH26" i="36"/>
  <c r="AH22" i="36"/>
  <c r="AH21" i="36"/>
  <c r="AH19" i="36"/>
  <c r="AH18" i="36"/>
  <c r="AH17" i="36"/>
  <c r="AH16" i="36"/>
  <c r="AH15" i="36"/>
  <c r="AH14" i="36"/>
  <c r="I22" i="36"/>
  <c r="I21" i="36"/>
  <c r="I20" i="36"/>
  <c r="I19" i="36"/>
  <c r="I18" i="36"/>
  <c r="I17" i="36"/>
  <c r="I15" i="36"/>
  <c r="I14" i="36"/>
  <c r="Z24" i="31"/>
  <c r="Z25" i="31"/>
  <c r="Z22" i="31"/>
  <c r="Z21" i="31"/>
  <c r="Z20" i="31"/>
  <c r="Z19" i="31"/>
  <c r="Z18" i="31"/>
  <c r="Z17" i="31"/>
  <c r="Z15" i="31"/>
  <c r="R21" i="31"/>
  <c r="R17" i="31"/>
  <c r="R16" i="31"/>
  <c r="R15" i="31"/>
  <c r="I24" i="31"/>
  <c r="I16" i="31"/>
  <c r="I15" i="31"/>
  <c r="R15" i="20"/>
  <c r="AN116" i="19"/>
  <c r="AN115" i="19"/>
  <c r="AN114" i="19"/>
  <c r="AN113" i="19"/>
  <c r="AN112" i="19"/>
  <c r="AN111" i="19"/>
  <c r="AL116" i="19"/>
  <c r="AL115" i="19"/>
  <c r="AL114" i="19"/>
  <c r="AL113" i="19"/>
  <c r="AL112" i="19"/>
  <c r="AL111" i="19"/>
  <c r="AJ116" i="19"/>
  <c r="AJ115" i="19"/>
  <c r="AJ114" i="19"/>
  <c r="AJ113" i="19"/>
  <c r="AJ112" i="19"/>
  <c r="AJ111" i="19"/>
  <c r="AN110" i="19"/>
  <c r="AL110" i="19"/>
  <c r="AJ110" i="19"/>
  <c r="AN105" i="19"/>
  <c r="AN104" i="19"/>
  <c r="AL104" i="19"/>
  <c r="AL105" i="19"/>
  <c r="AJ105" i="19"/>
  <c r="AJ104" i="19"/>
  <c r="AJ101" i="19"/>
  <c r="AL101" i="19"/>
  <c r="AN101" i="19"/>
  <c r="AN100" i="19"/>
  <c r="AL100" i="19"/>
  <c r="AJ100" i="19"/>
  <c r="AN95" i="19"/>
  <c r="AN94" i="19"/>
  <c r="AN93" i="19"/>
  <c r="AL95" i="19"/>
  <c r="AL94" i="19"/>
  <c r="AL93" i="19"/>
  <c r="AJ95" i="19"/>
  <c r="AJ94" i="19"/>
  <c r="AJ93" i="19"/>
  <c r="AN92" i="19"/>
  <c r="AL92" i="19"/>
  <c r="AJ92" i="19"/>
  <c r="AN89" i="19"/>
  <c r="AL89" i="19"/>
  <c r="AJ89" i="19"/>
  <c r="AJ84" i="19"/>
  <c r="AJ83" i="19"/>
  <c r="AL83" i="19"/>
  <c r="AL84" i="19"/>
  <c r="AN84" i="19"/>
  <c r="AN83" i="19"/>
  <c r="AN80" i="19"/>
  <c r="AN79" i="19"/>
  <c r="AL79" i="19"/>
  <c r="AL80" i="19"/>
  <c r="AJ80" i="19"/>
  <c r="AJ79" i="19"/>
  <c r="AN72" i="19"/>
  <c r="AL72" i="19"/>
  <c r="AJ72" i="19"/>
  <c r="AN63" i="19"/>
  <c r="AL63" i="19"/>
  <c r="AJ63" i="19"/>
  <c r="AL59" i="19"/>
  <c r="AN59" i="19"/>
  <c r="AN58" i="19"/>
  <c r="AL58" i="19"/>
  <c r="AJ58" i="19"/>
  <c r="AN53" i="19"/>
  <c r="AN52" i="19"/>
  <c r="AN51" i="19"/>
  <c r="AL53" i="19"/>
  <c r="AL52" i="19"/>
  <c r="AL51" i="19"/>
  <c r="AJ53" i="19"/>
  <c r="AJ52" i="19"/>
  <c r="AJ51" i="19"/>
  <c r="AN50" i="19"/>
  <c r="AL50" i="19"/>
  <c r="AJ50" i="19"/>
  <c r="AN47" i="19"/>
  <c r="AL47" i="19"/>
  <c r="AJ47" i="19"/>
  <c r="AN42" i="19"/>
  <c r="AL42" i="19"/>
  <c r="AJ42" i="19"/>
  <c r="AN41" i="19"/>
  <c r="AL41" i="19"/>
  <c r="AJ41" i="19"/>
  <c r="AN38" i="19"/>
  <c r="AL38" i="19"/>
  <c r="AJ38" i="19"/>
  <c r="AN37" i="19"/>
  <c r="AL37" i="19"/>
  <c r="AJ37" i="19"/>
  <c r="AN32" i="19"/>
  <c r="AN31" i="19"/>
  <c r="AN30" i="19"/>
  <c r="AN29" i="19"/>
  <c r="AN28" i="19"/>
  <c r="AN27" i="19"/>
  <c r="AL32" i="19"/>
  <c r="AL31" i="19"/>
  <c r="AL30" i="19"/>
  <c r="AL29" i="19"/>
  <c r="AL28" i="19"/>
  <c r="AL27" i="19"/>
  <c r="AJ32" i="19"/>
  <c r="AJ31" i="19"/>
  <c r="AJ30" i="19"/>
  <c r="AJ29" i="19"/>
  <c r="AJ28" i="19"/>
  <c r="AJ27" i="19"/>
  <c r="AN26" i="19"/>
  <c r="AL26" i="19"/>
  <c r="AJ26" i="19"/>
  <c r="AN21" i="19"/>
  <c r="AL21" i="19"/>
  <c r="AJ21" i="19"/>
  <c r="AN20" i="19"/>
  <c r="AL20" i="19"/>
  <c r="AJ20" i="19"/>
  <c r="AN17" i="19"/>
  <c r="AL17" i="19"/>
  <c r="AN16" i="19"/>
  <c r="AL16" i="19"/>
  <c r="AJ17" i="19"/>
  <c r="AJ16" i="19"/>
  <c r="AN107" i="19"/>
  <c r="AL107" i="19"/>
  <c r="AJ107" i="19"/>
  <c r="AF107" i="19"/>
  <c r="AD107" i="19"/>
  <c r="AB107" i="19"/>
  <c r="AB103" i="19"/>
  <c r="AD103" i="19"/>
  <c r="AF103" i="19"/>
  <c r="AJ103" i="19"/>
  <c r="AL103" i="19"/>
  <c r="AN103" i="19"/>
  <c r="AN99" i="19"/>
  <c r="AL99" i="19"/>
  <c r="AJ99" i="19"/>
  <c r="AF99" i="19"/>
  <c r="AD99" i="19"/>
  <c r="AB99" i="19"/>
  <c r="AN86" i="19"/>
  <c r="AL86" i="19"/>
  <c r="AJ86" i="19"/>
  <c r="AF86" i="19"/>
  <c r="AD86" i="19"/>
  <c r="AB86" i="19"/>
  <c r="AB82" i="19"/>
  <c r="AD82" i="19"/>
  <c r="AF82" i="19"/>
  <c r="AL82" i="19"/>
  <c r="AN82" i="19"/>
  <c r="AN78" i="19"/>
  <c r="AL78" i="19"/>
  <c r="AJ78" i="19"/>
  <c r="AF78" i="19"/>
  <c r="AD78" i="19"/>
  <c r="AB78" i="19"/>
  <c r="AN65" i="19"/>
  <c r="AL65" i="19"/>
  <c r="AJ65" i="19"/>
  <c r="AF61" i="19"/>
  <c r="AF65" i="19"/>
  <c r="AD65" i="19"/>
  <c r="AB65" i="19"/>
  <c r="X65" i="19"/>
  <c r="V65" i="19"/>
  <c r="T65" i="19"/>
  <c r="T61" i="19"/>
  <c r="V61" i="19"/>
  <c r="V57" i="19"/>
  <c r="X61" i="19"/>
  <c r="AB61" i="19"/>
  <c r="AD61" i="19"/>
  <c r="AL61" i="19"/>
  <c r="AN61" i="19"/>
  <c r="AN57" i="19"/>
  <c r="AL57" i="19"/>
  <c r="AJ57" i="19"/>
  <c r="AF57" i="19"/>
  <c r="AD57" i="19"/>
  <c r="AB57" i="19"/>
  <c r="X57" i="19"/>
  <c r="T57" i="19"/>
  <c r="AN44" i="19"/>
  <c r="AL44" i="19"/>
  <c r="AJ44" i="19"/>
  <c r="AF44" i="19"/>
  <c r="AD44" i="19"/>
  <c r="AB44" i="19"/>
  <c r="X44" i="19"/>
  <c r="V44" i="19"/>
  <c r="T44" i="19"/>
  <c r="V40" i="19"/>
  <c r="X40" i="19"/>
  <c r="AB40" i="19"/>
  <c r="AD40" i="19"/>
  <c r="AF40" i="19"/>
  <c r="AJ40" i="19"/>
  <c r="AL40" i="19"/>
  <c r="AN40" i="19"/>
  <c r="AN36" i="19"/>
  <c r="AL36" i="19"/>
  <c r="AJ36" i="19"/>
  <c r="AF36" i="19"/>
  <c r="AD36" i="19"/>
  <c r="AB36" i="19"/>
  <c r="X36" i="19"/>
  <c r="V36" i="19"/>
  <c r="T36" i="19"/>
  <c r="AN23" i="19"/>
  <c r="AL23" i="19"/>
  <c r="AJ23" i="19"/>
  <c r="AF23" i="19"/>
  <c r="AD23" i="19"/>
  <c r="AB23" i="19"/>
  <c r="X23" i="19"/>
  <c r="V23" i="19"/>
  <c r="T23" i="19"/>
  <c r="AN19" i="19"/>
  <c r="AL19" i="19"/>
  <c r="AJ19" i="19"/>
  <c r="AF19" i="19"/>
  <c r="AD19" i="19"/>
  <c r="AB19" i="19"/>
  <c r="X19" i="19"/>
  <c r="V19" i="19"/>
  <c r="T19" i="19"/>
  <c r="AN15" i="19"/>
  <c r="AL15" i="19"/>
  <c r="AJ15" i="19"/>
  <c r="AF15" i="19"/>
  <c r="AD15" i="19"/>
  <c r="AB15" i="19"/>
  <c r="X15" i="19"/>
  <c r="V15" i="19"/>
  <c r="T15" i="19"/>
  <c r="AH20" i="19" l="1"/>
  <c r="AH21" i="19"/>
  <c r="AH22" i="19"/>
  <c r="AH23" i="19"/>
  <c r="AH26" i="19"/>
  <c r="AH27" i="19"/>
  <c r="AH28" i="19"/>
  <c r="AH29" i="19"/>
  <c r="AH30" i="19"/>
  <c r="AH31" i="19"/>
  <c r="AH32" i="19"/>
  <c r="AH33" i="19"/>
  <c r="AH36" i="19"/>
  <c r="AH37" i="19"/>
  <c r="AH38" i="19"/>
  <c r="AH39" i="19"/>
  <c r="AH40" i="19"/>
  <c r="AH41" i="19"/>
  <c r="AH42" i="19"/>
  <c r="AH43" i="19"/>
  <c r="AH44" i="19"/>
  <c r="AH45" i="19"/>
  <c r="AH46" i="19"/>
  <c r="AH47" i="19"/>
  <c r="AH48" i="19"/>
  <c r="AH49" i="19"/>
  <c r="AH50" i="19"/>
  <c r="AH51" i="19"/>
  <c r="AH52" i="19"/>
  <c r="AH53" i="19"/>
  <c r="AH54" i="19"/>
  <c r="AH57" i="19"/>
  <c r="AH58" i="19"/>
  <c r="AH59" i="19"/>
  <c r="AH60" i="19"/>
  <c r="AH61" i="19"/>
  <c r="AH62" i="19"/>
  <c r="AH63" i="19"/>
  <c r="AH64" i="19"/>
  <c r="AH65" i="19"/>
  <c r="AH66" i="19"/>
  <c r="AH67" i="19"/>
  <c r="AH68" i="19"/>
  <c r="AH69" i="19"/>
  <c r="AH70" i="19"/>
  <c r="AH71" i="19"/>
  <c r="AH72" i="19"/>
  <c r="AH73" i="19"/>
  <c r="AH74" i="19"/>
  <c r="AH75" i="19"/>
  <c r="AH78" i="19"/>
  <c r="AH79" i="19"/>
  <c r="AH80" i="19"/>
  <c r="AH81" i="19"/>
  <c r="AH82" i="19"/>
  <c r="AH83" i="19"/>
  <c r="AH84" i="19"/>
  <c r="AH85" i="19"/>
  <c r="AH86" i="19"/>
  <c r="AH87" i="19"/>
  <c r="AH88" i="19"/>
  <c r="AH89" i="19"/>
  <c r="AH90" i="19"/>
  <c r="AH91" i="19"/>
  <c r="AH92" i="19"/>
  <c r="AH93" i="19"/>
  <c r="AH94" i="19"/>
  <c r="AH95" i="19"/>
  <c r="AH96" i="19"/>
  <c r="AH99" i="19"/>
  <c r="AH100" i="19"/>
  <c r="AH101" i="19"/>
  <c r="AH102" i="19"/>
  <c r="AH103" i="19"/>
  <c r="AH104" i="19"/>
  <c r="AH105" i="19"/>
  <c r="AH106" i="19"/>
  <c r="AH107" i="19"/>
  <c r="AH110" i="19"/>
  <c r="AH111" i="19"/>
  <c r="AH112" i="19"/>
  <c r="AH113" i="19"/>
  <c r="AH114" i="19"/>
  <c r="AH115" i="19"/>
  <c r="AH116" i="19"/>
  <c r="AH117" i="19"/>
  <c r="AH119" i="19"/>
  <c r="AH16" i="19"/>
  <c r="AH17" i="19"/>
  <c r="AH18" i="19"/>
  <c r="AH19" i="19"/>
  <c r="AH15" i="19"/>
  <c r="R18" i="19"/>
  <c r="Z18" i="19"/>
  <c r="Z36" i="19"/>
  <c r="Z37" i="19"/>
  <c r="Z38" i="19"/>
  <c r="Z39" i="19"/>
  <c r="Z40" i="19"/>
  <c r="Z41" i="19"/>
  <c r="Z42" i="19"/>
  <c r="Z43" i="19"/>
  <c r="Z44" i="19"/>
  <c r="Z45" i="19"/>
  <c r="Z48" i="19"/>
  <c r="Z49" i="19"/>
  <c r="Z50" i="19"/>
  <c r="Z51" i="19"/>
  <c r="Z52" i="19"/>
  <c r="Z53" i="19"/>
  <c r="Z54" i="19"/>
  <c r="Z57" i="19"/>
  <c r="Z58" i="19"/>
  <c r="Z59" i="19"/>
  <c r="Z60" i="19"/>
  <c r="Z61" i="19"/>
  <c r="Z62" i="19"/>
  <c r="Z63" i="19"/>
  <c r="Z64" i="19"/>
  <c r="Z65" i="19"/>
  <c r="Z66" i="19"/>
  <c r="Z67" i="19"/>
  <c r="Z68" i="19"/>
  <c r="Z71" i="19"/>
  <c r="Z72" i="19"/>
  <c r="Z73" i="19"/>
  <c r="Z74" i="19"/>
  <c r="Z75" i="19"/>
  <c r="Z78" i="19"/>
  <c r="Z79" i="19"/>
  <c r="Z80" i="19"/>
  <c r="Z81" i="19"/>
  <c r="Z82" i="19"/>
  <c r="Z83" i="19"/>
  <c r="Z84" i="19"/>
  <c r="Z85" i="19"/>
  <c r="Z86" i="19"/>
  <c r="Z87" i="19"/>
  <c r="Z91" i="19"/>
  <c r="Z92" i="19"/>
  <c r="Z93" i="19"/>
  <c r="Z94" i="19"/>
  <c r="Z95" i="19"/>
  <c r="Z96" i="19"/>
  <c r="Z99" i="19"/>
  <c r="Z100" i="19"/>
  <c r="Z101" i="19"/>
  <c r="Z102" i="19"/>
  <c r="Z103" i="19"/>
  <c r="Z104" i="19"/>
  <c r="Z105" i="19"/>
  <c r="Z106" i="19"/>
  <c r="Z107" i="19"/>
  <c r="Z110" i="19"/>
  <c r="Z111" i="19"/>
  <c r="Z112" i="19"/>
  <c r="Z113" i="19"/>
  <c r="Z114" i="19"/>
  <c r="Z115" i="19"/>
  <c r="Z116" i="19"/>
  <c r="Z117" i="19"/>
  <c r="Z119" i="19"/>
  <c r="R15" i="19"/>
  <c r="R16" i="19"/>
  <c r="R17" i="19"/>
  <c r="R19" i="19"/>
  <c r="R20" i="19"/>
  <c r="Z16" i="19"/>
  <c r="Z17" i="19"/>
  <c r="Z19" i="19"/>
  <c r="Z20" i="19"/>
  <c r="Z21" i="19"/>
  <c r="Z22" i="19"/>
  <c r="Z23" i="19"/>
  <c r="Z26" i="19"/>
  <c r="Z27" i="19"/>
  <c r="Z28" i="19"/>
  <c r="Z29" i="19"/>
  <c r="Z30" i="19"/>
  <c r="Z31" i="19"/>
  <c r="Z32" i="19"/>
  <c r="Z33" i="19"/>
  <c r="Z15" i="19"/>
  <c r="R21" i="19"/>
  <c r="R22" i="19"/>
  <c r="R23" i="19"/>
  <c r="R26" i="19"/>
  <c r="R27" i="19"/>
  <c r="R28" i="19"/>
  <c r="R29" i="19"/>
  <c r="R30" i="19"/>
  <c r="R31" i="19"/>
  <c r="R32" i="19"/>
  <c r="R33" i="19"/>
  <c r="R36" i="19"/>
  <c r="R37" i="19"/>
  <c r="R38" i="19"/>
  <c r="R39" i="19"/>
  <c r="R40" i="19"/>
  <c r="R41" i="19"/>
  <c r="R42" i="19"/>
  <c r="R43" i="19"/>
  <c r="R44" i="19"/>
  <c r="R45" i="19"/>
  <c r="R46" i="19"/>
  <c r="R47" i="19"/>
  <c r="R48" i="19"/>
  <c r="R49" i="19"/>
  <c r="R50" i="19"/>
  <c r="R51" i="19"/>
  <c r="R52" i="19"/>
  <c r="R53" i="19"/>
  <c r="R54" i="19"/>
  <c r="R57" i="19"/>
  <c r="R58" i="19"/>
  <c r="R59" i="19"/>
  <c r="R60" i="19"/>
  <c r="R61" i="19"/>
  <c r="R62" i="19"/>
  <c r="R63" i="19"/>
  <c r="R64" i="19"/>
  <c r="R65" i="19"/>
  <c r="R66" i="19"/>
  <c r="R69" i="19"/>
  <c r="R70" i="19"/>
  <c r="R71" i="19"/>
  <c r="R72" i="19"/>
  <c r="R73" i="19"/>
  <c r="R74" i="19"/>
  <c r="R75" i="19"/>
  <c r="R78" i="19"/>
  <c r="R79" i="19"/>
  <c r="R80" i="19"/>
  <c r="R81" i="19"/>
  <c r="R82" i="19"/>
  <c r="R83" i="19"/>
  <c r="R84" i="19"/>
  <c r="R85" i="19"/>
  <c r="R86" i="19"/>
  <c r="R87" i="19"/>
  <c r="R88" i="19"/>
  <c r="R89" i="19"/>
  <c r="R90" i="19"/>
  <c r="R91" i="19"/>
  <c r="R92" i="19"/>
  <c r="R93" i="19"/>
  <c r="R94" i="19"/>
  <c r="R95" i="19"/>
  <c r="R96" i="19"/>
  <c r="R99" i="19"/>
  <c r="R100" i="19"/>
  <c r="R101" i="19"/>
  <c r="R102" i="19"/>
  <c r="R103" i="19"/>
  <c r="R104" i="19"/>
  <c r="R105" i="19"/>
  <c r="R106" i="19"/>
  <c r="R107" i="19"/>
  <c r="R110" i="19"/>
  <c r="R111" i="19"/>
  <c r="R112" i="19"/>
  <c r="R113" i="19"/>
  <c r="R114" i="19"/>
  <c r="R115" i="19"/>
  <c r="R116" i="19"/>
  <c r="R117" i="19"/>
  <c r="R119" i="19"/>
  <c r="I16" i="19" l="1"/>
  <c r="I17" i="19"/>
  <c r="I18" i="19"/>
  <c r="I19" i="19"/>
  <c r="I20" i="19"/>
  <c r="I21" i="19"/>
  <c r="I22" i="19"/>
  <c r="I23" i="19"/>
  <c r="I24" i="19"/>
  <c r="I25" i="19"/>
  <c r="I26" i="19"/>
  <c r="I27" i="19"/>
  <c r="I28" i="19"/>
  <c r="I29" i="19"/>
  <c r="I30" i="19"/>
  <c r="I31" i="19"/>
  <c r="I32" i="19"/>
  <c r="I33" i="19"/>
  <c r="I36" i="19"/>
  <c r="I37" i="19"/>
  <c r="I38" i="19"/>
  <c r="I39" i="19"/>
  <c r="I40" i="19"/>
  <c r="I41" i="19"/>
  <c r="I42" i="19"/>
  <c r="I43" i="19"/>
  <c r="I44" i="19"/>
  <c r="I46" i="19"/>
  <c r="I48" i="19"/>
  <c r="I49" i="19"/>
  <c r="I50" i="19"/>
  <c r="I51" i="19"/>
  <c r="I52" i="19"/>
  <c r="I53" i="19"/>
  <c r="I54" i="19"/>
  <c r="I57" i="19"/>
  <c r="I58" i="19"/>
  <c r="I59" i="19"/>
  <c r="I60" i="19"/>
  <c r="I61" i="19"/>
  <c r="I62" i="19"/>
  <c r="I63" i="19"/>
  <c r="I64" i="19"/>
  <c r="I65" i="19"/>
  <c r="I72" i="19"/>
  <c r="I73" i="19"/>
  <c r="I74" i="19"/>
  <c r="I75" i="19"/>
  <c r="I78" i="19"/>
  <c r="I79" i="19"/>
  <c r="I80" i="19"/>
  <c r="I81" i="19"/>
  <c r="I82" i="19"/>
  <c r="I83" i="19"/>
  <c r="I84" i="19"/>
  <c r="I85" i="19"/>
  <c r="I86" i="19"/>
  <c r="I90" i="19"/>
  <c r="I91" i="19"/>
  <c r="I92" i="19"/>
  <c r="I93" i="19"/>
  <c r="I94" i="19"/>
  <c r="I95" i="19"/>
  <c r="I96" i="19"/>
  <c r="I99" i="19"/>
  <c r="I100" i="19"/>
  <c r="I101" i="19"/>
  <c r="I102" i="19"/>
  <c r="I103" i="19"/>
  <c r="I104" i="19"/>
  <c r="I105" i="19"/>
  <c r="I106" i="19"/>
  <c r="I107" i="19"/>
  <c r="I108" i="19"/>
  <c r="I109" i="19"/>
  <c r="I110" i="19"/>
  <c r="I111" i="19"/>
  <c r="I112" i="19"/>
  <c r="I113" i="19"/>
  <c r="I114" i="19"/>
  <c r="I115" i="19"/>
  <c r="I116" i="19"/>
  <c r="I117" i="19"/>
  <c r="I119" i="19"/>
  <c r="I15" i="19"/>
  <c r="X15" i="18"/>
  <c r="X17" i="18"/>
  <c r="X18" i="18"/>
  <c r="X19" i="18"/>
  <c r="X20" i="18"/>
  <c r="X21" i="18"/>
  <c r="X22" i="18"/>
  <c r="X23" i="18"/>
  <c r="X24" i="18"/>
  <c r="X25" i="18"/>
  <c r="X26" i="18"/>
  <c r="X27" i="18"/>
  <c r="X29" i="18"/>
  <c r="X30" i="18"/>
  <c r="X31" i="18"/>
  <c r="X32" i="18"/>
  <c r="X33" i="18"/>
  <c r="X34" i="18"/>
  <c r="X36" i="18"/>
  <c r="X37" i="18"/>
  <c r="X39" i="18"/>
  <c r="X40" i="18"/>
  <c r="X41" i="18"/>
  <c r="X43" i="18"/>
  <c r="X44" i="18"/>
  <c r="X45" i="18"/>
  <c r="X46" i="18"/>
  <c r="X47" i="18"/>
  <c r="X48" i="18"/>
  <c r="X50" i="18"/>
  <c r="X51" i="18"/>
  <c r="X53" i="18"/>
  <c r="X54" i="18"/>
  <c r="X55" i="18"/>
  <c r="X57" i="18"/>
  <c r="X58" i="18"/>
  <c r="X59" i="18"/>
  <c r="X60" i="18"/>
  <c r="X61" i="18"/>
  <c r="X62" i="18"/>
  <c r="X64" i="18"/>
  <c r="X65" i="18"/>
  <c r="X67" i="18"/>
  <c r="X68" i="18"/>
  <c r="X69" i="18"/>
  <c r="X71" i="18"/>
  <c r="X14" i="18"/>
  <c r="V71" i="18"/>
  <c r="V69" i="18"/>
  <c r="V68" i="18"/>
  <c r="V67" i="18"/>
  <c r="V65" i="18"/>
  <c r="V64" i="18"/>
  <c r="V62" i="18"/>
  <c r="V61" i="18"/>
  <c r="V60" i="18"/>
  <c r="V59" i="18"/>
  <c r="V58" i="18"/>
  <c r="V57" i="18"/>
  <c r="V55" i="18"/>
  <c r="V54" i="18"/>
  <c r="V53" i="18"/>
  <c r="V51" i="18"/>
  <c r="V50" i="18"/>
  <c r="V48" i="18"/>
  <c r="V47" i="18"/>
  <c r="V46" i="18"/>
  <c r="V45" i="18"/>
  <c r="V44" i="18"/>
  <c r="V43" i="18"/>
  <c r="V41" i="18"/>
  <c r="V40" i="18"/>
  <c r="V39" i="18"/>
  <c r="V37" i="18"/>
  <c r="V34" i="18"/>
  <c r="V33" i="18"/>
  <c r="V32" i="18"/>
  <c r="V31" i="18"/>
  <c r="V30" i="18"/>
  <c r="V29" i="18"/>
  <c r="V27" i="18"/>
  <c r="V26" i="18"/>
  <c r="V25" i="18"/>
  <c r="V24" i="18"/>
  <c r="V23" i="18"/>
  <c r="V22" i="18"/>
  <c r="V21" i="18"/>
  <c r="V20" i="18"/>
  <c r="V19" i="18"/>
  <c r="V18" i="18"/>
  <c r="V17" i="18"/>
  <c r="V16" i="18"/>
  <c r="V15" i="18"/>
  <c r="V14" i="18"/>
  <c r="T15" i="18"/>
  <c r="T16" i="18"/>
  <c r="T17" i="18"/>
  <c r="T18" i="18"/>
  <c r="T19" i="18"/>
  <c r="T20" i="18"/>
  <c r="T21" i="18"/>
  <c r="T22" i="18"/>
  <c r="T23" i="18"/>
  <c r="T24" i="18"/>
  <c r="T25" i="18"/>
  <c r="T26" i="18"/>
  <c r="T27" i="18"/>
  <c r="T29" i="18"/>
  <c r="T30" i="18"/>
  <c r="T31" i="18"/>
  <c r="T32" i="18"/>
  <c r="T33" i="18"/>
  <c r="T34" i="18"/>
  <c r="T36" i="18"/>
  <c r="T37" i="18"/>
  <c r="T39" i="18"/>
  <c r="T40" i="18"/>
  <c r="T41" i="18"/>
  <c r="T43" i="18"/>
  <c r="T44" i="18"/>
  <c r="T45" i="18"/>
  <c r="T46" i="18"/>
  <c r="T47" i="18"/>
  <c r="T48" i="18"/>
  <c r="T50" i="18"/>
  <c r="T51" i="18"/>
  <c r="T53" i="18"/>
  <c r="T54" i="18"/>
  <c r="T55" i="18"/>
  <c r="T57" i="18"/>
  <c r="T58" i="18"/>
  <c r="T59" i="18"/>
  <c r="T60" i="18"/>
  <c r="T61" i="18"/>
  <c r="T62" i="18"/>
  <c r="T64" i="18"/>
  <c r="T65" i="18"/>
  <c r="T67" i="18"/>
  <c r="T68" i="18"/>
  <c r="T69" i="18"/>
  <c r="T71" i="18"/>
  <c r="T14" i="18"/>
  <c r="O15" i="18"/>
  <c r="O16" i="18"/>
  <c r="O17" i="18"/>
  <c r="O18" i="18"/>
  <c r="O19" i="18"/>
  <c r="O20" i="18"/>
  <c r="O21" i="18"/>
  <c r="O22" i="18"/>
  <c r="O23" i="18"/>
  <c r="O24" i="18"/>
  <c r="O25" i="18"/>
  <c r="O26" i="18"/>
  <c r="O27" i="18"/>
  <c r="O29" i="18"/>
  <c r="O30" i="18"/>
  <c r="O31" i="18"/>
  <c r="O32" i="18"/>
  <c r="O33" i="18"/>
  <c r="O34" i="18"/>
  <c r="O36" i="18"/>
  <c r="O37" i="18"/>
  <c r="O39" i="18"/>
  <c r="O40" i="18"/>
  <c r="O41" i="18"/>
  <c r="O43" i="18"/>
  <c r="O44" i="18"/>
  <c r="O45" i="18"/>
  <c r="O46" i="18"/>
  <c r="O47" i="18"/>
  <c r="O48" i="18"/>
  <c r="O50" i="18"/>
  <c r="O51" i="18"/>
  <c r="O53" i="18"/>
  <c r="O54" i="18"/>
  <c r="O55" i="18"/>
  <c r="O57" i="18"/>
  <c r="O58" i="18"/>
  <c r="O59" i="18"/>
  <c r="O61" i="18"/>
  <c r="O62" i="18"/>
  <c r="O64" i="18"/>
  <c r="O65" i="18"/>
  <c r="O67" i="18"/>
  <c r="O68" i="18"/>
  <c r="O69" i="18"/>
  <c r="O71" i="18"/>
  <c r="O14" i="18"/>
  <c r="M71" i="18"/>
  <c r="M69" i="18"/>
  <c r="M68" i="18"/>
  <c r="M64" i="18"/>
  <c r="M62" i="18"/>
  <c r="M61" i="18"/>
  <c r="M60" i="18"/>
  <c r="M59" i="18"/>
  <c r="M58" i="18"/>
  <c r="M57" i="18"/>
  <c r="M55" i="18"/>
  <c r="M54" i="18"/>
  <c r="M53" i="18"/>
  <c r="M51" i="18"/>
  <c r="M48" i="18"/>
  <c r="M47" i="18"/>
  <c r="M46" i="18"/>
  <c r="M45" i="18"/>
  <c r="M44" i="18"/>
  <c r="M43" i="18"/>
  <c r="M41" i="18"/>
  <c r="M40" i="18"/>
  <c r="M39" i="18"/>
  <c r="M37" i="18"/>
  <c r="M34" i="18"/>
  <c r="M33" i="18"/>
  <c r="M32" i="18"/>
  <c r="M31" i="18"/>
  <c r="M30" i="18"/>
  <c r="M29" i="18"/>
  <c r="M27" i="18"/>
  <c r="M26" i="18"/>
  <c r="M25" i="18"/>
  <c r="M24" i="18"/>
  <c r="M23" i="18"/>
  <c r="M22" i="18"/>
  <c r="M21" i="18"/>
  <c r="M20" i="18"/>
  <c r="M19" i="18"/>
  <c r="M18" i="18"/>
  <c r="M17" i="18"/>
  <c r="M16" i="18"/>
  <c r="M15" i="18"/>
  <c r="M14" i="18"/>
  <c r="K71" i="18"/>
  <c r="K69" i="18"/>
  <c r="K68" i="18"/>
  <c r="K64" i="18"/>
  <c r="K62" i="18"/>
  <c r="K61" i="18"/>
  <c r="K60" i="18"/>
  <c r="K59" i="18"/>
  <c r="K58" i="18"/>
  <c r="K57" i="18"/>
  <c r="K55" i="18"/>
  <c r="K54" i="18"/>
  <c r="K53" i="18"/>
  <c r="K51" i="18"/>
  <c r="K50" i="18"/>
  <c r="K48" i="18"/>
  <c r="K47" i="18"/>
  <c r="K46" i="18"/>
  <c r="K45" i="18"/>
  <c r="K44" i="18"/>
  <c r="K43" i="18"/>
  <c r="K41" i="18"/>
  <c r="K40" i="18"/>
  <c r="K39" i="18"/>
  <c r="K37" i="18"/>
  <c r="K36" i="18"/>
  <c r="K34" i="18"/>
  <c r="K33" i="18"/>
  <c r="K32" i="18"/>
  <c r="K31" i="18"/>
  <c r="K30" i="18"/>
  <c r="K29" i="18"/>
  <c r="K27" i="18"/>
  <c r="K26" i="18"/>
  <c r="K25" i="18"/>
  <c r="K24" i="18"/>
  <c r="K23" i="18"/>
  <c r="K22" i="18"/>
  <c r="K21" i="18"/>
  <c r="K20" i="18"/>
  <c r="K19" i="18"/>
  <c r="K18" i="18"/>
  <c r="K17" i="18"/>
  <c r="K16" i="18"/>
  <c r="K15" i="18"/>
  <c r="K14" i="18"/>
  <c r="AH15" i="18"/>
  <c r="AH16" i="18"/>
  <c r="AH17" i="18"/>
  <c r="AH18" i="18"/>
  <c r="AH19" i="18"/>
  <c r="AH20" i="18"/>
  <c r="AH21" i="18"/>
  <c r="AH22" i="18"/>
  <c r="AH23" i="18"/>
  <c r="AH24" i="18"/>
  <c r="AH25" i="18"/>
  <c r="AH26" i="18"/>
  <c r="AH27" i="18"/>
  <c r="AH29" i="18"/>
  <c r="AH30" i="18"/>
  <c r="AH31" i="18"/>
  <c r="AH32" i="18"/>
  <c r="AH33" i="18"/>
  <c r="AH34" i="18"/>
  <c r="AH35" i="18"/>
  <c r="AH36" i="18"/>
  <c r="AH40" i="18"/>
  <c r="AH41" i="18"/>
  <c r="AH43" i="18"/>
  <c r="AH44" i="18"/>
  <c r="AH45" i="18"/>
  <c r="AH46" i="18"/>
  <c r="AH47" i="18"/>
  <c r="AH48" i="18"/>
  <c r="AH49" i="18"/>
  <c r="AH50" i="18"/>
  <c r="AH53" i="18"/>
  <c r="AH54" i="18"/>
  <c r="AH55" i="18"/>
  <c r="AH57" i="18"/>
  <c r="AH58" i="18"/>
  <c r="AH59" i="18"/>
  <c r="AH60" i="18"/>
  <c r="AH61" i="18"/>
  <c r="AH62" i="18"/>
  <c r="AH63" i="18"/>
  <c r="AH64" i="18"/>
  <c r="AH65" i="18"/>
  <c r="AH66" i="18"/>
  <c r="AH67" i="18"/>
  <c r="AH68" i="18"/>
  <c r="AH69" i="18"/>
  <c r="AH71" i="18"/>
  <c r="AH14" i="18"/>
  <c r="Z15" i="18"/>
  <c r="Z16" i="18"/>
  <c r="Z17" i="18"/>
  <c r="Z18" i="18"/>
  <c r="Z19" i="18"/>
  <c r="Z20" i="18"/>
  <c r="Z21" i="18"/>
  <c r="Z22" i="18"/>
  <c r="Z23" i="18"/>
  <c r="Z24" i="18"/>
  <c r="Z25" i="18"/>
  <c r="Z26" i="18"/>
  <c r="Z27" i="18"/>
  <c r="Z29" i="18"/>
  <c r="Z30" i="18"/>
  <c r="Z31" i="18"/>
  <c r="Z32" i="18"/>
  <c r="Z33" i="18"/>
  <c r="Z34" i="18"/>
  <c r="Z36" i="18"/>
  <c r="Z37" i="18"/>
  <c r="Z38" i="18"/>
  <c r="Z40" i="18"/>
  <c r="Z41" i="18"/>
  <c r="Z43" i="18"/>
  <c r="Z44" i="18"/>
  <c r="Z45" i="18"/>
  <c r="Z46" i="18"/>
  <c r="Z47" i="18"/>
  <c r="Z48" i="18"/>
  <c r="Z49" i="18"/>
  <c r="Z50" i="18"/>
  <c r="Z51" i="18"/>
  <c r="Z52" i="18"/>
  <c r="Z53" i="18"/>
  <c r="Z54" i="18"/>
  <c r="Z55" i="18"/>
  <c r="Z57" i="18"/>
  <c r="Z58" i="18"/>
  <c r="Z59" i="18"/>
  <c r="Z60" i="18"/>
  <c r="Z61" i="18"/>
  <c r="Z62" i="18"/>
  <c r="Z63" i="18"/>
  <c r="Z64" i="18"/>
  <c r="Z65" i="18"/>
  <c r="Z66" i="18"/>
  <c r="Z67" i="18"/>
  <c r="Z68" i="18"/>
  <c r="Z69" i="18"/>
  <c r="Z71" i="18"/>
  <c r="Z14" i="18"/>
  <c r="R15" i="18"/>
  <c r="R16" i="18"/>
  <c r="R17" i="18"/>
  <c r="R18" i="18"/>
  <c r="R19" i="18"/>
  <c r="R20" i="18"/>
  <c r="R21" i="18"/>
  <c r="R22" i="18"/>
  <c r="R23" i="18"/>
  <c r="R24" i="18"/>
  <c r="R25" i="18"/>
  <c r="R26" i="18"/>
  <c r="R27" i="18"/>
  <c r="R29" i="18"/>
  <c r="R30" i="18"/>
  <c r="R31" i="18"/>
  <c r="R32" i="18"/>
  <c r="R33" i="18"/>
  <c r="R34" i="18"/>
  <c r="R35" i="18"/>
  <c r="R36" i="18"/>
  <c r="R37" i="18"/>
  <c r="R38" i="18"/>
  <c r="R39" i="18"/>
  <c r="R40" i="18"/>
  <c r="R41" i="18"/>
  <c r="R43" i="18"/>
  <c r="R44" i="18"/>
  <c r="R45" i="18"/>
  <c r="R46" i="18"/>
  <c r="R47" i="18"/>
  <c r="R48" i="18"/>
  <c r="R49" i="18"/>
  <c r="R50" i="18"/>
  <c r="R51" i="18"/>
  <c r="R52" i="18"/>
  <c r="R53" i="18"/>
  <c r="R54" i="18"/>
  <c r="R55" i="18"/>
  <c r="R57" i="18"/>
  <c r="R58" i="18"/>
  <c r="R59" i="18"/>
  <c r="R60" i="18"/>
  <c r="R61" i="18"/>
  <c r="R62" i="18"/>
  <c r="R63" i="18"/>
  <c r="R64" i="18"/>
  <c r="R66" i="18"/>
  <c r="R68" i="18"/>
  <c r="R69" i="18"/>
  <c r="R71" i="18"/>
  <c r="R14" i="18"/>
  <c r="I29" i="18"/>
  <c r="I30" i="18"/>
  <c r="I31" i="18"/>
  <c r="I32" i="18"/>
  <c r="I33" i="18"/>
  <c r="I34" i="18"/>
  <c r="I35" i="18"/>
  <c r="I36" i="18"/>
  <c r="I37" i="18"/>
  <c r="I38" i="18"/>
  <c r="I39" i="18"/>
  <c r="I40" i="18"/>
  <c r="I41" i="18"/>
  <c r="I43" i="18"/>
  <c r="I44" i="18"/>
  <c r="I45" i="18"/>
  <c r="I46" i="18"/>
  <c r="I47" i="18"/>
  <c r="I48" i="18"/>
  <c r="I49" i="18"/>
  <c r="I50" i="18"/>
  <c r="I51" i="18"/>
  <c r="I52" i="18"/>
  <c r="I53" i="18"/>
  <c r="I54" i="18"/>
  <c r="I55" i="18"/>
  <c r="I57" i="18"/>
  <c r="I58" i="18"/>
  <c r="I59" i="18"/>
  <c r="I60" i="18"/>
  <c r="I61" i="18"/>
  <c r="I62" i="18"/>
  <c r="I63" i="18"/>
  <c r="I64" i="18"/>
  <c r="I68" i="18"/>
  <c r="I69" i="18"/>
  <c r="I71" i="18"/>
  <c r="I15" i="18"/>
  <c r="I16" i="18"/>
  <c r="I17" i="18"/>
  <c r="I18" i="18"/>
  <c r="I19" i="18"/>
  <c r="I20" i="18"/>
  <c r="I21" i="18"/>
  <c r="I22" i="18"/>
  <c r="I23" i="18"/>
  <c r="I24" i="18"/>
  <c r="I25" i="18"/>
  <c r="I26" i="18"/>
  <c r="I27" i="18"/>
  <c r="I14" i="18"/>
  <c r="AK17" i="4" l="1"/>
  <c r="AK33" i="4" l="1"/>
  <c r="AK32" i="4"/>
  <c r="AK31" i="4"/>
  <c r="AK30" i="4"/>
  <c r="AK29" i="4"/>
  <c r="AK28" i="4"/>
  <c r="AK27" i="4"/>
  <c r="AK26" i="4"/>
  <c r="AK25" i="4"/>
  <c r="AK24" i="4"/>
  <c r="AK23" i="4"/>
  <c r="AK22" i="4"/>
  <c r="AK21" i="4"/>
  <c r="AK20" i="4"/>
  <c r="AK19" i="4"/>
  <c r="AK18" i="4"/>
  <c r="AK16" i="4"/>
  <c r="AK15" i="4"/>
  <c r="AK14" i="4"/>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9" i="12"/>
  <c r="K140" i="12"/>
  <c r="K16" i="12"/>
  <c r="I139" i="12"/>
  <c r="I140"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1" i="12"/>
  <c r="I52" i="12"/>
  <c r="I53" i="12"/>
  <c r="I54" i="12"/>
  <c r="I55" i="12"/>
  <c r="I57" i="12"/>
  <c r="I58" i="12"/>
  <c r="I59" i="12"/>
  <c r="I60" i="12"/>
  <c r="I61" i="12"/>
  <c r="I62" i="12"/>
  <c r="I63" i="12"/>
  <c r="I64" i="12"/>
  <c r="I65" i="12"/>
  <c r="I66" i="12"/>
  <c r="I67" i="12"/>
  <c r="I68" i="12"/>
  <c r="I69" i="12"/>
  <c r="I70" i="12"/>
  <c r="I71" i="12"/>
  <c r="I72" i="12"/>
  <c r="I73" i="12"/>
  <c r="I74" i="12"/>
  <c r="I76" i="12"/>
  <c r="I77" i="12"/>
  <c r="I78" i="12"/>
  <c r="I79" i="12"/>
  <c r="I80" i="12"/>
  <c r="I82" i="12"/>
  <c r="I83" i="12"/>
  <c r="I84" i="12"/>
  <c r="I85" i="12"/>
  <c r="I86" i="12"/>
  <c r="I87" i="12"/>
  <c r="I88" i="12"/>
  <c r="I89" i="12"/>
  <c r="I90" i="12"/>
  <c r="I91" i="12"/>
  <c r="I92" i="12"/>
  <c r="I93" i="12"/>
  <c r="I94" i="12"/>
  <c r="I95" i="12"/>
  <c r="I96" i="12"/>
  <c r="I97" i="12"/>
  <c r="I98" i="12"/>
  <c r="I99" i="12"/>
  <c r="I101" i="12"/>
  <c r="I102" i="12"/>
  <c r="I103" i="12"/>
  <c r="I104"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6" i="12"/>
  <c r="F31" i="25" l="1"/>
  <c r="F32" i="25"/>
  <c r="F33" i="25"/>
  <c r="F21" i="25"/>
  <c r="F22" i="25"/>
  <c r="F23" i="25"/>
  <c r="P17" i="35" l="1"/>
  <c r="N17" i="35"/>
  <c r="L17" i="35"/>
  <c r="J17" i="35"/>
  <c r="H17" i="35"/>
  <c r="P16" i="35"/>
  <c r="N16" i="35"/>
  <c r="L16" i="35"/>
  <c r="J16" i="35"/>
  <c r="H16" i="35"/>
  <c r="Q14" i="5" l="1"/>
  <c r="J18" i="30" l="1"/>
  <c r="J17" i="30" s="1"/>
  <c r="K18" i="30"/>
  <c r="K17" i="30" s="1"/>
  <c r="I18" i="30"/>
  <c r="I17" i="30" s="1"/>
  <c r="J25" i="29"/>
  <c r="K25" i="29"/>
  <c r="I25" i="29"/>
  <c r="J20" i="29"/>
  <c r="K20" i="29"/>
  <c r="K19" i="29" s="1"/>
  <c r="I20" i="29"/>
  <c r="I19" i="29"/>
  <c r="J19" i="29" l="1"/>
  <c r="P27" i="35" l="1"/>
  <c r="N27" i="35"/>
  <c r="L27" i="35"/>
  <c r="J27" i="35"/>
  <c r="H27" i="35"/>
  <c r="P24" i="35"/>
  <c r="N24" i="35"/>
  <c r="L24" i="35"/>
  <c r="J24" i="35"/>
  <c r="H24" i="35"/>
  <c r="P21" i="35"/>
  <c r="N21" i="35"/>
  <c r="L21" i="35"/>
  <c r="J21" i="35"/>
  <c r="H21" i="35"/>
  <c r="P18" i="35"/>
  <c r="N18" i="35"/>
  <c r="L18" i="35"/>
  <c r="J18" i="35"/>
  <c r="H18" i="35"/>
  <c r="P15" i="35"/>
  <c r="N15" i="35"/>
  <c r="L15" i="35"/>
  <c r="J15" i="35"/>
  <c r="H15" i="35"/>
  <c r="F29" i="35"/>
  <c r="F28" i="35"/>
  <c r="F26" i="35"/>
  <c r="F25" i="35"/>
  <c r="F23" i="35"/>
  <c r="F22" i="35"/>
  <c r="F20" i="35"/>
  <c r="F19" i="35"/>
  <c r="F17" i="35"/>
  <c r="F16" i="35"/>
  <c r="J14" i="35" l="1"/>
  <c r="F27" i="35"/>
  <c r="F18" i="35"/>
  <c r="F24" i="35"/>
  <c r="F21" i="35"/>
  <c r="H14" i="35"/>
  <c r="P14" i="35"/>
  <c r="L14" i="35"/>
  <c r="N14" i="35"/>
  <c r="F15" i="35"/>
  <c r="F14" i="35" l="1"/>
  <c r="K15" i="30" l="1"/>
  <c r="J15" i="30"/>
  <c r="I15" i="30"/>
  <c r="H26" i="30"/>
  <c r="H24" i="30"/>
  <c r="H23" i="30"/>
  <c r="H21" i="30"/>
  <c r="H20" i="30"/>
  <c r="H19" i="30"/>
  <c r="H18" i="30"/>
  <c r="H17" i="30"/>
  <c r="J15" i="29"/>
  <c r="K15" i="29"/>
  <c r="I15" i="29"/>
  <c r="H31" i="29"/>
  <c r="H29" i="29"/>
  <c r="H27" i="29"/>
  <c r="H26" i="29"/>
  <c r="H25" i="29"/>
  <c r="H23" i="29"/>
  <c r="H22" i="29"/>
  <c r="H21" i="29"/>
  <c r="H20" i="29"/>
  <c r="H19" i="29"/>
  <c r="H17" i="29"/>
  <c r="H15" i="30" l="1"/>
  <c r="H15" i="29"/>
  <c r="F29" i="25" l="1"/>
  <c r="F19" i="25"/>
  <c r="L30" i="25"/>
  <c r="J30" i="25"/>
  <c r="H30" i="25"/>
  <c r="P27" i="25"/>
  <c r="N27" i="25"/>
  <c r="L27" i="25"/>
  <c r="J27" i="25"/>
  <c r="H27" i="25"/>
  <c r="L20" i="25"/>
  <c r="J20" i="25"/>
  <c r="H20" i="25"/>
  <c r="P17" i="25"/>
  <c r="N17" i="25"/>
  <c r="L17" i="25"/>
  <c r="J17" i="25"/>
  <c r="H17" i="25"/>
  <c r="F20" i="25" l="1"/>
  <c r="F30" i="25"/>
  <c r="F17" i="25"/>
  <c r="F27" i="25"/>
</calcChain>
</file>

<file path=xl/sharedStrings.xml><?xml version="1.0" encoding="utf-8"?>
<sst xmlns="http://schemas.openxmlformats.org/spreadsheetml/2006/main" count="17553" uniqueCount="3089">
  <si>
    <t>Rate</t>
  </si>
  <si>
    <t>All</t>
  </si>
  <si>
    <t>Service</t>
  </si>
  <si>
    <t>Army</t>
  </si>
  <si>
    <t>RAF</t>
  </si>
  <si>
    <t>Return to Contents</t>
  </si>
  <si>
    <t>2011/12</t>
  </si>
  <si>
    <t>2013/14</t>
  </si>
  <si>
    <t>2014/15</t>
  </si>
  <si>
    <t>Contents</t>
  </si>
  <si>
    <t>Background</t>
  </si>
  <si>
    <t>2012/13</t>
  </si>
  <si>
    <t>~</t>
  </si>
  <si>
    <t>Naval Service</t>
  </si>
  <si>
    <t>Unknown</t>
  </si>
  <si>
    <t>Notes and Definitions</t>
  </si>
  <si>
    <t>Definitions</t>
  </si>
  <si>
    <t>Data Sources</t>
  </si>
  <si>
    <t>Symbols</t>
  </si>
  <si>
    <t xml:space="preserve">r </t>
  </si>
  <si>
    <t>annotates changes to previously published data</t>
  </si>
  <si>
    <t>Rounding</t>
  </si>
  <si>
    <t>Contact Us</t>
  </si>
  <si>
    <t>by Defence Statistics (Health) in general, you can contact us as follows:</t>
  </si>
  <si>
    <t>Defence Statistics (Health)</t>
  </si>
  <si>
    <t>Tel: 030 67984423</t>
  </si>
  <si>
    <t xml:space="preserve">Email: </t>
  </si>
  <si>
    <t>DefStrat-Stat-Health-PQ-FOI@mod.uk</t>
  </si>
  <si>
    <t>Visit our website:</t>
  </si>
  <si>
    <t>www.gov.uk/government/organisations/ministry-of-defence/about/statistics</t>
  </si>
  <si>
    <t>www.gov.uk/government/statistics/mental-health-in-the-uk-armed-forces-background-quality-report</t>
  </si>
  <si>
    <t>Please see our Background Quality Report (BQR) on GOV.UK for more detail on the data sources, data quality and processes carried out to produce these statistics:</t>
  </si>
  <si>
    <t>Cause</t>
  </si>
  <si>
    <t>On Duty</t>
  </si>
  <si>
    <t>Off Duty</t>
  </si>
  <si>
    <t>Deaths due to Accidents</t>
  </si>
  <si>
    <t>Land Transport Accidents</t>
  </si>
  <si>
    <t>of which Road Traffic Accidents</t>
  </si>
  <si>
    <t>Other</t>
  </si>
  <si>
    <t>Deaths due to Violence</t>
  </si>
  <si>
    <t>Hostile Action</t>
  </si>
  <si>
    <t>Suicide and Open verdicts</t>
  </si>
  <si>
    <t>Cause not currently available</t>
  </si>
  <si>
    <t>Disease Related Conditions</t>
  </si>
  <si>
    <t>External Cause of Injury</t>
  </si>
  <si>
    <t>Duty Status</t>
  </si>
  <si>
    <t>Not Known</t>
  </si>
  <si>
    <t>Under Investigation</t>
  </si>
  <si>
    <t>Regular Armed Forces</t>
  </si>
  <si>
    <t>MOD Civilian</t>
  </si>
  <si>
    <t>Industrial</t>
  </si>
  <si>
    <t>Non-Industrial</t>
  </si>
  <si>
    <t>Major</t>
  </si>
  <si>
    <t>Financial Year</t>
  </si>
  <si>
    <t>Serious</t>
  </si>
  <si>
    <t>Minor</t>
  </si>
  <si>
    <t>%</t>
  </si>
  <si>
    <t>Other Civilian</t>
  </si>
  <si>
    <t>Reservists</t>
  </si>
  <si>
    <t>No.</t>
  </si>
  <si>
    <t>CI</t>
  </si>
  <si>
    <t>RFA</t>
  </si>
  <si>
    <t>Cadet Forces</t>
  </si>
  <si>
    <t>Foreign Forces</t>
  </si>
  <si>
    <t>Locally Employed Civilians</t>
  </si>
  <si>
    <t>Directly Employed Labour</t>
  </si>
  <si>
    <t>Contractors</t>
  </si>
  <si>
    <t>RIDDOR Reportable</t>
  </si>
  <si>
    <t>Injury and Ill Health Incidents</t>
  </si>
  <si>
    <t>Adventure Training</t>
  </si>
  <si>
    <t>Built Estate Infrastructure</t>
  </si>
  <si>
    <t>Discipline Related</t>
  </si>
  <si>
    <t>Equipment Maintenance</t>
  </si>
  <si>
    <t>Normal Duties</t>
  </si>
  <si>
    <t>RTA</t>
  </si>
  <si>
    <t>Sport/Recreation</t>
  </si>
  <si>
    <t>Training/Exercise</t>
  </si>
  <si>
    <t>Workplace Transport</t>
  </si>
  <si>
    <t xml:space="preserve">RIDDOR Reportable </t>
  </si>
  <si>
    <t>Work Related Stress</t>
  </si>
  <si>
    <t>Climatic</t>
  </si>
  <si>
    <t>Armed Forces</t>
  </si>
  <si>
    <t>Civilians</t>
  </si>
  <si>
    <t>Near Miss</t>
  </si>
  <si>
    <t>Accident at Sea</t>
  </si>
  <si>
    <t>Action of contractors / tenants / non-MOD parties</t>
  </si>
  <si>
    <t>Acts of Violence</t>
  </si>
  <si>
    <t>Adventure training</t>
  </si>
  <si>
    <t>Aircraft Accident</t>
  </si>
  <si>
    <t>Ammo, Explosive, Range</t>
  </si>
  <si>
    <t>Animal/Insect</t>
  </si>
  <si>
    <t>Boat Operations</t>
  </si>
  <si>
    <t>Collapsing structure / platform</t>
  </si>
  <si>
    <t>Construction / Infrastructure Maintenance</t>
  </si>
  <si>
    <t>Contact with buried services</t>
  </si>
  <si>
    <t>Contact with electricity or electrical discharge</t>
  </si>
  <si>
    <t>Contact with moving machinery</t>
  </si>
  <si>
    <t>Diving</t>
  </si>
  <si>
    <t>Driving</t>
  </si>
  <si>
    <t>Drowned or asphyxiated</t>
  </si>
  <si>
    <t>Electricity</t>
  </si>
  <si>
    <t>Environmental</t>
  </si>
  <si>
    <t>Equipment</t>
  </si>
  <si>
    <t>Exercise</t>
  </si>
  <si>
    <t>Exposure to an Explosion</t>
  </si>
  <si>
    <t>Exposure to or contact with a harmful substance(including biological hazards)</t>
  </si>
  <si>
    <t>Exposure to psycho-social hazards</t>
  </si>
  <si>
    <t>Fall Overboard</t>
  </si>
  <si>
    <t>Falls from a height</t>
  </si>
  <si>
    <t>Fire</t>
  </si>
  <si>
    <t>Fly tipping</t>
  </si>
  <si>
    <t>Flying Operations</t>
  </si>
  <si>
    <t>Handling</t>
  </si>
  <si>
    <t>Hazardous Evolution</t>
  </si>
  <si>
    <t>Hostile environment</t>
  </si>
  <si>
    <t>Medical condition</t>
  </si>
  <si>
    <t>Military Operations</t>
  </si>
  <si>
    <t>Moving / Falling object</t>
  </si>
  <si>
    <t>Moving vehicle</t>
  </si>
  <si>
    <t>Non-equipment maintenance (painting, cleaning etc…)</t>
  </si>
  <si>
    <t>Off Duty Activities</t>
  </si>
  <si>
    <t>Office Work</t>
  </si>
  <si>
    <t>Operations</t>
  </si>
  <si>
    <t xml:space="preserve">Physical Agents </t>
  </si>
  <si>
    <t>Physical movement</t>
  </si>
  <si>
    <t>Pressure system</t>
  </si>
  <si>
    <t>Professional Food preparation / catering</t>
  </si>
  <si>
    <t>Routine Evolution</t>
  </si>
  <si>
    <t>Security work (gate duty, patrols, etc)</t>
  </si>
  <si>
    <t>Slip/Trip/Fall</t>
  </si>
  <si>
    <t>Spillage</t>
  </si>
  <si>
    <t>Sport</t>
  </si>
  <si>
    <t>Terrorism</t>
  </si>
  <si>
    <t>Training</t>
  </si>
  <si>
    <t>Travelling in a vehicle</t>
  </si>
  <si>
    <t>Unintentional exposure to Noise, Vibration, physical shock or pressure</t>
  </si>
  <si>
    <t>Visitors / Wider Market</t>
  </si>
  <si>
    <t>Working at Height/Climbing (including ladders)</t>
  </si>
  <si>
    <t>Workshop - including use of hand tools/equipment/machinery/plant/welding etc.</t>
  </si>
  <si>
    <t>Industrial Work</t>
  </si>
  <si>
    <t>Struck Object</t>
  </si>
  <si>
    <t>Trap</t>
  </si>
  <si>
    <t>Dangerous Occurrence</t>
  </si>
  <si>
    <t>Asbestos</t>
  </si>
  <si>
    <t>Gender</t>
  </si>
  <si>
    <t>Male</t>
  </si>
  <si>
    <t>Female</t>
  </si>
  <si>
    <t>Rank</t>
  </si>
  <si>
    <t>Other Ranks</t>
  </si>
  <si>
    <t>Age</t>
  </si>
  <si>
    <t>20-24</t>
  </si>
  <si>
    <t>25-29</t>
  </si>
  <si>
    <t>30-34</t>
  </si>
  <si>
    <t>35-39</t>
  </si>
  <si>
    <t>40-44</t>
  </si>
  <si>
    <t>45-49</t>
  </si>
  <si>
    <t>50-54</t>
  </si>
  <si>
    <t>55&lt;</t>
  </si>
  <si>
    <t>Training Indicator</t>
  </si>
  <si>
    <t>Trained</t>
  </si>
  <si>
    <t>Untrained</t>
  </si>
  <si>
    <t>Officer</t>
  </si>
  <si>
    <t>Assignment Type</t>
  </si>
  <si>
    <t>Abseiling</t>
  </si>
  <si>
    <t>Boating</t>
  </si>
  <si>
    <t>Bouldering</t>
  </si>
  <si>
    <t>Canoeing</t>
  </si>
  <si>
    <t>Caving</t>
  </si>
  <si>
    <t>Climbing</t>
  </si>
  <si>
    <t>Coasteering</t>
  </si>
  <si>
    <t>DofE</t>
  </si>
  <si>
    <t>Gliding</t>
  </si>
  <si>
    <t>Handgliding</t>
  </si>
  <si>
    <t>Hiking</t>
  </si>
  <si>
    <t>Hill Walking</t>
  </si>
  <si>
    <t>Horseriding</t>
  </si>
  <si>
    <t>Kayaking</t>
  </si>
  <si>
    <t>Kiteboarding</t>
  </si>
  <si>
    <t>Mining</t>
  </si>
  <si>
    <t>Mountain Biking</t>
  </si>
  <si>
    <t>Mountain Boarding</t>
  </si>
  <si>
    <t>Mountaineering</t>
  </si>
  <si>
    <t>Parachuting</t>
  </si>
  <si>
    <t>Paragliding</t>
  </si>
  <si>
    <t>Quad Biking</t>
  </si>
  <si>
    <t>Rafting</t>
  </si>
  <si>
    <t>Sailing</t>
  </si>
  <si>
    <t>Skiing</t>
  </si>
  <si>
    <t>Snowboarding</t>
  </si>
  <si>
    <t>Walking</t>
  </si>
  <si>
    <t>Animal</t>
  </si>
  <si>
    <t>Burn</t>
  </si>
  <si>
    <t>Cadet Activities</t>
  </si>
  <si>
    <t>Cleaning</t>
  </si>
  <si>
    <t>Climatic (Cold)</t>
  </si>
  <si>
    <t>Climatic (Heat)</t>
  </si>
  <si>
    <t>Fall from height</t>
  </si>
  <si>
    <t>Food Preparation/Catering</t>
  </si>
  <si>
    <t>Foreign Object in Eye</t>
  </si>
  <si>
    <t>Ill Health</t>
  </si>
  <si>
    <t>Lifting/Handling</t>
  </si>
  <si>
    <t>Loading/Unloading</t>
  </si>
  <si>
    <t>Needlestick</t>
  </si>
  <si>
    <t>Negligent Discharge</t>
  </si>
  <si>
    <t>Office work</t>
  </si>
  <si>
    <t>Patrol/Guard Duty</t>
  </si>
  <si>
    <t>Physical Movement</t>
  </si>
  <si>
    <t>Rifle Range</t>
  </si>
  <si>
    <t>Sharp Object</t>
  </si>
  <si>
    <t>Aerobics</t>
  </si>
  <si>
    <t>American Football</t>
  </si>
  <si>
    <t>Arm Wrestling</t>
  </si>
  <si>
    <t>Assault Course</t>
  </si>
  <si>
    <t>Athletics</t>
  </si>
  <si>
    <t>Badminton</t>
  </si>
  <si>
    <t>Banana Boat</t>
  </si>
  <si>
    <t>Baseball</t>
  </si>
  <si>
    <t>Basketball</t>
  </si>
  <si>
    <t>Benchball</t>
  </si>
  <si>
    <t>Bobsleigh</t>
  </si>
  <si>
    <t>Bowling</t>
  </si>
  <si>
    <t>Boxing</t>
  </si>
  <si>
    <t>Bucketball</t>
  </si>
  <si>
    <t>Bulldogs</t>
  </si>
  <si>
    <t>Chinese Wrestling</t>
  </si>
  <si>
    <t>Circuit Training</t>
  </si>
  <si>
    <t>Cricket</t>
  </si>
  <si>
    <t>Croquet</t>
  </si>
  <si>
    <t>Curling</t>
  </si>
  <si>
    <t>Cycling</t>
  </si>
  <si>
    <t>Dodgeball</t>
  </si>
  <si>
    <t>Fencing</t>
  </si>
  <si>
    <t>Fishing</t>
  </si>
  <si>
    <t>Flying</t>
  </si>
  <si>
    <t>Football</t>
  </si>
  <si>
    <t>Frisbee</t>
  </si>
  <si>
    <t>Go Karting</t>
  </si>
  <si>
    <t>Golf</t>
  </si>
  <si>
    <t>Gym</t>
  </si>
  <si>
    <t>Gymnastics</t>
  </si>
  <si>
    <t>Handball</t>
  </si>
  <si>
    <t>Hockey</t>
  </si>
  <si>
    <t>Ice Hockey</t>
  </si>
  <si>
    <t>Ice Skating</t>
  </si>
  <si>
    <t>Jet Skiing</t>
  </si>
  <si>
    <t>Jousting</t>
  </si>
  <si>
    <t>Judo</t>
  </si>
  <si>
    <t>Ju-Jitsu</t>
  </si>
  <si>
    <t>Kabaddi</t>
  </si>
  <si>
    <t>Karate</t>
  </si>
  <si>
    <t>Kickball</t>
  </si>
  <si>
    <t>Kite Surfing</t>
  </si>
  <si>
    <t>Luge</t>
  </si>
  <si>
    <t>Martial Arts</t>
  </si>
  <si>
    <t>Motorcross</t>
  </si>
  <si>
    <t>Motorcycling</t>
  </si>
  <si>
    <t>Netball</t>
  </si>
  <si>
    <t>Obstacle Course</t>
  </si>
  <si>
    <t>Orienteering</t>
  </si>
  <si>
    <t>Paintballing</t>
  </si>
  <si>
    <t>Polo</t>
  </si>
  <si>
    <t>Potted Sports</t>
  </si>
  <si>
    <t>Racketball</t>
  </si>
  <si>
    <t>Randori</t>
  </si>
  <si>
    <t>Recreation</t>
  </si>
  <si>
    <t>Rounders</t>
  </si>
  <si>
    <t>Rowing</t>
  </si>
  <si>
    <t>Rugby</t>
  </si>
  <si>
    <t>Running</t>
  </si>
  <si>
    <t>Shooting</t>
  </si>
  <si>
    <t>Skateboarding</t>
  </si>
  <si>
    <t>Skating</t>
  </si>
  <si>
    <t>Sledging</t>
  </si>
  <si>
    <t>Softball</t>
  </si>
  <si>
    <t>Squash</t>
  </si>
  <si>
    <t>Sumo Wrestling</t>
  </si>
  <si>
    <t>Surfing</t>
  </si>
  <si>
    <t>Swedish Longball</t>
  </si>
  <si>
    <t>Swimming</t>
  </si>
  <si>
    <t>Table Tennis</t>
  </si>
  <si>
    <t>Taekwondo</t>
  </si>
  <si>
    <t>Tag</t>
  </si>
  <si>
    <t>Tag Rugby</t>
  </si>
  <si>
    <t>Tennis</t>
  </si>
  <si>
    <t>Thai Boxing</t>
  </si>
  <si>
    <t>Toboganning</t>
  </si>
  <si>
    <t>Trampolining</t>
  </si>
  <si>
    <t>Triathlon</t>
  </si>
  <si>
    <t>Tug of War</t>
  </si>
  <si>
    <t>Uni-Hoc</t>
  </si>
  <si>
    <t>Volleyball</t>
  </si>
  <si>
    <t>Water Polo</t>
  </si>
  <si>
    <t>Water Skiing</t>
  </si>
  <si>
    <t>Water Sports</t>
  </si>
  <si>
    <t>Weightlifting</t>
  </si>
  <si>
    <t>Windsurfing</t>
  </si>
  <si>
    <t>Wrestling</t>
  </si>
  <si>
    <t>Fitness Test</t>
  </si>
  <si>
    <t>LFTT</t>
  </si>
  <si>
    <t>NBI</t>
  </si>
  <si>
    <t>POT</t>
  </si>
  <si>
    <t>PT</t>
  </si>
  <si>
    <t>Cause of Death</t>
  </si>
  <si>
    <t>LTA - On Duty</t>
  </si>
  <si>
    <t>On Duty and Safety Related</t>
  </si>
  <si>
    <t>On Duty and Pending</t>
  </si>
  <si>
    <t>On Duty and Not Safety Related</t>
  </si>
  <si>
    <t>Grouped Occupations</t>
  </si>
  <si>
    <t>MOD Non-Industrial (RIDDOR)</t>
  </si>
  <si>
    <t>Deaths</t>
  </si>
  <si>
    <t>UK High Risk Office worker (RIDDOR)</t>
  </si>
  <si>
    <t>MOD Industrial (RIDDOR)</t>
  </si>
  <si>
    <t>Mechanism</t>
  </si>
  <si>
    <t>Event Kind</t>
  </si>
  <si>
    <t>Demographics</t>
  </si>
  <si>
    <t>Severity, Assignment Type, Service</t>
  </si>
  <si>
    <t>Severity, Assignment Type</t>
  </si>
  <si>
    <t>-</t>
  </si>
  <si>
    <t>MOD Civilians</t>
  </si>
  <si>
    <t>Other Civilians</t>
  </si>
  <si>
    <t>&lt;20</t>
  </si>
  <si>
    <t>Regular Personnel</t>
  </si>
  <si>
    <t>Navy</t>
  </si>
  <si>
    <t>Royal Marines</t>
  </si>
  <si>
    <t>2015/16</t>
  </si>
  <si>
    <t>UK Regular Service personnel deaths, 2015/16</t>
  </si>
  <si>
    <t>Work place incidents and on duty RTAs resulting in death, 2015/16</t>
  </si>
  <si>
    <r>
      <rPr>
        <b/>
        <sz val="10"/>
        <color theme="1"/>
        <rFont val="Arial"/>
        <family val="2"/>
      </rPr>
      <t>Mechanism of injury</t>
    </r>
    <r>
      <rPr>
        <sz val="10"/>
        <color theme="1"/>
        <rFont val="Arial"/>
        <family val="2"/>
      </rPr>
      <t xml:space="preserve"> gives details of the type of activity that an individual was doing when they were injured / became ill. Injury and ill health incidents are categorised into the following mechanisms:
• </t>
    </r>
    <r>
      <rPr>
        <b/>
        <sz val="10"/>
        <color theme="1"/>
        <rFont val="Arial"/>
        <family val="2"/>
      </rPr>
      <t>Adventure Training</t>
    </r>
    <r>
      <rPr>
        <sz val="10"/>
        <color theme="1"/>
        <rFont val="Arial"/>
        <family val="2"/>
      </rPr>
      <t xml:space="preserve"> - injuries resulting from adventure training activities (i.e. when part of an exercise or training course) such as skiing, rock climbing, parachuting and mountain biking (Defence Statistics cannot distinguish between regulated and unregulated adventure training from the data provided).
• </t>
    </r>
    <r>
      <rPr>
        <b/>
        <sz val="10"/>
        <color theme="1"/>
        <rFont val="Arial"/>
        <family val="2"/>
      </rPr>
      <t>Battlefield Injury</t>
    </r>
    <r>
      <rPr>
        <sz val="10"/>
        <color theme="1"/>
        <rFont val="Arial"/>
        <family val="2"/>
      </rPr>
      <t xml:space="preserve"> - Injuries sustained on operations as a direct result of hostile action e.g IEDs or small arms fire.
• </t>
    </r>
    <r>
      <rPr>
        <b/>
        <sz val="10"/>
        <color theme="1"/>
        <rFont val="Arial"/>
        <family val="2"/>
      </rPr>
      <t>Built Estate Infrastructure</t>
    </r>
    <r>
      <rPr>
        <sz val="10"/>
        <color theme="1"/>
        <rFont val="Arial"/>
        <family val="2"/>
      </rPr>
      <t xml:space="preserve"> - injuries resulting from issues with the working environment or accommodation on MOD sites. For example, injuries resulting from slips, trips or falls on poorly treated icy surfaces or trip hazards such as broken flooring. Injuries resulting from poor lighting would also come under this mechanism.
• </t>
    </r>
    <r>
      <rPr>
        <b/>
        <sz val="10"/>
        <color theme="1"/>
        <rFont val="Arial"/>
        <family val="2"/>
      </rPr>
      <t>Dangerous Occurrence</t>
    </r>
    <r>
      <rPr>
        <sz val="10"/>
        <color theme="1"/>
        <rFont val="Arial"/>
        <family val="2"/>
      </rPr>
      <t xml:space="preserve"> - incidents with a high potential to cause death or serious injury. Dangerous occurrences are listed in Schedule 2 of RIDDOR (2013)  .
• </t>
    </r>
    <r>
      <rPr>
        <b/>
        <sz val="10"/>
        <color theme="1"/>
        <rFont val="Arial"/>
        <family val="2"/>
      </rPr>
      <t>Discipline Related</t>
    </r>
    <r>
      <rPr>
        <sz val="10"/>
        <color theme="1"/>
        <rFont val="Arial"/>
        <family val="2"/>
      </rPr>
      <t xml:space="preserve"> - injuries result from incidents where an individual could be disciplined by the Service or civilian authorities for their actions. The individual committing the offence does not necessarily have to be the injured person or a member of the Services. Many injuries that fall in to this category are as a result of assaults. However, please note this category is also used for injuries resulting from suspected self-harm, which is not considered a military offence.
• </t>
    </r>
    <r>
      <rPr>
        <b/>
        <sz val="10"/>
        <color theme="1"/>
        <rFont val="Arial"/>
        <family val="2"/>
      </rPr>
      <t>Equipment Maintenance</t>
    </r>
    <r>
      <rPr>
        <sz val="10"/>
        <color theme="1"/>
        <rFont val="Arial"/>
        <family val="2"/>
      </rPr>
      <t xml:space="preserve"> - injuries resulting from trying to fix or routinely maintain an item of machinery. For example injuries resulting from carrying out weapon repairs, injuries in workshops not directly involving vehicles, injuries as a result of using specialist equipment such as grinders or bolt guns.
• </t>
    </r>
    <r>
      <rPr>
        <b/>
        <sz val="10"/>
        <color theme="1"/>
        <rFont val="Arial"/>
        <family val="2"/>
      </rPr>
      <t>Near Miss/Safety Failure/Equipment Failure</t>
    </r>
    <r>
      <rPr>
        <sz val="10"/>
        <color theme="1"/>
        <rFont val="Arial"/>
        <family val="2"/>
      </rPr>
      <t xml:space="preserve"> - events that, while not causing harm, have the potential to cause death, injury, damage or ill health, but which was avoided by circumstance or through timely intervention. Also known as a hazardous incident at sea.
• </t>
    </r>
    <r>
      <rPr>
        <b/>
        <sz val="10"/>
        <color theme="1"/>
        <rFont val="Arial"/>
        <family val="2"/>
      </rPr>
      <t>Normal Duties</t>
    </r>
    <r>
      <rPr>
        <sz val="10"/>
        <color theme="1"/>
        <rFont val="Arial"/>
        <family val="2"/>
      </rPr>
      <t xml:space="preserve"> - injuries/illnesses that occur during normal work duties that do not fall into other categories. This mechanism may also include non-battlefield injuries sustained on operations.
• </t>
    </r>
    <r>
      <rPr>
        <b/>
        <sz val="10"/>
        <color theme="1"/>
        <rFont val="Arial"/>
        <family val="2"/>
      </rPr>
      <t>RTA (on duty)</t>
    </r>
    <r>
      <rPr>
        <sz val="10"/>
        <color theme="1"/>
        <rFont val="Arial"/>
        <family val="2"/>
      </rPr>
      <t xml:space="preserve"> - Road traffic accidents which occur on public highways whilst the Service personnel or MOD civilian employees are on duty.
• </t>
    </r>
    <r>
      <rPr>
        <b/>
        <sz val="10"/>
        <color theme="1"/>
        <rFont val="Arial"/>
        <family val="2"/>
      </rPr>
      <t>RTA (off duty)</t>
    </r>
    <r>
      <rPr>
        <sz val="10"/>
        <color theme="1"/>
        <rFont val="Arial"/>
        <family val="2"/>
      </rPr>
      <t xml:space="preserve"> - Road traffic accidents which occur on public highways whilst the Service personnel or MOD civilian employees are off duty. These are excluded from the figures presented in this report.
• </t>
    </r>
    <r>
      <rPr>
        <b/>
        <sz val="10"/>
        <color theme="1"/>
        <rFont val="Arial"/>
        <family val="2"/>
      </rPr>
      <t>Sport/Recreation</t>
    </r>
    <r>
      <rPr>
        <sz val="10"/>
        <color theme="1"/>
        <rFont val="Arial"/>
        <family val="2"/>
      </rPr>
      <t xml:space="preserve"> - injuries resulting from participating in sporting activities such as football or rugby (Defence Statistics cannot distinguish between regulated and unregulated sport from the data provided). This category also includes injuries resulting from off duty activities where that activity does not readily fall in to any other category.
• </t>
    </r>
    <r>
      <rPr>
        <b/>
        <sz val="10"/>
        <color theme="1"/>
        <rFont val="Arial"/>
        <family val="2"/>
      </rPr>
      <t>Training/Exercise</t>
    </r>
    <r>
      <rPr>
        <sz val="10"/>
        <color theme="1"/>
        <rFont val="Arial"/>
        <family val="2"/>
      </rPr>
      <t xml:space="preserve"> - injuries resulting from activities related to being on exercise, routine training or participating in organised physical training. This mechanism may also include non-battlefield injuries sustained on operations.
• </t>
    </r>
    <r>
      <rPr>
        <b/>
        <sz val="10"/>
        <color theme="1"/>
        <rFont val="Arial"/>
        <family val="2"/>
      </rPr>
      <t>Workplace Transport</t>
    </r>
    <r>
      <rPr>
        <sz val="10"/>
        <color theme="1"/>
        <rFont val="Arial"/>
        <family val="2"/>
      </rPr>
      <t xml:space="preserve"> - injuries resulting from road traffic accidents off the public highway i.e. within the boundaries of a military establishment or training area. This mechanism also includes injuries resulting from directly working on a vehicle.
</t>
    </r>
  </si>
  <si>
    <t xml:space="preserve">Defence Statistics (Health) receives regular returns of the various TLB datasets, either via email or direct access to an IT system. Defence Statistics receive health and safety data from TLBs from the following sources:
• AINC (Army Incident Notification Cell) – covers full reporting period
• AIRS (Royal Air Force Cell) – covers full reporting period
• Central TLB – disestablished April 2012
• Chief of Joint Operations (CJO) – disestablished April 2012
• DINC (Defence Equipment and Support Cell) – covers full reporting period
• DIO (Defence Infrastructure Organisation) – established April 2011
• Head Office and Corporate Services – established April 2012
• Incident Reporting Information Cell (IRIS) – switched off June 2012
• Joint Force Command (JFC) – established April 2012
• NSINC (Naval Service Incident Notification Cell) – covers full reporting period
</t>
  </si>
  <si>
    <t>Health and safety data returns with missing demographic information have been linked with the Joint Personnel Administration (JPA) System and the Human Resources Management System (HRMS) to obtain this information for Armed Forces and Civilian personnel.</t>
  </si>
  <si>
    <t>Deaths sources</t>
  </si>
  <si>
    <t>Defence Statistics receives weekly notifications of all regular Armed Forces deaths from the Joint Casualty and Compassionate Cell (JCCC). Defence Statistics also receive cause of death information from military medical sources in the single Services, death certificates and coroner’s inquests.</t>
  </si>
  <si>
    <t>Rates and confidence intervals are rounded to two decimal places.</t>
  </si>
  <si>
    <t>p</t>
  </si>
  <si>
    <t>annotates provisonal data</t>
  </si>
  <si>
    <t>||</t>
  </si>
  <si>
    <t>denotes time series break</t>
  </si>
  <si>
    <r>
      <t>Defence Statistics (Health)</t>
    </r>
    <r>
      <rPr>
        <sz val="10"/>
        <color indexed="8"/>
        <rFont val="Arial"/>
        <family val="2"/>
      </rPr>
      <t xml:space="preserve"> welcome feedback on our statistical products. If you have any comments or questions about this publication or about the statistics produced</t>
    </r>
  </si>
  <si>
    <t>MOD Health and Safety Statistics Annual Report 2011/12 - 2015/16</t>
  </si>
  <si>
    <t>MOD Health and Safety Statistics Annual Report</t>
  </si>
  <si>
    <t>Overall Reported Health and Safety Incidents</t>
  </si>
  <si>
    <t>Military Reported Health and Safety Incidents</t>
  </si>
  <si>
    <t>Civilian Reported Health and Safety Incidents</t>
  </si>
  <si>
    <t>2011/12 - 2015/16</t>
  </si>
  <si>
    <t xml:space="preserve">This annual Statistical Bulletin presents summary statistics on reported injury and ill health incidents to UK Armed Forces personnel, Ministry of Defence (MOD) civilian employees and other civilians that were recorded on the MOD's Health and Safety recording systems during the five year period 2011/12 to 2015/16. The report also provides information on the number of work related fatalities among UK regular Armed Forces and MOD civilian employees as held by Defence Statistics and the Defence Safety Authority (DSA) over the same period. </t>
  </si>
  <si>
    <t>Table 1.1 - UK Armed Forces and Civilians personnel, reported injury and ill health incidents, by severity, 2011/12 - 2015/16</t>
  </si>
  <si>
    <t>Table 1.3 - All Personnel, Work Related Deaths, by type of incident, 2011/12 - 2015/16</t>
  </si>
  <si>
    <t>Table 2.1 - UK Regular Armed Forces, reported injury and ill health incidents, by severity, assignment type and service, 2011/12 - 2015/16</t>
  </si>
  <si>
    <t>Table 2.2 - UK Regular Armed Forces, reported injury and ill health incidents, by severity, gender, assingment type, rank, age group and training status, 2011/12 - 2015/16</t>
  </si>
  <si>
    <t>Table 2.3 - UK Reserve Armed Forces, reported injury and ill health incidents, by severity, gender, assignment type, rank, age group and training status, 2011/12 - 2015/16</t>
  </si>
  <si>
    <t>Table 2.4 - UK Armed Forces, reported injury and ill health incidents, by severity, mechanism and service, 2011/12 - 2015/16</t>
  </si>
  <si>
    <t>Table 2.5 - UK Regular Armed Forces, reported injury and ill health incidents whilse on Adventure Training, Normal Duties, Sport/Recreation or Training/Exercise, by mechanism and cause, 2011/12 - 2015/16</t>
  </si>
  <si>
    <t>Table 2.6 - UK Reserve Armed Forces, reported injury and ill health incidents whilse on Adventure Training, Normal Duties, Sport/Recreation or Training/Exercise, by mechanism and cause, 2011/12 - 2015/16</t>
  </si>
  <si>
    <t>Table 2.7 - UK Regular Naval Service personnel, reported injury and ill health incidents, by severity, gender, assignment type, rank, age group and training status, 2011/12 - 2015/16</t>
  </si>
  <si>
    <t>Table 2.8 - UK Regular Army personnel, reported injury and ill health incidents, by severity, gender, assingment type, rank, age group and training status, 2011/12 - 2015/16</t>
  </si>
  <si>
    <t>Table 2.9 - UK Regular RAF personnel, reported injury and ill health incidents, by severity, gender, assingment type, rank, age group and training status, 2011/12 - 2015/16</t>
  </si>
  <si>
    <t>Table 2.10 - UK Regular Naval Service personnel, reported injury and ill health incidents whilst on Adventure Training, Normal Duties, Sport/Recreation or Training/Exercise, by mechanism and cause, 2011/12 - 2015/16</t>
  </si>
  <si>
    <t>Table 2.11 - UK Regular Army personnel, reported injury and ill health incidents whilst on Adventure Training, Normal Duties, Sport/Recreation or Training/Exercise, by mechanism and cause, 2011/12 - 2015/16</t>
  </si>
  <si>
    <t>Table 2.12 - UK Regular RAF personnel, reported injury and ill health incidents whilst on Adventure Training, Normal Duties, Sport/Recreation or Training/Exercise, by mechanism and cause, 2011/12 - 2015/16</t>
  </si>
  <si>
    <t>Table 3.1 - Civilians reported injury and ill health incidents, by severity and employment type, 2011/12 - 2015/16</t>
  </si>
  <si>
    <t>Table 3.2 - MOD Civilians reported injury and ill health incidents, by severity, gender, industrial/non-industrial marker and age group, 2011/12 - 2015/16</t>
  </si>
  <si>
    <t>Table 3.4 - MOD Civilians reported injury and ill health incidents whilst on Adventure Training, Normal Duties, Sport/Recreation or Training/Exercise, by mechanism and cause, 2011/12 - 2015/16</t>
  </si>
  <si>
    <t>Table 3.5 - MOD Civilians reported injury and ill health incidents, by severity, industrial/non-industrial marker and mechanism, 2011/12 - 2015/16</t>
  </si>
  <si>
    <t>Table 3.6 - Industrial Civilians reported injury and ill health incidents, by severity, gender and age group, 2011/12 - 2015/16</t>
  </si>
  <si>
    <t>Table 3.7 - Non-Industrial Civilians reported injury and ill health incidents, by severity, gender and age group, 2011/12 - 2015/16</t>
  </si>
  <si>
    <t>Table 3.9 - MOD Civilians reported injury and ill health incidents whilst on Normal Duties, by industrial/non-industrial marker and cause, 2011/12 - 2015/16</t>
  </si>
  <si>
    <t>Table 3.10 - MOD Industrial Employees, reported injury and ill health incidents whilst on Adventure Training, Normal Duties, Sport/Recreation or Training/Exercise, by mechanism and cause, 2011/12 - 2015/16</t>
  </si>
  <si>
    <t>Table 3.11 - MOD Non-Industrial Employees, reported injury and ill health incidents whilst on Adventure Training, Normal Duties, Sport/Recreation or Training/Exercise, by mechanism and cause, 2011/12 - 2015/16</t>
  </si>
  <si>
    <t>Table 4.1 - UK Regular Armed Forces all deaths, by cause, 2015/16</t>
  </si>
  <si>
    <t>Table 4.2 - All personnel, work place incidents and on duty RTAs resulting in deaths, 2015/16</t>
  </si>
  <si>
    <t>Table 4.3 - All personnel reported injury and ill health incidents, by incident type and service, 2011/12 - 2015/16</t>
  </si>
  <si>
    <t xml:space="preserve">Table 4.4 - UK Reserve Armed Forces reported ill health incidents, by severity, 2011/12 -2015/16 </t>
  </si>
  <si>
    <t>Table 4.5 - All personnel reported Near Misses and Dangerous Occurrences, by Event Kind, 2011/12 - 2015/16</t>
  </si>
  <si>
    <t>Table 4.6 - All personnel reported injury and ill health incidents whilst on Adventure Training, Normal Duties, Sport/Recreation or Training/Exercise, by mechanism and cause, 2011/12 - 2015/16</t>
  </si>
  <si>
    <t>Table 4.8 - Cadet Forces reported injury and ill health incidents by severity and mechanism, 2011/12 - 2015/16</t>
  </si>
  <si>
    <t>Table 3.3 - Civilians reported injury and ill health incidents, by severity, employment type and mechanism</t>
  </si>
  <si>
    <t>Table 3.8 - MOD Civilians and comparable occupations reported injury and ill health incidents, by industrial/non-industrial marker and severity</t>
  </si>
  <si>
    <t>UK Armed Forces personnel and Civilians, reported injury and ill health incidents by severity</t>
  </si>
  <si>
    <r>
      <t xml:space="preserve">Table 1.1 </t>
    </r>
    <r>
      <rPr>
        <sz val="11"/>
        <color theme="1"/>
        <rFont val="Arial"/>
        <family val="2"/>
      </rPr>
      <t>shows the number of reported injury and  ill health incidents to UK Armed Forces and Civilians by severity</t>
    </r>
  </si>
  <si>
    <r>
      <t>1 April 2011 to 31 March 2016</t>
    </r>
    <r>
      <rPr>
        <b/>
        <vertAlign val="superscript"/>
        <sz val="9"/>
        <color theme="1"/>
        <rFont val="Arial"/>
        <family val="2"/>
      </rPr>
      <t>4</t>
    </r>
  </si>
  <si>
    <t>Source: AINC, AIRS, Central, CJO, DINC, DIO, HOCS, HRMS, IRIS, JFC, JPA, NSINC</t>
  </si>
  <si>
    <t>UK Armed Forces personnel and Civilians, reported ill health incidents by MOD personnel and severity</t>
  </si>
  <si>
    <r>
      <t xml:space="preserve">Table 1.2 </t>
    </r>
    <r>
      <rPr>
        <sz val="11"/>
        <color theme="1"/>
        <rFont val="Arial"/>
        <family val="2"/>
      </rPr>
      <t>shows the number of reported ill health incidents to UK Armed Forces and Civilians, by MOD personnel and severity</t>
    </r>
  </si>
  <si>
    <t>All personnel, Work Related Deaths, by type of incident, 1 April 2011 to 31 March 2016</t>
  </si>
  <si>
    <r>
      <t xml:space="preserve">Table 1.3 </t>
    </r>
    <r>
      <rPr>
        <sz val="11"/>
        <color theme="1"/>
        <rFont val="Arial"/>
        <family val="2"/>
      </rPr>
      <t>shows the number of work related deaths, by type of incident</t>
    </r>
  </si>
  <si>
    <r>
      <rPr>
        <b/>
        <sz val="10"/>
        <color theme="1"/>
        <rFont val="Arial"/>
        <family val="2"/>
      </rPr>
      <t>Table 1.3</t>
    </r>
    <r>
      <rPr>
        <sz val="10"/>
        <color theme="1"/>
        <rFont val="Arial"/>
        <family val="2"/>
      </rPr>
      <t>: All personnel</t>
    </r>
    <r>
      <rPr>
        <vertAlign val="superscript"/>
        <sz val="10"/>
        <color theme="1"/>
        <rFont val="Arial"/>
        <family val="2"/>
      </rPr>
      <t>1</t>
    </r>
    <r>
      <rPr>
        <sz val="10"/>
        <color theme="1"/>
        <rFont val="Arial"/>
        <family val="2"/>
      </rPr>
      <t>, work related deaths by type of incident</t>
    </r>
    <r>
      <rPr>
        <vertAlign val="superscript"/>
        <sz val="10"/>
        <color theme="1"/>
        <rFont val="Arial"/>
        <family val="2"/>
      </rPr>
      <t>2</t>
    </r>
    <r>
      <rPr>
        <sz val="10"/>
        <color theme="1"/>
        <rFont val="Arial"/>
        <family val="2"/>
      </rPr>
      <t>, numbers</t>
    </r>
    <r>
      <rPr>
        <vertAlign val="superscript"/>
        <sz val="10"/>
        <color theme="1"/>
        <rFont val="Arial"/>
        <family val="2"/>
      </rPr>
      <t>3,4</t>
    </r>
  </si>
  <si>
    <t>1 April 2011 to 31 March 2016</t>
  </si>
  <si>
    <t>Source: Defence Statistics and DSA</t>
  </si>
  <si>
    <t>UK Armed Forces reported injury and ill health incidents, by severity, assignment type and service</t>
  </si>
  <si>
    <r>
      <t xml:space="preserve">Table 2.1 </t>
    </r>
    <r>
      <rPr>
        <sz val="11"/>
        <color theme="1"/>
        <rFont val="Arial"/>
        <family val="2"/>
      </rPr>
      <t>shows the number of reported injury and ill health incidents to Armed Forces personnel by severity, assignment type and service</t>
    </r>
  </si>
  <si>
    <t>Source: AINC, AIRS, Central, CJO, DINC, DIO, HOCS, IRIS, JFC, JPA, NSINC</t>
  </si>
  <si>
    <t>UK Regular Armed Forces personnel, reported injury and ill health incidents, by severity, gender, rank, age and training indicator</t>
  </si>
  <si>
    <r>
      <t xml:space="preserve">Table 2.2 </t>
    </r>
    <r>
      <rPr>
        <sz val="11"/>
        <color theme="1"/>
        <rFont val="Arial"/>
        <family val="2"/>
      </rPr>
      <t>shows the number of reported injury and ill health incidents to UK Regular Armed Forces personnel, by severity, gender,  rank, age and training indicator</t>
    </r>
  </si>
  <si>
    <r>
      <rPr>
        <b/>
        <sz val="10"/>
        <color theme="1"/>
        <rFont val="Arial"/>
        <family val="2"/>
      </rPr>
      <t>Table 2.2</t>
    </r>
    <r>
      <rPr>
        <sz val="10"/>
        <color theme="1"/>
        <rFont val="Arial"/>
        <family val="2"/>
      </rPr>
      <t>: UK Regular Armed Forces personnel</t>
    </r>
    <r>
      <rPr>
        <vertAlign val="superscript"/>
        <sz val="10"/>
        <color theme="1"/>
        <rFont val="Arial"/>
        <family val="2"/>
      </rPr>
      <t>1</t>
    </r>
    <r>
      <rPr>
        <sz val="10"/>
        <color theme="1"/>
        <rFont val="Arial"/>
        <family val="2"/>
      </rPr>
      <t>, reported injury and ill health incidents by severity, gender, rank, age and training indicator,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</si>
  <si>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UK Reserve Armed Forces personnel, reported injury and ill health incidents, by service, severity, gender, rank, age and training indicator</t>
  </si>
  <si>
    <r>
      <t xml:space="preserve">Table 2.3 </t>
    </r>
    <r>
      <rPr>
        <sz val="11"/>
        <color theme="1"/>
        <rFont val="Arial"/>
        <family val="2"/>
      </rPr>
      <t>shows the number of reported injury and ill health incidents to UK Reserve Armed Forces personnel, by service, severity, gender, rank, age and training indicator</t>
    </r>
  </si>
  <si>
    <r>
      <rPr>
        <b/>
        <sz val="10"/>
        <color theme="1"/>
        <rFont val="Arial"/>
        <family val="2"/>
      </rPr>
      <t>Table 2.3</t>
    </r>
    <r>
      <rPr>
        <sz val="10"/>
        <color theme="1"/>
        <rFont val="Arial"/>
        <family val="2"/>
      </rPr>
      <t>: UK Reserve Armed Forces personnel</t>
    </r>
    <r>
      <rPr>
        <vertAlign val="superscript"/>
        <sz val="10"/>
        <color theme="1"/>
        <rFont val="Arial"/>
        <family val="2"/>
      </rPr>
      <t>1</t>
    </r>
    <r>
      <rPr>
        <sz val="10"/>
        <color theme="1"/>
        <rFont val="Arial"/>
        <family val="2"/>
      </rPr>
      <t>, reported injury and ill health incidents by service, severity, gender, rank, age and training indicator, numbers</t>
    </r>
    <r>
      <rPr>
        <vertAlign val="superscript"/>
        <sz val="10"/>
        <color theme="1"/>
        <rFont val="Arial"/>
        <family val="2"/>
      </rPr>
      <t>2</t>
    </r>
  </si>
  <si>
    <r>
      <t>1 April 2011 to 31 March 2016</t>
    </r>
    <r>
      <rPr>
        <b/>
        <vertAlign val="superscript"/>
        <sz val="9"/>
        <color theme="1"/>
        <rFont val="Arial"/>
        <family val="2"/>
      </rPr>
      <t>3</t>
    </r>
  </si>
  <si>
    <t>UK Armed Forces personnel reported injury and ill health incidents by severity, service and mechanism</t>
  </si>
  <si>
    <r>
      <t xml:space="preserve">Table 2.4 </t>
    </r>
    <r>
      <rPr>
        <sz val="11"/>
        <color theme="1"/>
        <rFont val="Arial"/>
        <family val="2"/>
      </rPr>
      <t>shows the number of reported injury and ill health incidents to UK Armed Forces personnel by severity, service and mechanism.</t>
    </r>
  </si>
  <si>
    <r>
      <rPr>
        <b/>
        <sz val="10"/>
        <color theme="1"/>
        <rFont val="Arial"/>
        <family val="2"/>
      </rPr>
      <t>Table 2.4</t>
    </r>
    <r>
      <rPr>
        <sz val="10"/>
        <color theme="1"/>
        <rFont val="Arial"/>
        <family val="2"/>
      </rPr>
      <t>: UK Armed Forces perosonnel, reported injury and ill health incidents by severity, service and mechanism,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</si>
  <si>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UK Regular Armed Forces personnel, reported injury and ill health incidents whilst on Adventure Training, Normal Duties, Sport/Recreation or Training/Exercise, by mechanism and cause</t>
  </si>
  <si>
    <r>
      <t xml:space="preserve">Table 2.5 </t>
    </r>
    <r>
      <rPr>
        <sz val="11"/>
        <color theme="1"/>
        <rFont val="Arial"/>
        <family val="2"/>
      </rPr>
      <t>shows the number of reported injury and ill health incidents to UK Regular Armed Forces personnel whilst on Adventure Training, Normal Duties, Sport/Recreation or Training/Exercise, by mechanism and cause</t>
    </r>
  </si>
  <si>
    <t xml:space="preserve">UK Reserve Armed Forces personnel, reported injury and ill health incidents whilst on adventure Training, normal duties, sport/Recreation or Training/Exercise, by mechanism and cause </t>
  </si>
  <si>
    <r>
      <t xml:space="preserve">Table 2.6 </t>
    </r>
    <r>
      <rPr>
        <sz val="11"/>
        <color theme="1"/>
        <rFont val="Arial"/>
        <family val="2"/>
      </rPr>
      <t>shows the number of reported injury and ill health incidents to UK Reserve Armed Forces personnel whilst on Adventure Training, Normal Duties, Sport/Recreation or Training/Exercise, by mechanism and cause</t>
    </r>
  </si>
  <si>
    <r>
      <rPr>
        <b/>
        <sz val="10"/>
        <color theme="1"/>
        <rFont val="Arial"/>
        <family val="2"/>
      </rPr>
      <t>Table 2.6</t>
    </r>
    <r>
      <rPr>
        <sz val="10"/>
        <color theme="1"/>
        <rFont val="Arial"/>
        <family val="2"/>
      </rPr>
      <t>: UK Reserve Armed Forces personnel</t>
    </r>
    <r>
      <rPr>
        <vertAlign val="superscript"/>
        <sz val="10"/>
        <color theme="1"/>
        <rFont val="Arial"/>
        <family val="2"/>
      </rPr>
      <t>1</t>
    </r>
    <r>
      <rPr>
        <sz val="10"/>
        <color theme="1"/>
        <rFont val="Arial"/>
        <family val="2"/>
      </rPr>
      <t>, reported injury and ill health incidents whilst on Adventure Training, Normal Duties, Sport/Recreation or Training/Exercise, by mechanism and cause, numbers</t>
    </r>
    <r>
      <rPr>
        <vertAlign val="superscript"/>
        <sz val="10"/>
        <color theme="1"/>
        <rFont val="Arial"/>
        <family val="2"/>
      </rPr>
      <t>2</t>
    </r>
  </si>
  <si>
    <t>Regular Naval Service personnel, Reported injury and ill health incidents, by severity, gender, rank, age and training status</t>
  </si>
  <si>
    <r>
      <t xml:space="preserve">Table 2.7 </t>
    </r>
    <r>
      <rPr>
        <sz val="11"/>
        <color theme="1"/>
        <rFont val="Arial"/>
        <family val="2"/>
      </rPr>
      <t>shows the number of reported injury and ill health incidents to Regular Naval Service personnel, by severity, gender, rank, age and training status</t>
    </r>
  </si>
  <si>
    <r>
      <rPr>
        <b/>
        <sz val="10"/>
        <color theme="1"/>
        <rFont val="Arial"/>
        <family val="2"/>
      </rPr>
      <t>Table 2.7</t>
    </r>
    <r>
      <rPr>
        <sz val="10"/>
        <color theme="1"/>
        <rFont val="Arial"/>
        <family val="2"/>
      </rPr>
      <t>: Regular Naval Service personnel</t>
    </r>
    <r>
      <rPr>
        <vertAlign val="superscript"/>
        <sz val="10"/>
        <color theme="1"/>
        <rFont val="Arial"/>
        <family val="2"/>
      </rPr>
      <t>1</t>
    </r>
    <r>
      <rPr>
        <sz val="10"/>
        <color theme="1"/>
        <rFont val="Arial"/>
        <family val="2"/>
      </rPr>
      <t>, reported injury and ill health incidents by severity, gender, rank, age and training status,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</si>
  <si>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Regular Army personnel, Reported injury and ill health incidents, by Severity, gender, rank, age and training indicator</t>
  </si>
  <si>
    <r>
      <t xml:space="preserve">Table 2.8 </t>
    </r>
    <r>
      <rPr>
        <sz val="11"/>
        <color theme="1"/>
        <rFont val="Arial"/>
        <family val="2"/>
      </rPr>
      <t>shows the number of reported injury and ill health incidents to Regular Army personnel, by severity, gender, rank, age and training indicator</t>
    </r>
  </si>
  <si>
    <r>
      <rPr>
        <b/>
        <sz val="10"/>
        <color theme="1"/>
        <rFont val="Arial"/>
        <family val="2"/>
      </rPr>
      <t>Table 2.8</t>
    </r>
    <r>
      <rPr>
        <sz val="10"/>
        <color theme="1"/>
        <rFont val="Arial"/>
        <family val="2"/>
      </rPr>
      <t>: Regular Army personnel</t>
    </r>
    <r>
      <rPr>
        <vertAlign val="superscript"/>
        <sz val="10"/>
        <color theme="1"/>
        <rFont val="Arial"/>
        <family val="2"/>
      </rPr>
      <t>1</t>
    </r>
    <r>
      <rPr>
        <sz val="10"/>
        <color theme="1"/>
        <rFont val="Arial"/>
        <family val="2"/>
      </rPr>
      <t>, reported injury and ill health incidents by severity, gender, rank, age and training indicator,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</si>
  <si>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Regular RAF personnel, Reported injury and ill health incidents, by Severity, gender, assignment type, rank, age and training indicator</t>
  </si>
  <si>
    <r>
      <t xml:space="preserve">Table 2.9 </t>
    </r>
    <r>
      <rPr>
        <sz val="11"/>
        <color theme="1"/>
        <rFont val="Arial"/>
        <family val="2"/>
      </rPr>
      <t>shows the number of reported injury and ill health incidents to Regular RAF personnel, by severity, gender, assignment type, rank, age and training indicator</t>
    </r>
  </si>
  <si>
    <r>
      <rPr>
        <b/>
        <sz val="10"/>
        <color theme="1"/>
        <rFont val="Arial"/>
        <family val="2"/>
      </rPr>
      <t>Table 2.9</t>
    </r>
    <r>
      <rPr>
        <sz val="10"/>
        <color theme="1"/>
        <rFont val="Arial"/>
        <family val="2"/>
      </rPr>
      <t>: Regular RAF personnel</t>
    </r>
    <r>
      <rPr>
        <vertAlign val="superscript"/>
        <sz val="10"/>
        <color theme="1"/>
        <rFont val="Arial"/>
        <family val="2"/>
      </rPr>
      <t>1</t>
    </r>
    <r>
      <rPr>
        <sz val="10"/>
        <color theme="1"/>
        <rFont val="Arial"/>
        <family val="2"/>
      </rPr>
      <t>, reported injury and ill health incidents by Seveirty, Gender, rank, age and training indicator,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</si>
  <si>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UK Regular Naval Service personnel, reported injury and ill health incidents whilst on Adventure Training, Normal Duties, Sport/Recreation or Training/Exercise, by mechanism and cause</t>
  </si>
  <si>
    <r>
      <t xml:space="preserve">Table 2.10 </t>
    </r>
    <r>
      <rPr>
        <sz val="11"/>
        <color theme="1"/>
        <rFont val="Arial"/>
        <family val="2"/>
      </rPr>
      <t>shows the number of reported injury and ill health incidents to UK Regular Naval Service personnel whilst on Adventure Training, Normal Duties, Sport/Recreation or Training/Exercise, by mechanism and cause</t>
    </r>
  </si>
  <si>
    <r>
      <rPr>
        <b/>
        <sz val="10"/>
        <color theme="1"/>
        <rFont val="Arial"/>
        <family val="2"/>
      </rPr>
      <t>Table 2.10</t>
    </r>
    <r>
      <rPr>
        <sz val="10"/>
        <color theme="1"/>
        <rFont val="Arial"/>
        <family val="2"/>
      </rPr>
      <t>: UK Regular Naval Service personnel, reported injury and ill health incidents whilst on Adventure Training, Normal Duties, Sport/Recreation or Training/Exercise, by mechanism and cause</t>
    </r>
    <r>
      <rPr>
        <sz val="10"/>
        <color theme="1"/>
        <rFont val="Arial"/>
        <family val="2"/>
      </rPr>
      <t>,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</si>
  <si>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UK Regular Army personnel, reported injury and ill health incidents whilst on Adventure Training, Normal Duties, Sport/Recreation or Training/Exercise, by mechanism and cause</t>
  </si>
  <si>
    <r>
      <t xml:space="preserve">Table 2.11 </t>
    </r>
    <r>
      <rPr>
        <sz val="11"/>
        <color theme="1"/>
        <rFont val="Arial"/>
        <family val="2"/>
      </rPr>
      <t>shows the number of reported injury and ill health incidents to UK Regular Army personnel whilst on Adventure Training, Normal Duties, Sport/Recreation or Training/Exercise, by mechanism and cause</t>
    </r>
  </si>
  <si>
    <r>
      <rPr>
        <b/>
        <sz val="10"/>
        <color theme="1"/>
        <rFont val="Arial"/>
        <family val="2"/>
      </rPr>
      <t>Table 2.11</t>
    </r>
    <r>
      <rPr>
        <sz val="10"/>
        <color theme="1"/>
        <rFont val="Arial"/>
        <family val="2"/>
      </rPr>
      <t>: UK Regular Army personnel, reported injury and ill health incidents whilst on Adventure Training, Normal Duties, Sport/Recreation or Training/Exercise, by mechanism and cause</t>
    </r>
    <r>
      <rPr>
        <sz val="10"/>
        <color theme="1"/>
        <rFont val="Arial"/>
        <family val="2"/>
      </rPr>
      <t>,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</si>
  <si>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UK Regular RAF personnel, reported injury and ill health incidents whilst on Adventure Training, Normal Duties, Sport/Recreation or Training/Exercise, by mechanism and cause</t>
  </si>
  <si>
    <r>
      <t xml:space="preserve">Table 2.12 </t>
    </r>
    <r>
      <rPr>
        <sz val="11"/>
        <color theme="1"/>
        <rFont val="Arial"/>
        <family val="2"/>
      </rPr>
      <t>shows the number of reported injury and ill health incidents to UK Regular RAF personnel whilst on Adventure Training, Normal Duties, Sport/Recreation or Training/Exercise, by mechanism and cause</t>
    </r>
  </si>
  <si>
    <r>
      <rPr>
        <b/>
        <sz val="10"/>
        <color theme="1"/>
        <rFont val="Arial"/>
        <family val="2"/>
      </rPr>
      <t>Table 2.12</t>
    </r>
    <r>
      <rPr>
        <sz val="10"/>
        <color theme="1"/>
        <rFont val="Arial"/>
        <family val="2"/>
      </rPr>
      <t>: UK Regular RAF personnel, reported injury and ill health incidents whilst on Adventure Training, Normal Duties, Sport/Recreation or Training/Exercise, by mechanism and cause,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</si>
  <si>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Civilian reported injury and ill health incidents, by severity and employment type</t>
  </si>
  <si>
    <r>
      <t xml:space="preserve">Table 3.1 </t>
    </r>
    <r>
      <rPr>
        <sz val="11"/>
        <color theme="1"/>
        <rFont val="Arial"/>
        <family val="2"/>
      </rPr>
      <t>shows the number of reported injury and ill health incidents to civilians by severity and employment type.</t>
    </r>
  </si>
  <si>
    <t>MOD Civilian employees, number of reported injury and ill health incidents, by Severity, gender, employment type and age</t>
  </si>
  <si>
    <r>
      <t xml:space="preserve">Table 3.2 </t>
    </r>
    <r>
      <rPr>
        <sz val="11"/>
        <color theme="1"/>
        <rFont val="Arial"/>
        <family val="2"/>
      </rPr>
      <t>shows the number of reported injury and ill health incidents to MOD Civilian Employees by severity, gender, employment type and age.</t>
    </r>
  </si>
  <si>
    <r>
      <rPr>
        <b/>
        <sz val="10"/>
        <color theme="1"/>
        <rFont val="Arial"/>
        <family val="2"/>
      </rPr>
      <t>Table 3.2</t>
    </r>
    <r>
      <rPr>
        <sz val="10"/>
        <color theme="1"/>
        <rFont val="Arial"/>
        <family val="2"/>
      </rPr>
      <t>: MOD civilian employees, reported injury and ill health incidents, by severity, gender, emplyment type and age,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</si>
  <si>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Civilan reported injury and ill health incidents by severity, employment type and mechanism</t>
  </si>
  <si>
    <r>
      <t xml:space="preserve">Table 3.3 </t>
    </r>
    <r>
      <rPr>
        <sz val="11"/>
        <color theme="1"/>
        <rFont val="Arial"/>
        <family val="2"/>
      </rPr>
      <t>shows the number of reported  injury and ill health incidents to civilians by severity, employment type and mechanism</t>
    </r>
  </si>
  <si>
    <r>
      <rPr>
        <b/>
        <sz val="10"/>
        <color theme="1"/>
        <rFont val="Arial"/>
        <family val="2"/>
      </rPr>
      <t>Table 3.3</t>
    </r>
    <r>
      <rPr>
        <sz val="10"/>
        <color theme="1"/>
        <rFont val="Arial"/>
        <family val="2"/>
      </rPr>
      <t>: MOD civilian employees and Other Civilians, reported injury and ill health incidents by severity, employment type and mechanism</t>
    </r>
    <r>
      <rPr>
        <sz val="10"/>
        <color theme="1"/>
        <rFont val="Arial"/>
        <family val="2"/>
      </rPr>
      <t>,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</si>
  <si>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MOD Civilian Employees, reported injury and ill health incidents whilst on Adventure Training, Normal Duties, Sport/Recreation or Training/Exercise, by mechanism and cause</t>
  </si>
  <si>
    <r>
      <t xml:space="preserve">Table 3.4 </t>
    </r>
    <r>
      <rPr>
        <sz val="11"/>
        <color theme="1"/>
        <rFont val="Arial"/>
        <family val="2"/>
      </rPr>
      <t>shows the number of reported injury and ill health incidents to MOD Civilian employees whilst on Adventure Training, Normal Duties, Sport/Recreation or Training/Exercise, by mechanism and cause</t>
    </r>
  </si>
  <si>
    <r>
      <rPr>
        <b/>
        <sz val="10"/>
        <color theme="1"/>
        <rFont val="Arial"/>
        <family val="2"/>
      </rPr>
      <t>Table 3.4</t>
    </r>
    <r>
      <rPr>
        <sz val="10"/>
        <color theme="1"/>
        <rFont val="Arial"/>
        <family val="2"/>
      </rPr>
      <t>: MOD Civilain Employees, reported injury and ill health incidents whilst on Adventure Training, Normal Duties, Sport/Recreation or Training/Exercise, by mechanism and cause,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</si>
  <si>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MOD Civilan employees reported injury and ill health incidents by severity,employment type and mechanism</t>
  </si>
  <si>
    <r>
      <t xml:space="preserve">Table 3.5 </t>
    </r>
    <r>
      <rPr>
        <sz val="11"/>
        <color theme="1"/>
        <rFont val="Arial"/>
        <family val="2"/>
      </rPr>
      <t>shows the number of reported  injury and ill health incidents to MOD Civilain employees by severity, employment type and mechanism</t>
    </r>
  </si>
  <si>
    <r>
      <rPr>
        <b/>
        <sz val="10"/>
        <color theme="1"/>
        <rFont val="Arial"/>
        <family val="2"/>
      </rPr>
      <t>Table 3.5</t>
    </r>
    <r>
      <rPr>
        <sz val="10"/>
        <color theme="1"/>
        <rFont val="Arial"/>
        <family val="2"/>
      </rPr>
      <t>: MOD civilian employees, reported injury and ill health incidents by Severity, employment type and Mechanism,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</si>
  <si>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Industrial Civilians, Reported injury and ill health incidents, by severity, gender and age</t>
  </si>
  <si>
    <r>
      <t xml:space="preserve">Table 3.6 </t>
    </r>
    <r>
      <rPr>
        <sz val="11"/>
        <color theme="1"/>
        <rFont val="Arial"/>
        <family val="2"/>
      </rPr>
      <t>shows the number of reported injury and ill health incidents to Industrial Civilians, by severity, gender and age</t>
    </r>
  </si>
  <si>
    <r>
      <rPr>
        <b/>
        <sz val="10"/>
        <color theme="1"/>
        <rFont val="Arial"/>
        <family val="2"/>
      </rPr>
      <t>Table 3.6</t>
    </r>
    <r>
      <rPr>
        <sz val="10"/>
        <color theme="1"/>
        <rFont val="Arial"/>
        <family val="2"/>
      </rPr>
      <t>: Industrial Civilaisn, reported injury and ill health incidents by Severity, Gender and age,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</si>
  <si>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Non-Industrial Civilians, Reported injury and ill health incidents, by Severity, gender and age</t>
  </si>
  <si>
    <r>
      <t xml:space="preserve">Table 3.7 </t>
    </r>
    <r>
      <rPr>
        <sz val="11"/>
        <color theme="1"/>
        <rFont val="Arial"/>
        <family val="2"/>
      </rPr>
      <t>shows the number of reported injury and ill health incidents to Non-Industrial Civilians, by severity, gender and age</t>
    </r>
  </si>
  <si>
    <r>
      <rPr>
        <b/>
        <sz val="10"/>
        <color theme="1"/>
        <rFont val="Arial"/>
        <family val="2"/>
      </rPr>
      <t>Table 3.7</t>
    </r>
    <r>
      <rPr>
        <sz val="10"/>
        <color theme="1"/>
        <rFont val="Arial"/>
        <family val="2"/>
      </rPr>
      <t>: Non-Industrial Civilians, reported injury and ill health incidents by Severity, Gender and age,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</si>
  <si>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MOD Civilian employees and comparable occupations, by employment type and severity</t>
  </si>
  <si>
    <r>
      <t xml:space="preserve">Table 3.8 </t>
    </r>
    <r>
      <rPr>
        <sz val="11"/>
        <color theme="1"/>
        <rFont val="Arial"/>
        <family val="2"/>
      </rPr>
      <t>shows a comparison between MOD Civilian employees and comparable occupations, by employment type and severity</t>
    </r>
  </si>
  <si>
    <r>
      <rPr>
        <b/>
        <sz val="10"/>
        <rFont val="Arial"/>
        <family val="2"/>
      </rPr>
      <t>Table 3.8</t>
    </r>
    <r>
      <rPr>
        <sz val="10"/>
        <rFont val="Arial"/>
        <family val="2"/>
      </rPr>
      <t>: MOD civilian employees and comparable occupations</t>
    </r>
    <r>
      <rPr>
        <vertAlign val="superscript"/>
        <sz val="10"/>
        <rFont val="Arial"/>
        <family val="2"/>
      </rPr>
      <t>1</t>
    </r>
    <r>
      <rPr>
        <sz val="10"/>
        <rFont val="Arial"/>
        <family val="2"/>
      </rPr>
      <t>, reported injury and ill health incidents by employment type and severity, numbers</t>
    </r>
    <r>
      <rPr>
        <vertAlign val="superscript"/>
        <sz val="10"/>
        <rFont val="Arial"/>
        <family val="2"/>
      </rPr>
      <t>2</t>
    </r>
  </si>
  <si>
    <r>
      <t>1 April 2011 to 31 March 2016</t>
    </r>
    <r>
      <rPr>
        <b/>
        <vertAlign val="superscript"/>
        <sz val="9"/>
        <rFont val="Arial"/>
        <family val="2"/>
      </rPr>
      <t>3</t>
    </r>
  </si>
  <si>
    <t>MOD Civilian employees, reported injury and ill health incidents whilst on Normal Duties by cause</t>
  </si>
  <si>
    <r>
      <t xml:space="preserve">Table 3.9 </t>
    </r>
    <r>
      <rPr>
        <sz val="11"/>
        <color theme="1"/>
        <rFont val="Arial"/>
        <family val="2"/>
      </rPr>
      <t>shows the number of reported injury and ill health incidents to MOD Civilian employees whilst on Normal Duties by cause</t>
    </r>
  </si>
  <si>
    <r>
      <rPr>
        <b/>
        <sz val="10"/>
        <color theme="1"/>
        <rFont val="Arial"/>
        <family val="2"/>
      </rPr>
      <t>Table 3.9</t>
    </r>
    <r>
      <rPr>
        <sz val="10"/>
        <color theme="1"/>
        <rFont val="Arial"/>
        <family val="2"/>
      </rPr>
      <t>: MOD Civilain Employees</t>
    </r>
    <r>
      <rPr>
        <vertAlign val="superscript"/>
        <sz val="10"/>
        <color theme="1"/>
        <rFont val="Arial"/>
        <family val="2"/>
      </rPr>
      <t>1</t>
    </r>
    <r>
      <rPr>
        <sz val="10"/>
        <color theme="1"/>
        <rFont val="Arial"/>
        <family val="2"/>
      </rPr>
      <t>, reported injury and ill health incidents whilst on Normal Duties, by cause,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</si>
  <si>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MOD Industrial Employees, reported injury and ill health incidents whilst on Adventure Training, Normal Duties, Sport/Recreation or Training/Exercise, by mechanism and cause</t>
  </si>
  <si>
    <r>
      <t xml:space="preserve">Table 3.10 </t>
    </r>
    <r>
      <rPr>
        <sz val="11"/>
        <color theme="1"/>
        <rFont val="Arial"/>
        <family val="2"/>
      </rPr>
      <t>shows the number of reported injury and ill health incidents to MOD Industrial employees whilst on Adventure Training, Normal Duties, Sport/Recreation or Training/Exercise, by mechanism and cause</t>
    </r>
  </si>
  <si>
    <r>
      <rPr>
        <b/>
        <sz val="10"/>
        <color theme="1"/>
        <rFont val="Arial"/>
        <family val="2"/>
      </rPr>
      <t>Table 3.10</t>
    </r>
    <r>
      <rPr>
        <sz val="10"/>
        <color theme="1"/>
        <rFont val="Arial"/>
        <family val="2"/>
      </rPr>
      <t>: MOD Industrial Employees, reported injury and ill health incidents whilst on Adventure Training, Normal Duties, Sport/Recreation or Training/Exercise, by mechanism and cause,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</si>
  <si>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t>MOD Non-Industrial Employees, reported injury and ill health incidents whilst on Adventure Training, Normal Duties, Sport/Recreation or Training/Exercise, by mechanism and cause</t>
  </si>
  <si>
    <r>
      <t xml:space="preserve">Table 3.11 </t>
    </r>
    <r>
      <rPr>
        <sz val="11"/>
        <color theme="1"/>
        <rFont val="Arial"/>
        <family val="2"/>
      </rPr>
      <t>shows the number of reported injury and ill health incidents to MOD Non-Industrial employees whilst on Adventure Training, Normal Duties, Sport/Recreation or Training/Exercise, by mechanism and cause</t>
    </r>
  </si>
  <si>
    <r>
      <rPr>
        <b/>
        <sz val="10"/>
        <color theme="1"/>
        <rFont val="Arial"/>
        <family val="2"/>
      </rPr>
      <t>Table 3.11</t>
    </r>
    <r>
      <rPr>
        <sz val="10"/>
        <color theme="1"/>
        <rFont val="Arial"/>
        <family val="2"/>
      </rPr>
      <t>: MOD Non-Industrial Employees, reported injury and ill health incidents whilst on Adventure Training, Normal Duties, Sport/Recreation or Training/Exercise, by mechanism and cause, numbers</t>
    </r>
    <r>
      <rPr>
        <vertAlign val="superscript"/>
        <sz val="10"/>
        <color theme="1"/>
        <rFont val="Arial"/>
        <family val="2"/>
      </rPr>
      <t>1</t>
    </r>
    <r>
      <rPr>
        <sz val="10"/>
        <color theme="1"/>
        <rFont val="Arial"/>
        <family val="2"/>
      </rPr>
      <t>, percentatges</t>
    </r>
    <r>
      <rPr>
        <vertAlign val="superscript"/>
        <sz val="10"/>
        <color theme="1"/>
        <rFont val="Arial"/>
        <family val="2"/>
      </rPr>
      <t>2</t>
    </r>
    <r>
      <rPr>
        <sz val="10"/>
        <color theme="1"/>
        <rFont val="Arial"/>
        <family val="2"/>
      </rPr>
      <t>, rates per 1,000 and confidence intervals</t>
    </r>
  </si>
  <si>
    <r>
      <t xml:space="preserve">Table 4.1 </t>
    </r>
    <r>
      <rPr>
        <sz val="11"/>
        <color theme="1"/>
        <rFont val="Arial"/>
        <family val="2"/>
      </rPr>
      <t>shows the number of all UK Regular Service personnel deaths by cause during the financial year 2015/16</t>
    </r>
  </si>
  <si>
    <r>
      <rPr>
        <b/>
        <sz val="10"/>
        <color theme="1"/>
        <rFont val="Arial"/>
        <family val="2"/>
      </rPr>
      <t>Table 4.1</t>
    </r>
    <r>
      <rPr>
        <sz val="10"/>
        <color theme="1"/>
        <rFont val="Arial"/>
        <family val="2"/>
      </rPr>
      <t>: UK Regular Service personnel, all deaths, by cause, numbers</t>
    </r>
  </si>
  <si>
    <r>
      <t>1 April 2015 to 31 March 2016</t>
    </r>
    <r>
      <rPr>
        <b/>
        <vertAlign val="superscript"/>
        <sz val="9"/>
        <color theme="1"/>
        <rFont val="Arial"/>
        <family val="2"/>
      </rPr>
      <t>p</t>
    </r>
  </si>
  <si>
    <t>Source: Defence Statistics</t>
  </si>
  <si>
    <r>
      <t xml:space="preserve">Table 4.2 </t>
    </r>
    <r>
      <rPr>
        <sz val="11"/>
        <color theme="1"/>
        <rFont val="Arial"/>
        <family val="2"/>
      </rPr>
      <t xml:space="preserve">shows work place incidents and on duty road traffic accidents resulting in deaths during the financial year 2015/16 </t>
    </r>
  </si>
  <si>
    <r>
      <rPr>
        <b/>
        <sz val="10"/>
        <color theme="1"/>
        <rFont val="Arial"/>
        <family val="2"/>
      </rPr>
      <t>Table 4.2</t>
    </r>
    <r>
      <rPr>
        <sz val="10"/>
        <color theme="1"/>
        <rFont val="Arial"/>
        <family val="2"/>
      </rPr>
      <t>: All personnel, work place incidents and on duty RTAs resulting in deaths</t>
    </r>
    <r>
      <rPr>
        <sz val="10"/>
        <color theme="1"/>
        <rFont val="Arial"/>
        <family val="2"/>
      </rPr>
      <t>, numbers</t>
    </r>
  </si>
  <si>
    <t>UK Reservist Armed Forces personnel, reported ill health incidents by severity</t>
  </si>
  <si>
    <r>
      <t xml:space="preserve">Table 4.4 </t>
    </r>
    <r>
      <rPr>
        <sz val="11"/>
        <color theme="1"/>
        <rFont val="Arial"/>
        <family val="2"/>
      </rPr>
      <t>shows the number of reported ill health incidents to UK Reservist Armed Forces, by Severity</t>
    </r>
  </si>
  <si>
    <r>
      <rPr>
        <b/>
        <sz val="10"/>
        <color theme="1"/>
        <rFont val="Arial"/>
        <family val="2"/>
      </rPr>
      <t>Table 4.4</t>
    </r>
    <r>
      <rPr>
        <sz val="10"/>
        <color theme="1"/>
        <rFont val="Arial"/>
        <family val="2"/>
      </rPr>
      <t>: UK Reservist Armed Forces personnel</t>
    </r>
    <r>
      <rPr>
        <vertAlign val="superscript"/>
        <sz val="10"/>
        <color theme="1"/>
        <rFont val="Arial"/>
        <family val="2"/>
      </rPr>
      <t>1</t>
    </r>
    <r>
      <rPr>
        <sz val="10"/>
        <color theme="1"/>
        <rFont val="Arial"/>
        <family val="2"/>
      </rPr>
      <t>, reported ill health incidents by Service, numbers</t>
    </r>
    <r>
      <rPr>
        <vertAlign val="superscript"/>
        <sz val="10"/>
        <color theme="1"/>
        <rFont val="Arial"/>
        <family val="2"/>
      </rPr>
      <t>2</t>
    </r>
  </si>
  <si>
    <t>All personnel, reported Near Misses and Dangerous Occurrences by financial year and event kind</t>
  </si>
  <si>
    <r>
      <t xml:space="preserve">Table 4.5 </t>
    </r>
    <r>
      <rPr>
        <sz val="11"/>
        <color theme="1"/>
        <rFont val="Arial"/>
        <family val="2"/>
      </rPr>
      <t>shows the number of reported near misses and dangerous occurences to all personnel, by event kind</t>
    </r>
  </si>
  <si>
    <r>
      <rPr>
        <b/>
        <sz val="10"/>
        <color theme="1"/>
        <rFont val="Arial"/>
        <family val="2"/>
      </rPr>
      <t>Table 4.5</t>
    </r>
    <r>
      <rPr>
        <sz val="10"/>
        <color theme="1"/>
        <rFont val="Arial"/>
        <family val="2"/>
      </rPr>
      <t>: All personnel</t>
    </r>
    <r>
      <rPr>
        <vertAlign val="superscript"/>
        <sz val="10"/>
        <color theme="1"/>
        <rFont val="Arial"/>
        <family val="2"/>
      </rPr>
      <t>1</t>
    </r>
    <r>
      <rPr>
        <sz val="10"/>
        <color theme="1"/>
        <rFont val="Arial"/>
        <family val="2"/>
      </rPr>
      <t>, reported near misses and dangerous occurences by cause, numbers</t>
    </r>
    <r>
      <rPr>
        <vertAlign val="superscript"/>
        <sz val="10"/>
        <color theme="1"/>
        <rFont val="Arial"/>
        <family val="2"/>
      </rPr>
      <t>2</t>
    </r>
  </si>
  <si>
    <t>Source: AINC, AIRS, Central, CJO, DINC, DIO, HOCS, IRIS, JFC, NSINC</t>
  </si>
  <si>
    <t>All personnel, reported injury and ill health incidents whilst on Adventure Training, Normal Duties, Sport/Recreation or Training/Exercise, by mechanism and cause</t>
  </si>
  <si>
    <r>
      <t xml:space="preserve">Table 4.6 </t>
    </r>
    <r>
      <rPr>
        <sz val="11"/>
        <color theme="1"/>
        <rFont val="Arial"/>
        <family val="2"/>
      </rPr>
      <t>shows the number of reported injury and ill health incidents whilst on Adventure Training, Normal Duties, Sport/Recreation or Training/Exercise, by mechanism and cause</t>
    </r>
  </si>
  <si>
    <r>
      <rPr>
        <b/>
        <sz val="10"/>
        <color theme="1"/>
        <rFont val="Arial"/>
        <family val="2"/>
      </rPr>
      <t>Table 4.6</t>
    </r>
    <r>
      <rPr>
        <sz val="10"/>
        <color theme="1"/>
        <rFont val="Arial"/>
        <family val="2"/>
      </rPr>
      <t>: All personnel</t>
    </r>
    <r>
      <rPr>
        <vertAlign val="superscript"/>
        <sz val="10"/>
        <color theme="1"/>
        <rFont val="Arial"/>
        <family val="2"/>
      </rPr>
      <t>1</t>
    </r>
    <r>
      <rPr>
        <sz val="10"/>
        <color theme="1"/>
        <rFont val="Arial"/>
        <family val="2"/>
      </rPr>
      <t>, reported injury and ill health incidents whilst on Adventure Training, Normal Duties, Sport/Recreation or Training/Exercise, by mechanism and cause, numbers</t>
    </r>
    <r>
      <rPr>
        <vertAlign val="superscript"/>
        <sz val="10"/>
        <color theme="1"/>
        <rFont val="Arial"/>
        <family val="2"/>
      </rPr>
      <t>2</t>
    </r>
  </si>
  <si>
    <t>Cadet Forces reported injury and ill health incidents by severity and mechanism</t>
  </si>
  <si>
    <r>
      <t xml:space="preserve">Table 4.8 </t>
    </r>
    <r>
      <rPr>
        <sz val="11"/>
        <color theme="1"/>
        <rFont val="Arial"/>
        <family val="2"/>
      </rPr>
      <t>shows the number of reported  injury and ill health incidents to cadet forces by severity and mechanism</t>
    </r>
  </si>
  <si>
    <r>
      <t>Table 4.8: Cadet Forces</t>
    </r>
    <r>
      <rPr>
        <b/>
        <vertAlign val="superscript"/>
        <sz val="10"/>
        <color theme="1"/>
        <rFont val="Arial"/>
        <family val="2"/>
      </rPr>
      <t>1</t>
    </r>
    <r>
      <rPr>
        <b/>
        <sz val="10"/>
        <color theme="1"/>
        <rFont val="Arial"/>
        <family val="2"/>
      </rPr>
      <t>, reported injury and ill health incidents by Severity and Mechanism, numbers</t>
    </r>
    <r>
      <rPr>
        <b/>
        <vertAlign val="superscript"/>
        <sz val="10"/>
        <color theme="1"/>
        <rFont val="Arial"/>
        <family val="2"/>
      </rPr>
      <t>2</t>
    </r>
    <r>
      <rPr>
        <b/>
        <sz val="10"/>
        <color theme="1"/>
        <rFont val="Arial"/>
        <family val="2"/>
      </rPr>
      <t>, percentatges</t>
    </r>
    <r>
      <rPr>
        <b/>
        <vertAlign val="superscript"/>
        <sz val="10"/>
        <color theme="1"/>
        <rFont val="Arial"/>
        <family val="2"/>
      </rPr>
      <t>3</t>
    </r>
    <r>
      <rPr>
        <b/>
        <sz val="10"/>
        <color theme="1"/>
        <rFont val="Arial"/>
        <family val="2"/>
      </rPr>
      <t>, rates per 1,000 and confidence intervals</t>
    </r>
  </si>
  <si>
    <t>Major/Specified</t>
  </si>
  <si>
    <t>Javelin</t>
  </si>
  <si>
    <t>Pool</t>
  </si>
  <si>
    <t>Yoga</t>
  </si>
  <si>
    <t>Paddleboarding</t>
  </si>
  <si>
    <t>Archery</t>
  </si>
  <si>
    <t>Dancing</t>
  </si>
  <si>
    <t>UK Regular Armed Forces and Civilians Reported Health and Safety Incidents, by service</t>
  </si>
  <si>
    <r>
      <t xml:space="preserve">Table 4.3 </t>
    </r>
    <r>
      <rPr>
        <sz val="11"/>
        <color theme="1"/>
        <rFont val="Arial"/>
        <family val="2"/>
      </rPr>
      <t>shows the number of reported health and safety incidents to UK Regular Armed Forces and Civilians by service</t>
    </r>
  </si>
  <si>
    <r>
      <rPr>
        <b/>
        <sz val="10"/>
        <color theme="1"/>
        <rFont val="Arial"/>
        <family val="2"/>
      </rPr>
      <t>Table 4.3</t>
    </r>
    <r>
      <rPr>
        <sz val="10"/>
        <color theme="1"/>
        <rFont val="Arial"/>
        <family val="2"/>
      </rPr>
      <t>: UK Regular Armed Forces</t>
    </r>
    <r>
      <rPr>
        <vertAlign val="superscript"/>
        <sz val="10"/>
        <color theme="1"/>
        <rFont val="Arial"/>
        <family val="2"/>
      </rPr>
      <t>1</t>
    </r>
    <r>
      <rPr>
        <sz val="10"/>
        <color theme="1"/>
        <rFont val="Arial"/>
        <family val="2"/>
      </rPr>
      <t xml:space="preserve"> personnel and Civilians, reported health and safety incidents by Service,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</si>
  <si>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 xml:space="preserve"> &lt;0.1</t>
  </si>
  <si>
    <t>&lt;0.1</t>
  </si>
  <si>
    <t>&lt;.1</t>
  </si>
  <si>
    <t>1. Includes Regulars, Reserves, MPGS and Gurkhas</t>
  </si>
  <si>
    <t>2. Due to the change in the definition of a 'serious' injury and the changed in MOD H&amp;S reporting systems (see methodology section) there is a break in the time series during 2012/13.</t>
  </si>
  <si>
    <t>5. Unknown no information on JPA.</t>
  </si>
  <si>
    <t>6. Unknown or no severity provided by TLB.</t>
  </si>
  <si>
    <t>1. Includes, Regular, Reserve, MOD Civilian, Royal Fleet Auxillary, Cadets, Cadet Force Adult Volunteers and Locally Employed Civilians.</t>
  </si>
  <si>
    <t>3. Percentages are based on the calculation of the absolute number and are presented to 2dp (see methodology section).</t>
  </si>
  <si>
    <t>4. Unknown where no information held on HRMS</t>
  </si>
  <si>
    <t>5. Unknown or no seveirty given by TLB</t>
  </si>
  <si>
    <t>1. Exlcudes reserves and Armed Forces Personnel with an unknown assignment type.</t>
  </si>
  <si>
    <t>3. Due to the change in the definition of a 'serious' injury and the changed in MOD H&amp;S reporting systems (see methodology section) there is a break in the time series during 2012/13.</t>
  </si>
  <si>
    <t xml:space="preserve">2. Only includes those incidents categorised as ill health by TLBs. The reporting of work related illness is know to be incomplete, so the figures quoted should be treated as a minimum. Chronic illness </t>
  </si>
  <si>
    <t>and infectious diseases are more likely to be reported through medical systems (either military or civilian)</t>
  </si>
  <si>
    <t>&lt;0.01%</t>
  </si>
  <si>
    <t xml:space="preserve">1. 'All personnel' includes any person whose injury or illness was recorded on MOD health and safety systems. </t>
  </si>
  <si>
    <t>This includes regular Armed Forces personnel and any other person injured as a result of MOD activity or on a MOD site (see glossary)</t>
  </si>
  <si>
    <t>2. Excludes coroner confirmed suicides and open verdicts.</t>
  </si>
  <si>
    <t>3. Figures for on duty deaths only.</t>
  </si>
  <si>
    <t>4. All numbers excludes incidents which were natural causes.</t>
  </si>
  <si>
    <t>5. Should a death resulting from a LTA be found to be the result of a H&amp;S related failure the death will be reported under the category 'on duty and safety related' and not under LTA-on duty.</t>
  </si>
  <si>
    <t>1. Includes Volunteers Reserves, High Readiness Reserves, Mobilised Reserves, Full Time Reserve Service (FTRS), Additional Duties Commitment Reserves, Regular Reserves, Sponsored Reserves, Officer Training Corps, Non-Regular Permanent Staff and EFI.</t>
  </si>
  <si>
    <t>4. Adventure Training includes both regulated and unregulated activities.</t>
  </si>
  <si>
    <t>5. Naval Service includes Royal Navy and Royal Marines</t>
  </si>
  <si>
    <t>6. Includes Volunteers Reserves, High Readiness Reserves, Mobilised Reserves, Full Time Reserve Service (FTRS), Additional Duties Commitment Reserves, Regular Reserves, Sponsored Reserves, Officer Training Corps, Non-Regular Permanent Staff and EFI.</t>
  </si>
  <si>
    <t>7. Unknown no information on JPA.</t>
  </si>
  <si>
    <t>8. Unknown or no severity provided by TLB.</t>
  </si>
  <si>
    <t>Table 4.7 - All personnel reported injury and ill health incidents whilst on Adventure Training by sport by severity, 2011/12 - 2015/16</t>
  </si>
  <si>
    <t>UK Armed Forces personnel, reported injury and ill health incidents during an adventure training sport, whilst on Adventure Training or Sport/Recreation by severity</t>
  </si>
  <si>
    <r>
      <t xml:space="preserve">Table 4.7 </t>
    </r>
    <r>
      <rPr>
        <sz val="11"/>
        <color theme="1"/>
        <rFont val="Arial"/>
        <family val="2"/>
      </rPr>
      <t>shows the number of reported major/specified injury and ill health incidents to all personnel during an adventure training sport, whilst on Adventure Training or Sport/Recreation by severity</t>
    </r>
  </si>
  <si>
    <t>1. 'All personnel' includes any person whose injury or illness was recorded on MOD health and safety systems. This includes regular Armed Forces personnel and any other person injured as a result of MOD activity or on a MOD site (see glossary)</t>
  </si>
  <si>
    <t xml:space="preserve">p. Figures for all years are provisional due to data quality concerns </t>
  </si>
  <si>
    <t>Percentages are rounded to one decimal place</t>
  </si>
  <si>
    <t>PROVISIONAL</t>
  </si>
  <si>
    <r>
      <rPr>
        <b/>
        <sz val="10"/>
        <color theme="1"/>
        <rFont val="Arial"/>
        <family val="2"/>
      </rPr>
      <t>Table 3.1</t>
    </r>
    <r>
      <rPr>
        <sz val="10"/>
        <color theme="1"/>
        <rFont val="Arial"/>
        <family val="2"/>
      </rPr>
      <t>: MOD civilian employees and Other Civilians, reported injury and ill health incidents by severity and employment type, numbers, percentages</t>
    </r>
    <r>
      <rPr>
        <vertAlign val="superscript"/>
        <sz val="10"/>
        <color theme="1"/>
        <rFont val="Arial"/>
        <family val="2"/>
      </rPr>
      <t>1</t>
    </r>
    <r>
      <rPr>
        <sz val="10"/>
        <color theme="1"/>
        <rFont val="Arial"/>
        <family val="2"/>
      </rPr>
      <t>, rates per 1,000 and confidence intervals</t>
    </r>
  </si>
  <si>
    <r>
      <t>1 April 2011 to 31 March 2016</t>
    </r>
    <r>
      <rPr>
        <b/>
        <vertAlign val="superscript"/>
        <sz val="9"/>
        <color theme="1"/>
        <rFont val="Arial"/>
        <family val="2"/>
      </rPr>
      <t>2</t>
    </r>
  </si>
  <si>
    <t>2.  Due to the change in the definition of a 'serious' injury and the changed in MOD H&amp;S reporting systems (see methodology section) there is a break in the time series during 2012/13.</t>
  </si>
  <si>
    <t>1. Percentages are based on the calculation of the absolute number and are presented to 2dp (see methodology section).</t>
  </si>
  <si>
    <t>3. Unknown where no information held on HRMS</t>
  </si>
  <si>
    <t>4. Unknown or no seveirty given by TLB</t>
  </si>
  <si>
    <t>3.  Due to the change in the definition of a 'serious' injury and the changed in MOD H&amp;S reporting systems (see methodology section) there is a break in the time series during 2012/13.</t>
  </si>
  <si>
    <t>2. Percentages are based on the calculation of the absolute number and are presented to 2dp (see methodology section).</t>
  </si>
  <si>
    <t xml:space="preserve"> (21.2 - 23.4) </t>
  </si>
  <si>
    <t xml:space="preserve"> (22.2 - 24.6) </t>
  </si>
  <si>
    <t xml:space="preserve"> (19.9 - 22.3) </t>
  </si>
  <si>
    <t xml:space="preserve"> (24.8 - 27.5) </t>
  </si>
  <si>
    <t xml:space="preserve"> (26 - 28.9) </t>
  </si>
  <si>
    <t xml:space="preserve"> (17.6 - 20.1) </t>
  </si>
  <si>
    <t xml:space="preserve"> (19.5 - 22.4) </t>
  </si>
  <si>
    <t xml:space="preserve"> (16.8 - 19.5) </t>
  </si>
  <si>
    <t xml:space="preserve"> (20.6 - 23.8) </t>
  </si>
  <si>
    <t xml:space="preserve"> (22.2 - 25.6) </t>
  </si>
  <si>
    <t xml:space="preserve"> (17.2 - 20.7) </t>
  </si>
  <si>
    <t xml:space="preserve"> (20.6 - 24.7) </t>
  </si>
  <si>
    <t xml:space="preserve"> (18.6 - 22.5) </t>
  </si>
  <si>
    <t xml:space="preserve"> (20 - 24.1) </t>
  </si>
  <si>
    <t xml:space="preserve"> (20.3 - 24.5) </t>
  </si>
  <si>
    <t xml:space="preserve"> (41.4 - 49.1) </t>
  </si>
  <si>
    <t xml:space="preserve"> (41.5 - 50) </t>
  </si>
  <si>
    <t xml:space="preserve"> (34.1 - 42) </t>
  </si>
  <si>
    <t xml:space="preserve"> (41.1 - 50) </t>
  </si>
  <si>
    <t xml:space="preserve"> (43.3 - 53.8) </t>
  </si>
  <si>
    <t xml:space="preserve"> (16.4 - 18.6) </t>
  </si>
  <si>
    <t xml:space="preserve"> (16.5 - 18.9) </t>
  </si>
  <si>
    <t xml:space="preserve"> (18.5 - 21.1) </t>
  </si>
  <si>
    <t xml:space="preserve"> (20.6 - 23.4) </t>
  </si>
  <si>
    <t xml:space="preserve"> (25.6 - 28.4) </t>
  </si>
  <si>
    <t xml:space="preserve"> (10.5 - 75.3) </t>
  </si>
  <si>
    <t xml:space="preserve"> (0.2 - 40) </t>
  </si>
  <si>
    <t xml:space="preserve"> (1.6 - 48.9) </t>
  </si>
  <si>
    <t xml:space="preserve"> (0.1 - 32.1) </t>
  </si>
  <si>
    <t xml:space="preserve"> (1.2 - 36) </t>
  </si>
  <si>
    <t xml:space="preserve"> (6.4 - 16.6) </t>
  </si>
  <si>
    <t xml:space="preserve"> (21.9 - 40.6) </t>
  </si>
  <si>
    <t xml:space="preserve"> (9.9 - 24.3) </t>
  </si>
  <si>
    <t xml:space="preserve"> (19.8 - 37.5) </t>
  </si>
  <si>
    <t xml:space="preserve"> (4 - 9.1) </t>
  </si>
  <si>
    <t xml:space="preserve"> (8.3 - 14.8) </t>
  </si>
  <si>
    <t xml:space="preserve"> (11.1 - 19) </t>
  </si>
  <si>
    <t xml:space="preserve"> (9.9 - 17.8) </t>
  </si>
  <si>
    <t xml:space="preserve"> (14.4 - 23.8) </t>
  </si>
  <si>
    <t xml:space="preserve"> (11.1 - 18.1) </t>
  </si>
  <si>
    <t xml:space="preserve"> (10.8 - 17.3) </t>
  </si>
  <si>
    <t xml:space="preserve"> (13 - 20.5) </t>
  </si>
  <si>
    <t xml:space="preserve"> (10.2 - 17) </t>
  </si>
  <si>
    <t xml:space="preserve"> (12.8 - 20.4) </t>
  </si>
  <si>
    <t xml:space="preserve"> (10.6 - 16.6) </t>
  </si>
  <si>
    <t xml:space="preserve"> (10.5 - 16.5) </t>
  </si>
  <si>
    <t xml:space="preserve"> (12.9 - 20.1) </t>
  </si>
  <si>
    <t xml:space="preserve"> (12.7 - 20.2) </t>
  </si>
  <si>
    <t xml:space="preserve"> (13.5 - 21.3) </t>
  </si>
  <si>
    <t xml:space="preserve"> (6.4 - 10.2) </t>
  </si>
  <si>
    <t xml:space="preserve"> (12.6 - 17.5) </t>
  </si>
  <si>
    <t xml:space="preserve"> (17.5 - 23.8) </t>
  </si>
  <si>
    <t xml:space="preserve"> (14.6 - 20.8) </t>
  </si>
  <si>
    <t xml:space="preserve"> (15.9 - 22.7) </t>
  </si>
  <si>
    <t xml:space="preserve"> (8.9 - 13.1) </t>
  </si>
  <si>
    <t xml:space="preserve"> (14.3 - 18.9) </t>
  </si>
  <si>
    <t xml:space="preserve"> (16.3 - 21.4) </t>
  </si>
  <si>
    <t xml:space="preserve"> (16.6 - 22) </t>
  </si>
  <si>
    <t xml:space="preserve"> (21.2 - 27.4) </t>
  </si>
  <si>
    <t xml:space="preserve"> (16.1 - 20.6) </t>
  </si>
  <si>
    <t xml:space="preserve"> (16.4 - 21.3) </t>
  </si>
  <si>
    <t xml:space="preserve"> (19.1 - 24.6) </t>
  </si>
  <si>
    <t xml:space="preserve"> (15.6 - 20.7) </t>
  </si>
  <si>
    <t xml:space="preserve"> (19.6 - 25.3) </t>
  </si>
  <si>
    <t xml:space="preserve"> (18.4 - 24) </t>
  </si>
  <si>
    <t xml:space="preserve"> (15.9 - 19.9) </t>
  </si>
  <si>
    <t xml:space="preserve"> (19.7 - 24.5) </t>
  </si>
  <si>
    <t xml:space="preserve"> (19.5 - 24.4) </t>
  </si>
  <si>
    <t xml:space="preserve"> (21.3 - 26.3) </t>
  </si>
  <si>
    <t xml:space="preserve"> (23.7 - 29.1) </t>
  </si>
  <si>
    <t xml:space="preserve"> (3.4 - 4.3) </t>
  </si>
  <si>
    <t xml:space="preserve"> (3 - 3.9) </t>
  </si>
  <si>
    <t xml:space="preserve"> (3.3 - 4.3) </t>
  </si>
  <si>
    <t xml:space="preserve"> (3.4 - 4.5) </t>
  </si>
  <si>
    <t xml:space="preserve"> (3.2 - 4.3) </t>
  </si>
  <si>
    <t xml:space="preserve"> (3.6 - 4.9) </t>
  </si>
  <si>
    <t xml:space="preserve"> (3.1 - 4.3) </t>
  </si>
  <si>
    <t xml:space="preserve"> (2.7 - 3.8) </t>
  </si>
  <si>
    <t xml:space="preserve"> (2.8 - 4) </t>
  </si>
  <si>
    <t xml:space="preserve"> (2.5 - 3.7) </t>
  </si>
  <si>
    <t xml:space="preserve"> (2.1 - 3.4) </t>
  </si>
  <si>
    <t xml:space="preserve"> (1.8 - 3.1) </t>
  </si>
  <si>
    <t xml:space="preserve"> (2.5 - 4.1) </t>
  </si>
  <si>
    <t xml:space="preserve"> (1.8 - 3.3) </t>
  </si>
  <si>
    <t xml:space="preserve"> (8 - 11.6) </t>
  </si>
  <si>
    <t xml:space="preserve"> (7.2 - 10.9) </t>
  </si>
  <si>
    <t xml:space="preserve"> (5.5 - 9) </t>
  </si>
  <si>
    <t xml:space="preserve"> (4.3 - 7.5) </t>
  </si>
  <si>
    <t xml:space="preserve"> (6.5 - 10.9) </t>
  </si>
  <si>
    <t xml:space="preserve"> (2.2 - 3) </t>
  </si>
  <si>
    <t xml:space="preserve"> (1.8 - 2.6) </t>
  </si>
  <si>
    <t xml:space="preserve"> (2.6 - 3.6) </t>
  </si>
  <si>
    <t xml:space="preserve"> (2.2 - 3.2) </t>
  </si>
  <si>
    <t xml:space="preserve"> (2 - 2.9) </t>
  </si>
  <si>
    <t xml:space="preserve"> (3.2 - 4.2) </t>
  </si>
  <si>
    <t xml:space="preserve"> (1.6 - 46.6) </t>
  </si>
  <si>
    <t xml:space="preserve"> (0 - 26.5) </t>
  </si>
  <si>
    <t xml:space="preserve"> (0 - 25) </t>
  </si>
  <si>
    <t xml:space="preserve"> (0 - 21.3) </t>
  </si>
  <si>
    <t xml:space="preserve"> (0.1 - 27.8) </t>
  </si>
  <si>
    <t xml:space="preserve"> (1.9 - 8.8) </t>
  </si>
  <si>
    <t xml:space="preserve"> (1.6 - 9.5) </t>
  </si>
  <si>
    <t xml:space="preserve"> (0.2 - 5.5) </t>
  </si>
  <si>
    <t xml:space="preserve"> (1.2 - 8.4) </t>
  </si>
  <si>
    <t xml:space="preserve"> (0.3 - 2.5) </t>
  </si>
  <si>
    <t xml:space="preserve"> (0.7 - 3.4) </t>
  </si>
  <si>
    <t xml:space="preserve"> (1.3 - 5) </t>
  </si>
  <si>
    <t xml:space="preserve"> (0.3 - 3) </t>
  </si>
  <si>
    <t xml:space="preserve"> (0.2 - 2.6) </t>
  </si>
  <si>
    <t xml:space="preserve"> (1.8 - 5.3) </t>
  </si>
  <si>
    <t xml:space="preserve"> (1.7 - 4.9) </t>
  </si>
  <si>
    <t xml:space="preserve"> (1.3 - 4.5) </t>
  </si>
  <si>
    <t xml:space="preserve"> (0.8 - 3.5) </t>
  </si>
  <si>
    <t xml:space="preserve"> (1.1 - 4.1) </t>
  </si>
  <si>
    <t xml:space="preserve"> (0.5 - 2.5) </t>
  </si>
  <si>
    <t xml:space="preserve"> (0.9 - 3.4) </t>
  </si>
  <si>
    <t xml:space="preserve"> (1.6 - 4.8) </t>
  </si>
  <si>
    <t xml:space="preserve"> (1.4 - 4.7) </t>
  </si>
  <si>
    <t xml:space="preserve"> (0.8 - 3.6) </t>
  </si>
  <si>
    <t xml:space="preserve"> (0.5 - 2) </t>
  </si>
  <si>
    <t xml:space="preserve"> (1.4 - 3.5) </t>
  </si>
  <si>
    <t xml:space="preserve"> (1.4 - 3.6) </t>
  </si>
  <si>
    <t xml:space="preserve"> (1.8 - 4.6) </t>
  </si>
  <si>
    <t xml:space="preserve"> (1.5 - 4.2) </t>
  </si>
  <si>
    <t xml:space="preserve"> (0.7 - 2.2) </t>
  </si>
  <si>
    <t xml:space="preserve"> (2.6 - 4.8) </t>
  </si>
  <si>
    <t xml:space="preserve"> (1.8 - 3.7) </t>
  </si>
  <si>
    <t xml:space="preserve"> (2.1 - 4.3) </t>
  </si>
  <si>
    <t xml:space="preserve"> (2.8 - 5.4) </t>
  </si>
  <si>
    <t xml:space="preserve"> (2.1 - 3.9) </t>
  </si>
  <si>
    <t xml:space="preserve"> (2.3 - 4.3) </t>
  </si>
  <si>
    <t xml:space="preserve"> (2.5 - 4.8) </t>
  </si>
  <si>
    <t xml:space="preserve"> (2.3 - 4.4) </t>
  </si>
  <si>
    <t xml:space="preserve"> (2.1 - 4.2) </t>
  </si>
  <si>
    <t xml:space="preserve"> (1 - 2.7) </t>
  </si>
  <si>
    <t xml:space="preserve"> (2.6 - 4.4) </t>
  </si>
  <si>
    <t xml:space="preserve"> (2.4 - 4.3) </t>
  </si>
  <si>
    <t xml:space="preserve"> (3.4 - 5.6) </t>
  </si>
  <si>
    <t xml:space="preserve"> (2 - 3.8) </t>
  </si>
  <si>
    <t xml:space="preserve"> (0.7 - 1.2) </t>
  </si>
  <si>
    <t xml:space="preserve"> (0.6 - 1.1) </t>
  </si>
  <si>
    <t xml:space="preserve"> (0.8 - 1.3) </t>
  </si>
  <si>
    <t xml:space="preserve"> (1 - 1.6) </t>
  </si>
  <si>
    <t xml:space="preserve"> (0.9 - 1.4) </t>
  </si>
  <si>
    <t xml:space="preserve"> (0.8 - 1.4) </t>
  </si>
  <si>
    <t xml:space="preserve"> (0.6 - 1.2) </t>
  </si>
  <si>
    <t xml:space="preserve"> (0.6 - 1.3) </t>
  </si>
  <si>
    <t xml:space="preserve"> (0.4 - 1) </t>
  </si>
  <si>
    <t xml:space="preserve"> (0.4 - 1.2) </t>
  </si>
  <si>
    <t xml:space="preserve"> (0.5 - 1.3) </t>
  </si>
  <si>
    <t xml:space="preserve"> (0.6 - 1.5) </t>
  </si>
  <si>
    <t xml:space="preserve"> (0.5 - 1.5) </t>
  </si>
  <si>
    <t xml:space="preserve"> (0.9 - 2.4) </t>
  </si>
  <si>
    <t xml:space="preserve"> (1.2 - 3.1) </t>
  </si>
  <si>
    <t xml:space="preserve"> (1.6 - 3.7) </t>
  </si>
  <si>
    <t xml:space="preserve"> (0.6 - 2.2) </t>
  </si>
  <si>
    <t xml:space="preserve"> (1.8 - 4.5) </t>
  </si>
  <si>
    <t xml:space="preserve"> (0.4 - 0.8) </t>
  </si>
  <si>
    <t xml:space="preserve"> (0.5 - 1) </t>
  </si>
  <si>
    <t xml:space="preserve"> (0.4 - 0.9) </t>
  </si>
  <si>
    <t xml:space="preserve"> (0.2 - 36) </t>
  </si>
  <si>
    <t xml:space="preserve"> (0 - 3.1) </t>
  </si>
  <si>
    <t xml:space="preserve"> (0.2 - 5.2) </t>
  </si>
  <si>
    <t xml:space="preserve"> (0 - 2.8) </t>
  </si>
  <si>
    <t xml:space="preserve"> (0 - 2.6) </t>
  </si>
  <si>
    <t xml:space="preserve"> (0.1 - 1.8) </t>
  </si>
  <si>
    <t xml:space="preserve"> (0.1 - 1.7) </t>
  </si>
  <si>
    <t xml:space="preserve"> (0 - 1.5) </t>
  </si>
  <si>
    <t xml:space="preserve"> (0 - 1.1) </t>
  </si>
  <si>
    <t xml:space="preserve"> (0.2 - 2) </t>
  </si>
  <si>
    <t xml:space="preserve"> (0.5 - 2.8) </t>
  </si>
  <si>
    <t xml:space="preserve"> (0.1 - 1.6) </t>
  </si>
  <si>
    <t xml:space="preserve"> (0.1 - 2) </t>
  </si>
  <si>
    <t xml:space="preserve"> (0.1 - 1.5) </t>
  </si>
  <si>
    <t xml:space="preserve"> (0 - 1) </t>
  </si>
  <si>
    <t xml:space="preserve"> (0.2 - 2.1) </t>
  </si>
  <si>
    <t xml:space="preserve"> (0.2 - 2.3) </t>
  </si>
  <si>
    <t xml:space="preserve"> (0 - 0.8) </t>
  </si>
  <si>
    <t xml:space="preserve"> (0.1 - 1.3) </t>
  </si>
  <si>
    <t xml:space="preserve"> (0.3 - 1.9) </t>
  </si>
  <si>
    <t xml:space="preserve"> (0.3 - 1.8) </t>
  </si>
  <si>
    <t xml:space="preserve"> (0.1 - 0.9) </t>
  </si>
  <si>
    <t xml:space="preserve"> (0.4 - 1.5) </t>
  </si>
  <si>
    <t xml:space="preserve"> (0.3 - 1.4) </t>
  </si>
  <si>
    <t xml:space="preserve"> (0.3 - 1.5) </t>
  </si>
  <si>
    <t xml:space="preserve"> (0.7 - 2.3) </t>
  </si>
  <si>
    <t xml:space="preserve"> (0.4 - 1.4) </t>
  </si>
  <si>
    <t xml:space="preserve"> (0.4 - 1.6) </t>
  </si>
  <si>
    <t xml:space="preserve"> (0.5 - 1.7) </t>
  </si>
  <si>
    <t xml:space="preserve"> (0.2 - 1.1) </t>
  </si>
  <si>
    <t xml:space="preserve"> (0.7 - 1.8) </t>
  </si>
  <si>
    <t xml:space="preserve"> (0.9 - 2.2) </t>
  </si>
  <si>
    <t xml:space="preserve"> (0.6 - 1.7) </t>
  </si>
  <si>
    <t xml:space="preserve"> (2.5 - 3.3) </t>
  </si>
  <si>
    <t xml:space="preserve"> (2.3 - 3.2) </t>
  </si>
  <si>
    <t xml:space="preserve"> (2.3 - 3.1) </t>
  </si>
  <si>
    <t xml:space="preserve"> (2.1 - 3) </t>
  </si>
  <si>
    <t xml:space="preserve"> (2.6 - 3.7) </t>
  </si>
  <si>
    <t xml:space="preserve"> (2.3 - 3.3) </t>
  </si>
  <si>
    <t xml:space="preserve"> (1.8 - 2.8) </t>
  </si>
  <si>
    <t xml:space="preserve"> (2 - 3.1) </t>
  </si>
  <si>
    <t xml:space="preserve"> (1.7 - 2.7) </t>
  </si>
  <si>
    <t xml:space="preserve"> (1.5 - 2.7) </t>
  </si>
  <si>
    <t xml:space="preserve"> (1.1 - 2.3) </t>
  </si>
  <si>
    <t xml:space="preserve"> (1.8 - 3.2) </t>
  </si>
  <si>
    <t xml:space="preserve"> (1 - 2.1) </t>
  </si>
  <si>
    <t xml:space="preserve"> (1.1 - 2.2) </t>
  </si>
  <si>
    <t xml:space="preserve"> (6.6 - 10) </t>
  </si>
  <si>
    <t xml:space="preserve"> (5.4 - 8.7) </t>
  </si>
  <si>
    <t xml:space="preserve"> (3.4 - 6.2) </t>
  </si>
  <si>
    <t xml:space="preserve"> (3.2 - 6.1) </t>
  </si>
  <si>
    <t xml:space="preserve"> (3.9 - 7.5) </t>
  </si>
  <si>
    <t xml:space="preserve"> (1.4 - 2.1) </t>
  </si>
  <si>
    <t xml:space="preserve"> (1.2 - 1.9) </t>
  </si>
  <si>
    <t xml:space="preserve"> (1.9 - 2.7) </t>
  </si>
  <si>
    <t xml:space="preserve"> (1.4 - 2.2) </t>
  </si>
  <si>
    <t xml:space="preserve"> (1.3 - 2.1) </t>
  </si>
  <si>
    <t xml:space="preserve"> (0 - 18.4) </t>
  </si>
  <si>
    <t xml:space="preserve"> (1.6 - 8) </t>
  </si>
  <si>
    <t xml:space="preserve"> (0.8 - 7.4) </t>
  </si>
  <si>
    <t xml:space="preserve"> (0.4 - 2.8) </t>
  </si>
  <si>
    <t xml:space="preserve"> (1.1 - 4.7) </t>
  </si>
  <si>
    <t xml:space="preserve"> (1 - 4) </t>
  </si>
  <si>
    <t xml:space="preserve"> (1.1 - 3.9) </t>
  </si>
  <si>
    <t xml:space="preserve"> (0.5 - 2.9) </t>
  </si>
  <si>
    <t xml:space="preserve"> (0.6 - 3.2) </t>
  </si>
  <si>
    <t xml:space="preserve"> (0.2 - 1.8) </t>
  </si>
  <si>
    <t xml:space="preserve"> (0.8 - 3.1) </t>
  </si>
  <si>
    <t xml:space="preserve"> (1 - 3.8) </t>
  </si>
  <si>
    <t xml:space="preserve"> (0.3 - 1.7) </t>
  </si>
  <si>
    <t xml:space="preserve"> (1.2 - 3.2) </t>
  </si>
  <si>
    <t xml:space="preserve"> (1 - 3) </t>
  </si>
  <si>
    <t xml:space="preserve"> (1.2 - 3.5) </t>
  </si>
  <si>
    <t xml:space="preserve"> (1 - 3.2) </t>
  </si>
  <si>
    <t xml:space="preserve"> (0.5 - 1.9) </t>
  </si>
  <si>
    <t xml:space="preserve"> (1.9 - 3.9) </t>
  </si>
  <si>
    <t xml:space="preserve"> (1.3 - 3) </t>
  </si>
  <si>
    <t xml:space="preserve"> (1.6 - 3.6) </t>
  </si>
  <si>
    <t xml:space="preserve"> (1.8 - 4) </t>
  </si>
  <si>
    <t xml:space="preserve"> (1.4 - 3) </t>
  </si>
  <si>
    <t xml:space="preserve"> (1.6 - 3.4) </t>
  </si>
  <si>
    <t xml:space="preserve"> (1.8 - 3.8) </t>
  </si>
  <si>
    <t xml:space="preserve"> (1.7 - 3.7) </t>
  </si>
  <si>
    <t xml:space="preserve"> (1.4 - 3.3) </t>
  </si>
  <si>
    <t xml:space="preserve"> (0.7 - 2.1) </t>
  </si>
  <si>
    <t xml:space="preserve"> (1.6 - 3.1) </t>
  </si>
  <si>
    <t xml:space="preserve"> (1.7 - 3.4) </t>
  </si>
  <si>
    <t xml:space="preserve"> (2.2 - 4.1) </t>
  </si>
  <si>
    <t xml:space="preserve"> (1.7 - 3.3) </t>
  </si>
  <si>
    <t xml:space="preserve"> (1.2 - 2.7) </t>
  </si>
  <si>
    <t xml:space="preserve"> (14.6 - 16.5) </t>
  </si>
  <si>
    <t xml:space="preserve"> (18.3 - 20.6) </t>
  </si>
  <si>
    <t xml:space="preserve"> (15.3 - 17.4) </t>
  </si>
  <si>
    <t xml:space="preserve"> (20.4 - 22.8) </t>
  </si>
  <si>
    <t xml:space="preserve"> (21.9 - 24.6) </t>
  </si>
  <si>
    <t xml:space="preserve"> (10.4 - 12.4) </t>
  </si>
  <si>
    <t xml:space="preserve"> (15.5 - 18.2) </t>
  </si>
  <si>
    <t xml:space="preserve"> (12.7 - 15.2) </t>
  </si>
  <si>
    <t xml:space="preserve"> (16.9 - 19.7) </t>
  </si>
  <si>
    <t xml:space="preserve"> (18.8 - 21.9) </t>
  </si>
  <si>
    <t xml:space="preserve"> (12.4 - 15.3) </t>
  </si>
  <si>
    <t xml:space="preserve"> (17.8 - 21.6) </t>
  </si>
  <si>
    <t xml:space="preserve"> (14.7 - 18.3) </t>
  </si>
  <si>
    <t xml:space="preserve"> (17.4 - 21.3) </t>
  </si>
  <si>
    <t xml:space="preserve"> (17.6 - 21.5) </t>
  </si>
  <si>
    <t xml:space="preserve"> (30.3 - 37) </t>
  </si>
  <si>
    <t xml:space="preserve"> (32.4 - 39.9) </t>
  </si>
  <si>
    <t xml:space="preserve"> (25.5 - 32.4) </t>
  </si>
  <si>
    <t xml:space="preserve"> (35.1 - 43.4) </t>
  </si>
  <si>
    <t xml:space="preserve"> (34.7 - 44.2) </t>
  </si>
  <si>
    <t xml:space="preserve"> (10.9 - 12.7) </t>
  </si>
  <si>
    <t xml:space="preserve"> (13.9 - 16.1) </t>
  </si>
  <si>
    <t xml:space="preserve"> (12.8 - 14.9) </t>
  </si>
  <si>
    <t xml:space="preserve"> (15.3 - 17.6) </t>
  </si>
  <si>
    <t xml:space="preserve"> (17.9 - 20.4) </t>
  </si>
  <si>
    <t xml:space="preserve"> (21.6 - 24.1) </t>
  </si>
  <si>
    <t xml:space="preserve"> (4 - 56.6) </t>
  </si>
  <si>
    <t xml:space="preserve"> (2.7 - 10.3) </t>
  </si>
  <si>
    <t xml:space="preserve"> (18.2 - 35.5) </t>
  </si>
  <si>
    <t xml:space="preserve"> (8.7 - 22.5) </t>
  </si>
  <si>
    <t xml:space="preserve"> (16.8 - 33.4) </t>
  </si>
  <si>
    <t xml:space="preserve"> (3.2 - 8) </t>
  </si>
  <si>
    <t xml:space="preserve"> (4.9 - 10.2) </t>
  </si>
  <si>
    <t xml:space="preserve"> (8.5 - 15.6) </t>
  </si>
  <si>
    <t xml:space="preserve"> (8.1 - 15.5) </t>
  </si>
  <si>
    <t xml:space="preserve"> (13.4 - 22.4) </t>
  </si>
  <si>
    <t xml:space="preserve"> (7.8 - 13.7) </t>
  </si>
  <si>
    <t xml:space="preserve"> (6.5 - 11.7) </t>
  </si>
  <si>
    <t xml:space="preserve"> (10.2 - 16.9) </t>
  </si>
  <si>
    <t xml:space="preserve"> (8.3 - 14.5) </t>
  </si>
  <si>
    <t xml:space="preserve"> (10.6 - 17.6) </t>
  </si>
  <si>
    <t xml:space="preserve"> (9.5 - 15.2) </t>
  </si>
  <si>
    <t xml:space="preserve"> (7.2 - 12.3) </t>
  </si>
  <si>
    <t xml:space="preserve"> (10 - 16.5) </t>
  </si>
  <si>
    <t xml:space="preserve"> (9.1 - 15.7) </t>
  </si>
  <si>
    <t xml:space="preserve"> (11.9 - 19.3) </t>
  </si>
  <si>
    <t xml:space="preserve"> (5.5 - 9.1) </t>
  </si>
  <si>
    <t xml:space="preserve"> (7 - 10.8) </t>
  </si>
  <si>
    <t xml:space="preserve"> (14.3 - 20.1) </t>
  </si>
  <si>
    <t xml:space="preserve"> (11.3 - 16.8) </t>
  </si>
  <si>
    <t xml:space="preserve"> (13.1 - 19.3) </t>
  </si>
  <si>
    <t xml:space="preserve"> (7.6 - 11.4) </t>
  </si>
  <si>
    <t xml:space="preserve"> (8.5 - 12.2) </t>
  </si>
  <si>
    <t xml:space="preserve"> (13.5 - 18.2) </t>
  </si>
  <si>
    <t xml:space="preserve"> (12.9 - 17.7) </t>
  </si>
  <si>
    <t xml:space="preserve"> (17.2 - 22.9) </t>
  </si>
  <si>
    <t xml:space="preserve"> (12.8 - 16.9) </t>
  </si>
  <si>
    <t xml:space="preserve"> (10.7 - 14.7) </t>
  </si>
  <si>
    <t xml:space="preserve"> (15.5 - 20.6) </t>
  </si>
  <si>
    <t xml:space="preserve"> (11.7 - 16.2) </t>
  </si>
  <si>
    <t xml:space="preserve"> (16 - 21.3) </t>
  </si>
  <si>
    <t xml:space="preserve"> (16.8 - 22.1) </t>
  </si>
  <si>
    <t xml:space="preserve"> (10.2 - 13.4) </t>
  </si>
  <si>
    <t xml:space="preserve"> (16.3 - 20.8) </t>
  </si>
  <si>
    <t xml:space="preserve"> (14.6 - 18.8) </t>
  </si>
  <si>
    <t xml:space="preserve"> (17.6 - 22.2) </t>
  </si>
  <si>
    <t xml:space="preserve"> (20.5 - 25.5) </t>
  </si>
  <si>
    <t xml:space="preserve"> (30.2 - 37.5) </t>
  </si>
  <si>
    <t xml:space="preserve"> (36.9 - 45.5) </t>
  </si>
  <si>
    <t xml:space="preserve"> (27.7 - 35.4) </t>
  </si>
  <si>
    <t xml:space="preserve"> (37.2 - 46.3) </t>
  </si>
  <si>
    <t xml:space="preserve"> (39 - 49.8) </t>
  </si>
  <si>
    <t xml:space="preserve"> (8.3 - 12.3) </t>
  </si>
  <si>
    <t xml:space="preserve"> (8.1 - 12.4) </t>
  </si>
  <si>
    <t xml:space="preserve"> (6.7 - 70.1) </t>
  </si>
  <si>
    <t xml:space="preserve"> (6.1 - 65.8) </t>
  </si>
  <si>
    <t xml:space="preserve"> (7 - 69.3) </t>
  </si>
  <si>
    <t xml:space="preserve"> (39.7 - 49.4) </t>
  </si>
  <si>
    <t xml:space="preserve"> (2.8 - 83.5) </t>
  </si>
  <si>
    <t xml:space="preserve"> (0.4 - 83.9) </t>
  </si>
  <si>
    <t xml:space="preserve"> (4.1 - 121.2) </t>
  </si>
  <si>
    <t xml:space="preserve"> (0 - 49.1) </t>
  </si>
  <si>
    <t xml:space="preserve"> (2.7 - 81.2) </t>
  </si>
  <si>
    <t xml:space="preserve"> (11.5 - 43.9) </t>
  </si>
  <si>
    <t xml:space="preserve"> (35.9 - 93.2) </t>
  </si>
  <si>
    <t xml:space="preserve"> (18.1 - 69.6) </t>
  </si>
  <si>
    <t xml:space="preserve"> (46.7 - 124.6) </t>
  </si>
  <si>
    <t xml:space="preserve"> (31.9 - 114.4) </t>
  </si>
  <si>
    <t xml:space="preserve"> (26.3 - 65) </t>
  </si>
  <si>
    <t xml:space="preserve"> (20.9 - 61.6) </t>
  </si>
  <si>
    <t xml:space="preserve"> (18.1 - 58.1) </t>
  </si>
  <si>
    <t xml:space="preserve"> (29.6 - 79) </t>
  </si>
  <si>
    <t xml:space="preserve"> (39.6 - 108.9) </t>
  </si>
  <si>
    <t xml:space="preserve"> (29.1 - 65.2) </t>
  </si>
  <si>
    <t xml:space="preserve"> (39.4 - 82.1) </t>
  </si>
  <si>
    <t xml:space="preserve"> (16.5 - 50.5) </t>
  </si>
  <si>
    <t xml:space="preserve"> (30.4 - 75) </t>
  </si>
  <si>
    <t xml:space="preserve"> (20.6 - 66.2) </t>
  </si>
  <si>
    <t xml:space="preserve"> (16.9 - 40.9) </t>
  </si>
  <si>
    <t xml:space="preserve"> (22.7 - 53.8) </t>
  </si>
  <si>
    <t xml:space="preserve"> (32.3 - 71.4) </t>
  </si>
  <si>
    <t xml:space="preserve"> (19.9 - 54.6) </t>
  </si>
  <si>
    <t xml:space="preserve"> (24.3 - 68.9) </t>
  </si>
  <si>
    <t xml:space="preserve"> (14.4 - 30.4) </t>
  </si>
  <si>
    <t xml:space="preserve"> (30.9 - 55) </t>
  </si>
  <si>
    <t xml:space="preserve"> (24.1 - 47.5) </t>
  </si>
  <si>
    <t xml:space="preserve"> (27.9 - 54.5) </t>
  </si>
  <si>
    <t xml:space="preserve"> (36.7 - 71.5) </t>
  </si>
  <si>
    <t xml:space="preserve"> (22.1 - 37.7) </t>
  </si>
  <si>
    <t xml:space="preserve"> (30.7 - 50.3) </t>
  </si>
  <si>
    <t xml:space="preserve"> (19.4 - 36.2) </t>
  </si>
  <si>
    <t xml:space="preserve"> (33.5 - 55.5) </t>
  </si>
  <si>
    <t xml:space="preserve"> (29.6 - 52.6) </t>
  </si>
  <si>
    <t xml:space="preserve"> (31.2 - 48.2) </t>
  </si>
  <si>
    <t xml:space="preserve"> (33 - 51.4) </t>
  </si>
  <si>
    <t xml:space="preserve"> (21.5 - 37.4) </t>
  </si>
  <si>
    <t xml:space="preserve"> (26.3 - 43.9) </t>
  </si>
  <si>
    <t xml:space="preserve"> (27.7 - 47) </t>
  </si>
  <si>
    <t xml:space="preserve"> (25.7 - 37) </t>
  </si>
  <si>
    <t xml:space="preserve"> (32.4 - 46.1) </t>
  </si>
  <si>
    <t xml:space="preserve"> (27.8 - 40.7) </t>
  </si>
  <si>
    <t xml:space="preserve"> (36.8 - 51.4) </t>
  </si>
  <si>
    <t xml:space="preserve"> (32.2 - 46.9) </t>
  </si>
  <si>
    <t xml:space="preserve"> (7.6 - 11.5) </t>
  </si>
  <si>
    <t xml:space="preserve"> (6.4 - 10.3) </t>
  </si>
  <si>
    <t xml:space="preserve"> (4.2 - 7.6) </t>
  </si>
  <si>
    <t xml:space="preserve"> (3.9 - 7.3) </t>
  </si>
  <si>
    <t xml:space="preserve"> (5.1 - 9.5) </t>
  </si>
  <si>
    <t xml:space="preserve"> (5.8 - 15.9) </t>
  </si>
  <si>
    <t xml:space="preserve"> (6.8 - 19.3) </t>
  </si>
  <si>
    <t xml:space="preserve"> (4.5 - 16) </t>
  </si>
  <si>
    <t xml:space="preserve"> (2.9 - 13.4) </t>
  </si>
  <si>
    <t xml:space="preserve"> (6.2 - 20.9) </t>
  </si>
  <si>
    <t xml:space="preserve"> (5.9 - 10) </t>
  </si>
  <si>
    <t xml:space="preserve"> (0.3 - 64.4) </t>
  </si>
  <si>
    <t xml:space="preserve"> (0 - 55.6) </t>
  </si>
  <si>
    <t xml:space="preserve"> (0 - 61.9) </t>
  </si>
  <si>
    <t xml:space="preserve"> (0.3 - 62.6) </t>
  </si>
  <si>
    <t xml:space="preserve"> (5.3 - 31.2) </t>
  </si>
  <si>
    <t xml:space="preserve"> (6.9 - 41) </t>
  </si>
  <si>
    <t xml:space="preserve"> (0.1 - 21.1) </t>
  </si>
  <si>
    <t xml:space="preserve"> (4.8 - 44.8) </t>
  </si>
  <si>
    <t xml:space="preserve"> (3.6 - 51) </t>
  </si>
  <si>
    <t xml:space="preserve"> (1.3 - 17.7) </t>
  </si>
  <si>
    <t xml:space="preserve"> (1.5 - 21.8) </t>
  </si>
  <si>
    <t xml:space="preserve"> (1.6 - 22.9) </t>
  </si>
  <si>
    <t xml:space="preserve"> (0.1 - 15.5) </t>
  </si>
  <si>
    <t xml:space="preserve"> (4.4 - 41) </t>
  </si>
  <si>
    <t xml:space="preserve"> (7 - 29.2) </t>
  </si>
  <si>
    <t xml:space="preserve"> (2.1 - 20.1) </t>
  </si>
  <si>
    <t xml:space="preserve"> (0.5 - 15.5) </t>
  </si>
  <si>
    <t xml:space="preserve"> (0.6 - 16.9) </t>
  </si>
  <si>
    <t xml:space="preserve"> (1.8 - 26.1) </t>
  </si>
  <si>
    <t xml:space="preserve"> (2 - 14.3) </t>
  </si>
  <si>
    <t xml:space="preserve"> (3.4 - 20.4) </t>
  </si>
  <si>
    <t xml:space="preserve"> (4 - 23.7) </t>
  </si>
  <si>
    <t xml:space="preserve"> (0.5 - 14.5) </t>
  </si>
  <si>
    <t xml:space="preserve"> (1.6 - 23.3) </t>
  </si>
  <si>
    <t xml:space="preserve"> (3.6 - 13.7) </t>
  </si>
  <si>
    <t xml:space="preserve"> (3 - 13.8) </t>
  </si>
  <si>
    <t xml:space="preserve"> (2.8 - 14.4) </t>
  </si>
  <si>
    <t xml:space="preserve"> (1.2 - 11.4) </t>
  </si>
  <si>
    <t xml:space="preserve"> (4.1 - 21.1) </t>
  </si>
  <si>
    <t xml:space="preserve"> (4 - 12.3) </t>
  </si>
  <si>
    <t xml:space="preserve"> (4.7 - 14.4) </t>
  </si>
  <si>
    <t xml:space="preserve"> (1.9 - 9.5) </t>
  </si>
  <si>
    <t xml:space="preserve"> (5.4 - 16.6) </t>
  </si>
  <si>
    <t xml:space="preserve"> (4.6 - 16.5) </t>
  </si>
  <si>
    <t xml:space="preserve"> (4.7 - 12.9) </t>
  </si>
  <si>
    <t xml:space="preserve"> (4.8 - 13.7) </t>
  </si>
  <si>
    <t xml:space="preserve"> (2.7 - 10.2) </t>
  </si>
  <si>
    <t xml:space="preserve"> (2 - 9.1) </t>
  </si>
  <si>
    <t xml:space="preserve"> (3.1 - 12.1) </t>
  </si>
  <si>
    <t xml:space="preserve"> (5.5 - 11.4) </t>
  </si>
  <si>
    <t xml:space="preserve"> (5 - 11.4) </t>
  </si>
  <si>
    <t xml:space="preserve"> (3.8 - 9.7) </t>
  </si>
  <si>
    <t xml:space="preserve"> (2.9 - 8.1) </t>
  </si>
  <si>
    <t xml:space="preserve"> (2.2 - 7.5) </t>
  </si>
  <si>
    <t xml:space="preserve"> (0.9 - 2.8) </t>
  </si>
  <si>
    <t xml:space="preserve"> (1.2 - 3.4) </t>
  </si>
  <si>
    <t xml:space="preserve"> (0.6 - 2.4) </t>
  </si>
  <si>
    <t xml:space="preserve"> (1.5 - 4.3) </t>
  </si>
  <si>
    <t xml:space="preserve"> (0.6 - 6) </t>
  </si>
  <si>
    <t xml:space="preserve"> (1.6 - 9.7) </t>
  </si>
  <si>
    <t xml:space="preserve"> (0.9 - 8.3) </t>
  </si>
  <si>
    <t xml:space="preserve"> (0 - 4.7) </t>
  </si>
  <si>
    <t xml:space="preserve"> (1.1 - 10.2) </t>
  </si>
  <si>
    <t xml:space="preserve"> (1.6 - 4.2) </t>
  </si>
  <si>
    <t xml:space="preserve"> (0.1 - 13.3) </t>
  </si>
  <si>
    <t xml:space="preserve"> (0.8 - 22.7) </t>
  </si>
  <si>
    <t xml:space="preserve"> (0 - 14) </t>
  </si>
  <si>
    <t xml:space="preserve"> (0 - 16.2) </t>
  </si>
  <si>
    <t xml:space="preserve"> (0.1 - 32.4) </t>
  </si>
  <si>
    <t xml:space="preserve"> (0 - 7.5) </t>
  </si>
  <si>
    <t xml:space="preserve"> (0 - 9.2) </t>
  </si>
  <si>
    <t xml:space="preserve"> (0 - 9.6) </t>
  </si>
  <si>
    <t xml:space="preserve"> (0 - 10.2) </t>
  </si>
  <si>
    <t xml:space="preserve"> (1 - 28.9) </t>
  </si>
  <si>
    <t xml:space="preserve"> (0 - 9.5) </t>
  </si>
  <si>
    <t xml:space="preserve"> (0 - 10.9) </t>
  </si>
  <si>
    <t xml:space="preserve"> (0.1 - 12) </t>
  </si>
  <si>
    <t xml:space="preserve"> (0.1 - 13) </t>
  </si>
  <si>
    <t xml:space="preserve"> (0.1 - 16.6) </t>
  </si>
  <si>
    <t xml:space="preserve"> (0 - 4.5) </t>
  </si>
  <si>
    <t xml:space="preserve"> (0 - 5.7) </t>
  </si>
  <si>
    <t xml:space="preserve"> (0.4 - 13.1) </t>
  </si>
  <si>
    <t xml:space="preserve"> (0 - 7.4) </t>
  </si>
  <si>
    <t xml:space="preserve"> (0.1 - 14.8) </t>
  </si>
  <si>
    <t xml:space="preserve"> (0.5 - 7.7) </t>
  </si>
  <si>
    <t xml:space="preserve"> (0.2 - 7.2) </t>
  </si>
  <si>
    <t xml:space="preserve"> (0 - 6.2) </t>
  </si>
  <si>
    <t xml:space="preserve"> (0.9 - 12.8) </t>
  </si>
  <si>
    <t xml:space="preserve"> (0 - 1.9) </t>
  </si>
  <si>
    <t xml:space="preserve"> (1 - 7.2) </t>
  </si>
  <si>
    <t xml:space="preserve"> (0.2 - 4.8) </t>
  </si>
  <si>
    <t xml:space="preserve"> (0.2 - 5.1) </t>
  </si>
  <si>
    <t xml:space="preserve"> (0.5 - 7.4) </t>
  </si>
  <si>
    <t xml:space="preserve"> (0.1 - 3.4) </t>
  </si>
  <si>
    <t xml:space="preserve"> (0.3 - 4.6) </t>
  </si>
  <si>
    <t xml:space="preserve"> (0.1 - 4) </t>
  </si>
  <si>
    <t xml:space="preserve"> (0.1 - 4.2) </t>
  </si>
  <si>
    <t xml:space="preserve"> (0.7 - 6.7) </t>
  </si>
  <si>
    <t xml:space="preserve"> (1.1 - 4.5) </t>
  </si>
  <si>
    <t xml:space="preserve"> (0.3 - 3.2) </t>
  </si>
  <si>
    <t xml:space="preserve"> (1.5 - 5.8) </t>
  </si>
  <si>
    <t xml:space="preserve"> (0.5 - 3.6) </t>
  </si>
  <si>
    <t xml:space="preserve"> (0.2 - 3.2) </t>
  </si>
  <si>
    <t xml:space="preserve"> (6.4 - 10) </t>
  </si>
  <si>
    <t xml:space="preserve"> (5 - 8.5) </t>
  </si>
  <si>
    <t xml:space="preserve"> (2.4 - 5.1) </t>
  </si>
  <si>
    <t xml:space="preserve"> (2.8 - 5.8) </t>
  </si>
  <si>
    <t xml:space="preserve"> (3.1 - 6.8) </t>
  </si>
  <si>
    <t xml:space="preserve"> (4.1 - 13) </t>
  </si>
  <si>
    <t xml:space="preserve"> (2.3 - 11.7) </t>
  </si>
  <si>
    <t xml:space="preserve"> (2.4 - 12.3) </t>
  </si>
  <si>
    <t xml:space="preserve"> (3.4 - 15.7) </t>
  </si>
  <si>
    <t xml:space="preserve"> (3.6 - 6.9) </t>
  </si>
  <si>
    <t xml:space="preserve"> (0 - 42.6) </t>
  </si>
  <si>
    <t xml:space="preserve"> (0 - 41.4) </t>
  </si>
  <si>
    <t xml:space="preserve"> (3.9 - 27.9) </t>
  </si>
  <si>
    <t xml:space="preserve"> (3.4 - 32.2) </t>
  </si>
  <si>
    <t xml:space="preserve"> (1.4 - 42) </t>
  </si>
  <si>
    <t xml:space="preserve"> (5.9 - 27) </t>
  </si>
  <si>
    <t xml:space="preserve"> (1.2 - 17.2) </t>
  </si>
  <si>
    <t xml:space="preserve"> (0.7 - 21.5) </t>
  </si>
  <si>
    <t xml:space="preserve"> (2 - 18.6) </t>
  </si>
  <si>
    <t xml:space="preserve"> (0.6 - 19.2) </t>
  </si>
  <si>
    <t xml:space="preserve"> (1.4 - 10.2) </t>
  </si>
  <si>
    <t xml:space="preserve"> (1.6 - 11.6) </t>
  </si>
  <si>
    <t xml:space="preserve"> (0.7 - 9.8) </t>
  </si>
  <si>
    <t xml:space="preserve"> (1.6 - 15) </t>
  </si>
  <si>
    <t xml:space="preserve"> (2.5 - 10.5) </t>
  </si>
  <si>
    <t xml:space="preserve"> (1.1 - 7.7) </t>
  </si>
  <si>
    <t xml:space="preserve"> (4.4 - 14.8) </t>
  </si>
  <si>
    <t xml:space="preserve"> (2.9 - 13.2) </t>
  </si>
  <si>
    <t xml:space="preserve"> (4 - 11.7) </t>
  </si>
  <si>
    <t xml:space="preserve"> (3.7 - 11.7) </t>
  </si>
  <si>
    <t xml:space="preserve"> (1.3 - 7.5) </t>
  </si>
  <si>
    <t xml:space="preserve"> (1.4 - 8.6) </t>
  </si>
  <si>
    <t xml:space="preserve"> (3.8 - 9.1) </t>
  </si>
  <si>
    <t xml:space="preserve"> (4 - 9.9) </t>
  </si>
  <si>
    <t xml:space="preserve"> (1.7 - 6.2) </t>
  </si>
  <si>
    <t xml:space="preserve"> (1.5 - 6.1) </t>
  </si>
  <si>
    <t xml:space="preserve"> (20.1 - 26.2) </t>
  </si>
  <si>
    <t xml:space="preserve"> (28.5 - 36.2) </t>
  </si>
  <si>
    <t xml:space="preserve"> (20.5 - 27.3) </t>
  </si>
  <si>
    <t xml:space="preserve"> (31.6 - 40.1) </t>
  </si>
  <si>
    <t xml:space="preserve"> (31.7 - 41.6) </t>
  </si>
  <si>
    <t xml:space="preserve"> (34 - 53.9) </t>
  </si>
  <si>
    <t xml:space="preserve"> (39.8 - 64.1) </t>
  </si>
  <si>
    <t xml:space="preserve"> (34.2 - 58.2) </t>
  </si>
  <si>
    <t xml:space="preserve"> (32.9 - 57.2) </t>
  </si>
  <si>
    <t xml:space="preserve"> (30 - 55.6) </t>
  </si>
  <si>
    <t xml:space="preserve"> (31.8 - 40.5) </t>
  </si>
  <si>
    <t xml:space="preserve"> (2.6 - 24.5) </t>
  </si>
  <si>
    <t xml:space="preserve"> (21.8 - 69.9) </t>
  </si>
  <si>
    <t xml:space="preserve"> (15.6 - 64.6) </t>
  </si>
  <si>
    <t xml:space="preserve"> (33.5 - 102.9) </t>
  </si>
  <si>
    <t xml:space="preserve"> (20.1 - 91.6) </t>
  </si>
  <si>
    <t xml:space="preserve"> (18.5 - 52.6) </t>
  </si>
  <si>
    <t xml:space="preserve"> (15.4 - 52.2) </t>
  </si>
  <si>
    <t xml:space="preserve"> (10.8 - 44.6) </t>
  </si>
  <si>
    <t xml:space="preserve"> (27.5 - 75.5) </t>
  </si>
  <si>
    <t xml:space="preserve"> (27.7 - 88.9) </t>
  </si>
  <si>
    <t xml:space="preserve"> (15.6 - 44.5) </t>
  </si>
  <si>
    <t xml:space="preserve"> (31.7 - 72.3) </t>
  </si>
  <si>
    <t xml:space="preserve"> (11.8 - 42.3) </t>
  </si>
  <si>
    <t xml:space="preserve"> (26.7 - 69.3) </t>
  </si>
  <si>
    <t xml:space="preserve"> (14.3 - 54.7) </t>
  </si>
  <si>
    <t xml:space="preserve"> (11.2 - 31.9) </t>
  </si>
  <si>
    <t xml:space="preserve"> (14.3 - 40.5) </t>
  </si>
  <si>
    <t xml:space="preserve"> (19.4 - 51.7) </t>
  </si>
  <si>
    <t xml:space="preserve"> (16.8 - 49.6) </t>
  </si>
  <si>
    <t xml:space="preserve"> (18.4 - 59) </t>
  </si>
  <si>
    <t xml:space="preserve"> (9.1 - 23.1) </t>
  </si>
  <si>
    <t xml:space="preserve"> (24.2 - 46) </t>
  </si>
  <si>
    <t xml:space="preserve"> (16.9 - 37.9) </t>
  </si>
  <si>
    <t xml:space="preserve"> (24.2 - 49.3) </t>
  </si>
  <si>
    <t xml:space="preserve"> (28.2 - 59.6) </t>
  </si>
  <si>
    <t xml:space="preserve"> (14 - 26.9) </t>
  </si>
  <si>
    <t xml:space="preserve"> (23.2 - 40.6) </t>
  </si>
  <si>
    <t xml:space="preserve"> (14.9 - 30) </t>
  </si>
  <si>
    <t xml:space="preserve"> (24.9 - 44.3) </t>
  </si>
  <si>
    <t xml:space="preserve"> (21 - 41) </t>
  </si>
  <si>
    <t xml:space="preserve"> (22.4 - 37.1) </t>
  </si>
  <si>
    <t xml:space="preserve"> (25.5 - 42) </t>
  </si>
  <si>
    <t xml:space="preserve"> (15.8 - 29.7) </t>
  </si>
  <si>
    <t xml:space="preserve"> (21.8 - 38) </t>
  </si>
  <si>
    <t xml:space="preserve"> (22 - 39.6) </t>
  </si>
  <si>
    <t xml:space="preserve"> (16.7 - 26) </t>
  </si>
  <si>
    <t xml:space="preserve"> (25.4 - 37.6) </t>
  </si>
  <si>
    <t xml:space="preserve"> (21.6 - 33.1) </t>
  </si>
  <si>
    <t xml:space="preserve"> (31.7 - 45.3) </t>
  </si>
  <si>
    <t xml:space="preserve"> (27.6 - 41.4) </t>
  </si>
  <si>
    <t xml:space="preserve"> (13.1 - 15.7) </t>
  </si>
  <si>
    <t xml:space="preserve"> (13.6 - 16.4) </t>
  </si>
  <si>
    <t xml:space="preserve"> (12.9 - 15.7) </t>
  </si>
  <si>
    <t xml:space="preserve"> (15.1 - 18.1) </t>
  </si>
  <si>
    <t xml:space="preserve"> (17.7 - 21) </t>
  </si>
  <si>
    <t xml:space="preserve"> (14.3 - 17.6) </t>
  </si>
  <si>
    <t xml:space="preserve"> (17.8 - 21.7) </t>
  </si>
  <si>
    <t xml:space="preserve"> (16.2 - 20) </t>
  </si>
  <si>
    <t xml:space="preserve"> (18.1 - 22.2) </t>
  </si>
  <si>
    <t xml:space="preserve"> (18.5 - 22.6) </t>
  </si>
  <si>
    <t xml:space="preserve"> (20.5 - 23.2) </t>
  </si>
  <si>
    <t xml:space="preserve"> (9 - 128.2) </t>
  </si>
  <si>
    <t xml:space="preserve"> (0 - 50.7) </t>
  </si>
  <si>
    <t xml:space="preserve"> (0 - 41.9) </t>
  </si>
  <si>
    <t xml:space="preserve"> (0.3 - 56.6) </t>
  </si>
  <si>
    <t xml:space="preserve"> (0 - 43.9) </t>
  </si>
  <si>
    <t xml:space="preserve"> (3 - 12.4) </t>
  </si>
  <si>
    <t xml:space="preserve"> (14.5 - 33.7) </t>
  </si>
  <si>
    <t xml:space="preserve"> (5.2 - 18.7) </t>
  </si>
  <si>
    <t xml:space="preserve"> (11.8 - 28.5) </t>
  </si>
  <si>
    <t xml:space="preserve"> (6.5 - 19.9) </t>
  </si>
  <si>
    <t xml:space="preserve"> (5 - 10.8) </t>
  </si>
  <si>
    <t xml:space="preserve"> (8.5 - 16.1) </t>
  </si>
  <si>
    <t xml:space="preserve"> (7.5 - 15.1) </t>
  </si>
  <si>
    <t xml:space="preserve"> (10.9 - 19.8) </t>
  </si>
  <si>
    <t xml:space="preserve"> (12.6 - 22.2) </t>
  </si>
  <si>
    <t xml:space="preserve"> (7.1 - 13) </t>
  </si>
  <si>
    <t xml:space="preserve"> (8.1 - 14.6) </t>
  </si>
  <si>
    <t xml:space="preserve"> (8.4 - 15) </t>
  </si>
  <si>
    <t xml:space="preserve"> (9.6 - 16.7) </t>
  </si>
  <si>
    <t xml:space="preserve"> (12.7 - 20.8) </t>
  </si>
  <si>
    <t xml:space="preserve"> (8.4 - 14.3) </t>
  </si>
  <si>
    <t xml:space="preserve"> (10.1 - 17.1) </t>
  </si>
  <si>
    <t xml:space="preserve"> (8.4 - 15.2) </t>
  </si>
  <si>
    <t xml:space="preserve"> (11.4 - 19.1) </t>
  </si>
  <si>
    <t xml:space="preserve"> (10.5 - 18) </t>
  </si>
  <si>
    <t xml:space="preserve"> (11.2 - 16.4) </t>
  </si>
  <si>
    <t xml:space="preserve"> (13.8 - 20) </t>
  </si>
  <si>
    <t xml:space="preserve"> (11.7 - 17.8) </t>
  </si>
  <si>
    <t xml:space="preserve"> (12.5 - 19.1) </t>
  </si>
  <si>
    <t xml:space="preserve"> (10.6 - 17) </t>
  </si>
  <si>
    <t xml:space="preserve"> (11.8 - 16.5) </t>
  </si>
  <si>
    <t xml:space="preserve"> (15 - 20.6) </t>
  </si>
  <si>
    <t xml:space="preserve"> (17.7 - 23.9) </t>
  </si>
  <si>
    <t xml:space="preserve"> (22.1 - 29.2) </t>
  </si>
  <si>
    <t xml:space="preserve"> (12.1 - 16.8) </t>
  </si>
  <si>
    <t xml:space="preserve"> (14.9 - 20.4) </t>
  </si>
  <si>
    <t xml:space="preserve"> (13.3 - 18.5) </t>
  </si>
  <si>
    <t xml:space="preserve"> (17 - 22.9) </t>
  </si>
  <si>
    <t xml:space="preserve"> (15.6 - 21.2) </t>
  </si>
  <si>
    <t xml:space="preserve"> (12.1 - 16.1) </t>
  </si>
  <si>
    <t xml:space="preserve"> (14.7 - 19.6) </t>
  </si>
  <si>
    <t xml:space="preserve"> (15.9 - 21) </t>
  </si>
  <si>
    <t xml:space="preserve"> (15.6 - 20.6) </t>
  </si>
  <si>
    <t xml:space="preserve"> (20.3 - 25.9) </t>
  </si>
  <si>
    <t xml:space="preserve"> (2.1 - 3.2) </t>
  </si>
  <si>
    <t xml:space="preserve"> (1.8 - 2.9) </t>
  </si>
  <si>
    <t xml:space="preserve"> (1.9 - 3.1) </t>
  </si>
  <si>
    <t xml:space="preserve"> (2.1 - 3.3) </t>
  </si>
  <si>
    <t xml:space="preserve"> (1.7 - 2.8) </t>
  </si>
  <si>
    <t xml:space="preserve"> (1.6 - 2.8) </t>
  </si>
  <si>
    <t xml:space="preserve"> (1.2 - 2.4) </t>
  </si>
  <si>
    <t xml:space="preserve"> (2.1 - 3.7) </t>
  </si>
  <si>
    <t xml:space="preserve"> (1.5 - 2.8) </t>
  </si>
  <si>
    <t xml:space="preserve"> (1.4 - 2.7) </t>
  </si>
  <si>
    <t xml:space="preserve"> (1.9 - 2.8) </t>
  </si>
  <si>
    <t xml:space="preserve"> (0.4 - 81.5) </t>
  </si>
  <si>
    <t xml:space="preserve"> (0 - 37.5) </t>
  </si>
  <si>
    <t xml:space="preserve"> (0.2 - 5.3) </t>
  </si>
  <si>
    <t xml:space="preserve"> (0 - 3.5) </t>
  </si>
  <si>
    <t xml:space="preserve"> (0 - 5.3) </t>
  </si>
  <si>
    <t xml:space="preserve"> (0 - 4.8) </t>
  </si>
  <si>
    <t xml:space="preserve"> (0.3 - 2.7) </t>
  </si>
  <si>
    <t xml:space="preserve"> (0.9 - 4.4) </t>
  </si>
  <si>
    <t xml:space="preserve"> (0.1 - 2.4) </t>
  </si>
  <si>
    <t xml:space="preserve"> (1.9 - 6.7) </t>
  </si>
  <si>
    <t xml:space="preserve"> (0.8 - 3.8) </t>
  </si>
  <si>
    <t xml:space="preserve"> (0.5 - 3.2) </t>
  </si>
  <si>
    <t xml:space="preserve"> (0.9 - 3.9) </t>
  </si>
  <si>
    <t xml:space="preserve"> (0.3 - 2.6) </t>
  </si>
  <si>
    <t xml:space="preserve"> (0.4 - 2.6) </t>
  </si>
  <si>
    <t xml:space="preserve"> (0.8 - 3.7) </t>
  </si>
  <si>
    <t xml:space="preserve"> (0.6 - 3.4) </t>
  </si>
  <si>
    <t xml:space="preserve"> (0.6 - 3.3) </t>
  </si>
  <si>
    <t xml:space="preserve"> (0.7 - 2.5) </t>
  </si>
  <si>
    <t xml:space="preserve"> (0.7 - 2.7) </t>
  </si>
  <si>
    <t xml:space="preserve"> (1.3 - 3.9) </t>
  </si>
  <si>
    <t xml:space="preserve"> (1.2 - 4) </t>
  </si>
  <si>
    <t xml:space="preserve"> (0.4 - 2.5) </t>
  </si>
  <si>
    <t xml:space="preserve"> (2 - 4.1) </t>
  </si>
  <si>
    <t xml:space="preserve"> (1 - 2.8) </t>
  </si>
  <si>
    <t xml:space="preserve"> (1.9 - 4.3) </t>
  </si>
  <si>
    <t xml:space="preserve"> (2 - 4.6) </t>
  </si>
  <si>
    <t xml:space="preserve"> (2.4 - 5.2) </t>
  </si>
  <si>
    <t xml:space="preserve"> (1.5 - 3.5) </t>
  </si>
  <si>
    <t xml:space="preserve"> (1.7 - 3.9) </t>
  </si>
  <si>
    <t xml:space="preserve"> (1.8 - 4.2) </t>
  </si>
  <si>
    <t xml:space="preserve"> (0.4 - 1.8) </t>
  </si>
  <si>
    <t xml:space="preserve"> (1.4 - 3.1) </t>
  </si>
  <si>
    <t xml:space="preserve"> (1.4 - 3.2) </t>
  </si>
  <si>
    <t xml:space="preserve"> (2.9 - 5.2) </t>
  </si>
  <si>
    <t xml:space="preserve"> (1.7 - 3.6) </t>
  </si>
  <si>
    <t xml:space="preserve"> (0.7 - 1.4) </t>
  </si>
  <si>
    <t xml:space="preserve"> (0.4 - 1.1) </t>
  </si>
  <si>
    <t xml:space="preserve"> (0.3 - 1) </t>
  </si>
  <si>
    <t xml:space="preserve"> (0.3 - 0.9) </t>
  </si>
  <si>
    <t xml:space="preserve"> (0.2 - 0.9) </t>
  </si>
  <si>
    <t xml:space="preserve"> (0.3 - 1.1) </t>
  </si>
  <si>
    <t xml:space="preserve"> (0.6 - 1.6) </t>
  </si>
  <si>
    <t xml:space="preserve"> (0.4 - 1.3) </t>
  </si>
  <si>
    <t xml:space="preserve"> (0 - 53.9) </t>
  </si>
  <si>
    <t xml:space="preserve"> (0 - 2.7) </t>
  </si>
  <si>
    <t xml:space="preserve"> (0 - 3.2) </t>
  </si>
  <si>
    <t xml:space="preserve"> (0.1 - 1.9) </t>
  </si>
  <si>
    <t xml:space="preserve"> (0 - 1.7) </t>
  </si>
  <si>
    <t xml:space="preserve"> (0 - 1.2) </t>
  </si>
  <si>
    <t xml:space="preserve"> (0.2 - 3) </t>
  </si>
  <si>
    <t xml:space="preserve"> (0 - 1.4) </t>
  </si>
  <si>
    <t xml:space="preserve"> (0.3 - 2.4) </t>
  </si>
  <si>
    <t xml:space="preserve"> (0 - 0.9) </t>
  </si>
  <si>
    <t xml:space="preserve"> (0.2 - 1.7) </t>
  </si>
  <si>
    <t xml:space="preserve"> (0 - 0.7) </t>
  </si>
  <si>
    <t xml:space="preserve"> (0.5 - 1.8) </t>
  </si>
  <si>
    <t xml:space="preserve"> (0.2 - 1.5) </t>
  </si>
  <si>
    <t xml:space="preserve"> (0.7 - 2.4) </t>
  </si>
  <si>
    <t xml:space="preserve"> (0.4 - 2) </t>
  </si>
  <si>
    <t xml:space="preserve"> (0.3 - 1.6) </t>
  </si>
  <si>
    <t xml:space="preserve"> (0.2 - 1.4) </t>
  </si>
  <si>
    <t xml:space="preserve"> (0 - 0.6) </t>
  </si>
  <si>
    <t xml:space="preserve"> (1.2 - 2.1) </t>
  </si>
  <si>
    <t xml:space="preserve"> (1.3 - 2.4) </t>
  </si>
  <si>
    <t xml:space="preserve"> (1.5 - 2.5) </t>
  </si>
  <si>
    <t xml:space="preserve"> (1.1 - 2.1) </t>
  </si>
  <si>
    <t xml:space="preserve"> (1.2 - 2.2) </t>
  </si>
  <si>
    <t xml:space="preserve"> (0.9 - 1.9) </t>
  </si>
  <si>
    <t xml:space="preserve"> (1.6 - 2.9) </t>
  </si>
  <si>
    <t xml:space="preserve"> (0.8 - 1.9) </t>
  </si>
  <si>
    <t xml:space="preserve"> (0.7 - 4) </t>
  </si>
  <si>
    <t xml:space="preserve"> (1.2 - 5.4) </t>
  </si>
  <si>
    <t xml:space="preserve"> (0.1 - 2.1) </t>
  </si>
  <si>
    <t xml:space="preserve"> (0.3 - 2.3) </t>
  </si>
  <si>
    <t xml:space="preserve"> (0.4 - 3) </t>
  </si>
  <si>
    <t xml:space="preserve"> (0.5 - 2.1) </t>
  </si>
  <si>
    <t xml:space="preserve"> (0.6 - 2.5) </t>
  </si>
  <si>
    <t xml:space="preserve"> (0.8 - 3) </t>
  </si>
  <si>
    <t xml:space="preserve"> (0.7 - 3.1) </t>
  </si>
  <si>
    <t xml:space="preserve"> (1.3 - 3.2) </t>
  </si>
  <si>
    <t xml:space="preserve"> (0.8 - 2.5) </t>
  </si>
  <si>
    <t xml:space="preserve"> (1.3 - 3.3) </t>
  </si>
  <si>
    <t xml:space="preserve"> (1.1 - 3.1) </t>
  </si>
  <si>
    <t xml:space="preserve"> (0.8 - 2.1) </t>
  </si>
  <si>
    <t xml:space="preserve"> (0.8 - 2.3) </t>
  </si>
  <si>
    <t xml:space="preserve"> (7 - 8.9) </t>
  </si>
  <si>
    <t xml:space="preserve"> (11.1 - 13.6) </t>
  </si>
  <si>
    <t xml:space="preserve"> (9.9 - 12.4) </t>
  </si>
  <si>
    <t xml:space="preserve"> (12 - 14.7) </t>
  </si>
  <si>
    <t xml:space="preserve"> (15.2 - 18.4) </t>
  </si>
  <si>
    <t xml:space="preserve"> (10.2 - 13) </t>
  </si>
  <si>
    <t xml:space="preserve"> (15.6 - 19.3) </t>
  </si>
  <si>
    <t xml:space="preserve"> (12.8 - 16.2) </t>
  </si>
  <si>
    <t xml:space="preserve"> (15.8 - 19.6) </t>
  </si>
  <si>
    <t xml:space="preserve"> (16.3 - 20.2) </t>
  </si>
  <si>
    <t xml:space="preserve"> (17.8 - 20.3) </t>
  </si>
  <si>
    <t xml:space="preserve"> (3.5 - 105.6) </t>
  </si>
  <si>
    <t xml:space="preserve"> (4.5 - 17.4) </t>
  </si>
  <si>
    <t xml:space="preserve"> (11.1 - 27.5) </t>
  </si>
  <si>
    <t xml:space="preserve"> (5.9 - 18.8) </t>
  </si>
  <si>
    <t xml:space="preserve"> (2.4 - 6.9) </t>
  </si>
  <si>
    <t xml:space="preserve"> (6.4 - 13.3) </t>
  </si>
  <si>
    <t xml:space="preserve"> (6.7 - 13.9) </t>
  </si>
  <si>
    <t xml:space="preserve"> (10.1 - 18.7) </t>
  </si>
  <si>
    <t xml:space="preserve"> (8.6 - 16.7) </t>
  </si>
  <si>
    <t xml:space="preserve"> (4.3 - 9.1) </t>
  </si>
  <si>
    <t xml:space="preserve"> (6.3 - 12.1) </t>
  </si>
  <si>
    <t xml:space="preserve"> (6.9 - 13.1) </t>
  </si>
  <si>
    <t xml:space="preserve"> (7.7 - 14.1) </t>
  </si>
  <si>
    <t xml:space="preserve"> (11.8 - 19.7) </t>
  </si>
  <si>
    <t xml:space="preserve"> (5.7 - 10.6) </t>
  </si>
  <si>
    <t xml:space="preserve"> (8.3 - 14.7) </t>
  </si>
  <si>
    <t xml:space="preserve"> (6.4 - 12.6) </t>
  </si>
  <si>
    <t xml:space="preserve"> (10.1 - 17.4) </t>
  </si>
  <si>
    <t xml:space="preserve"> (9.2 - 16.3) </t>
  </si>
  <si>
    <t xml:space="preserve"> (6 - 9.9) </t>
  </si>
  <si>
    <t xml:space="preserve"> (11.4 - 17.1) </t>
  </si>
  <si>
    <t xml:space="preserve"> (9.3 - 14.8) </t>
  </si>
  <si>
    <t xml:space="preserve"> (9.9 - 15.9) </t>
  </si>
  <si>
    <t xml:space="preserve"> (9.3 - 15.3) </t>
  </si>
  <si>
    <t xml:space="preserve"> (6.7 - 10.2) </t>
  </si>
  <si>
    <t xml:space="preserve"> (10.7 - 15.3) </t>
  </si>
  <si>
    <t xml:space="preserve"> (11.6 - 16.5) </t>
  </si>
  <si>
    <t xml:space="preserve"> (14.7 - 20.4) </t>
  </si>
  <si>
    <t xml:space="preserve"> (18 - 24.5) </t>
  </si>
  <si>
    <t xml:space="preserve"> (12.3 - 17.3) </t>
  </si>
  <si>
    <t xml:space="preserve"> (9.9 - 14.5) </t>
  </si>
  <si>
    <t xml:space="preserve"> (13.8 - 19.1) </t>
  </si>
  <si>
    <t xml:space="preserve"> (14.7 - 20.2) </t>
  </si>
  <si>
    <t xml:space="preserve"> (7.5 - 10.8) </t>
  </si>
  <si>
    <t xml:space="preserve"> (12.6 - 17.1) </t>
  </si>
  <si>
    <t xml:space="preserve"> (11.5 - 15.9) </t>
  </si>
  <si>
    <t xml:space="preserve"> (12.4 - 16.9) </t>
  </si>
  <si>
    <t xml:space="preserve"> (17.6 - 22.8) </t>
  </si>
  <si>
    <t>numbers less than three; where there was only one cell in a row or column that was fewer than three, the next smallest number has also been suppressed so that numbers cannot simply be derived from totals</t>
  </si>
  <si>
    <t xml:space="preserve"> (0 - 0) </t>
  </si>
  <si>
    <t xml:space="preserve"> (1.8 - 2.2) </t>
  </si>
  <si>
    <t xml:space="preserve"> (1.7 - 2.1) </t>
  </si>
  <si>
    <t xml:space="preserve"> (1.6 - 2) </t>
  </si>
  <si>
    <t xml:space="preserve"> (2.2 - 2.6) </t>
  </si>
  <si>
    <t xml:space="preserve"> (2.3 - 2.8) </t>
  </si>
  <si>
    <t xml:space="preserve"> (0 - 0.1) </t>
  </si>
  <si>
    <t xml:space="preserve"> (0.1 - 0.2) </t>
  </si>
  <si>
    <t xml:space="preserve"> (0.3 - 0.5) </t>
  </si>
  <si>
    <t xml:space="preserve"> (0.3 - 0.4) </t>
  </si>
  <si>
    <t xml:space="preserve"> (0.6 - 0.8) </t>
  </si>
  <si>
    <t xml:space="preserve"> (0.5 - 0.8) </t>
  </si>
  <si>
    <t xml:space="preserve"> (0.1 - 0.1) </t>
  </si>
  <si>
    <t xml:space="preserve"> (0.2 - 0.3) </t>
  </si>
  <si>
    <t xml:space="preserve"> (0.2 - 0.4) </t>
  </si>
  <si>
    <t xml:space="preserve"> (0.6 - 0.9) </t>
  </si>
  <si>
    <t xml:space="preserve"> (0.7 - 0.9) </t>
  </si>
  <si>
    <t xml:space="preserve"> (0.9 - 1.2) </t>
  </si>
  <si>
    <t xml:space="preserve"> (0.7 - 1) </t>
  </si>
  <si>
    <t xml:space="preserve"> (0.4 - 0.6) </t>
  </si>
  <si>
    <t xml:space="preserve"> (9 - 9.9) </t>
  </si>
  <si>
    <t xml:space="preserve"> (8.2 - 9) </t>
  </si>
  <si>
    <t xml:space="preserve"> (8.4 - 9.3) </t>
  </si>
  <si>
    <t xml:space="preserve"> (9.6 - 10.6) </t>
  </si>
  <si>
    <t xml:space="preserve"> (7.8 - 8.7) </t>
  </si>
  <si>
    <t xml:space="preserve"> (0.4 - 0.7) </t>
  </si>
  <si>
    <t xml:space="preserve"> (0.1 - 0.3) </t>
  </si>
  <si>
    <t xml:space="preserve"> (0.5 - 0.7) </t>
  </si>
  <si>
    <t xml:space="preserve"> (1 - 1.4) </t>
  </si>
  <si>
    <t xml:space="preserve"> (0.8 - 1.1) </t>
  </si>
  <si>
    <t xml:space="preserve"> (2 - 2.4) </t>
  </si>
  <si>
    <t xml:space="preserve"> (1.9 - 2.3) </t>
  </si>
  <si>
    <t xml:space="preserve"> (1.3 - 1.6) </t>
  </si>
  <si>
    <t xml:space="preserve"> (1.5 - 1.9) </t>
  </si>
  <si>
    <t xml:space="preserve"> (2 - 2.5) </t>
  </si>
  <si>
    <t xml:space="preserve"> (1.7 - 2.2) </t>
  </si>
  <si>
    <t xml:space="preserve"> (1.2 - 1.6) </t>
  </si>
  <si>
    <t xml:space="preserve"> (4.2 - 4.9) </t>
  </si>
  <si>
    <t xml:space="preserve"> (4.3 - 4.9) </t>
  </si>
  <si>
    <t xml:space="preserve"> (5.5 - 6.2) </t>
  </si>
  <si>
    <t xml:space="preserve"> (8.2 - 9.1) </t>
  </si>
  <si>
    <t xml:space="preserve"> (6.1 - 6.9) </t>
  </si>
  <si>
    <t xml:space="preserve"> (1 - 1.3) </t>
  </si>
  <si>
    <t xml:space="preserve"> (1.2 - 1.5) </t>
  </si>
  <si>
    <t xml:space="preserve"> (9.5 - 10.3) </t>
  </si>
  <si>
    <t xml:space="preserve"> (9.1 - 10.1) </t>
  </si>
  <si>
    <t xml:space="preserve"> (14.3 - 15.5) </t>
  </si>
  <si>
    <t xml:space="preserve"> (16.6 - 17.8) </t>
  </si>
  <si>
    <t xml:space="preserve"> (3 - 3.5) </t>
  </si>
  <si>
    <t xml:space="preserve"> (0.3 - 0.6) </t>
  </si>
  <si>
    <t xml:space="preserve"> (2.1 - 2.6) </t>
  </si>
  <si>
    <t xml:space="preserve"> (3.2 - 3.7) </t>
  </si>
  <si>
    <t xml:space="preserve"> (2.9 - 3.4) </t>
  </si>
  <si>
    <t xml:space="preserve"> (2.7 - 3.2) </t>
  </si>
  <si>
    <t xml:space="preserve"> (4 - 4.6) </t>
  </si>
  <si>
    <t xml:space="preserve"> (6.6 - 7.4) </t>
  </si>
  <si>
    <t>4. RIDDOR Reportable incidents are both major/specified and serious incidents. They have been presented combined as these are the incidents that MOD Civilians are required by law to report to the Health and Safety Executive.</t>
  </si>
  <si>
    <r>
      <rPr>
        <b/>
        <sz val="10"/>
        <color theme="1"/>
        <rFont val="Arial"/>
        <family val="2"/>
      </rPr>
      <t>Table 1.2</t>
    </r>
    <r>
      <rPr>
        <sz val="10"/>
        <color theme="1"/>
        <rFont val="Arial"/>
        <family val="2"/>
      </rPr>
      <t>: UK Regular Armed Forces personnel</t>
    </r>
    <r>
      <rPr>
        <vertAlign val="superscript"/>
        <sz val="10"/>
        <color theme="1"/>
        <rFont val="Arial"/>
        <family val="2"/>
      </rPr>
      <t>1</t>
    </r>
    <r>
      <rPr>
        <sz val="10"/>
        <color theme="1"/>
        <rFont val="Arial"/>
        <family val="2"/>
      </rPr>
      <t xml:space="preserve"> and MOD civilian employees, reported ill health incidents</t>
    </r>
    <r>
      <rPr>
        <vertAlign val="superscript"/>
        <sz val="10"/>
        <color theme="1"/>
        <rFont val="Arial"/>
        <family val="2"/>
      </rPr>
      <t>2</t>
    </r>
    <r>
      <rPr>
        <sz val="10"/>
        <color theme="1"/>
        <rFont val="Arial"/>
        <family val="2"/>
      </rPr>
      <t xml:space="preserve"> by MOD personnel and Severity, numbers, percentatges</t>
    </r>
    <r>
      <rPr>
        <vertAlign val="superscript"/>
        <sz val="10"/>
        <color theme="1"/>
        <rFont val="Arial"/>
        <family val="2"/>
      </rPr>
      <t>3</t>
    </r>
    <r>
      <rPr>
        <sz val="10"/>
        <color theme="1"/>
        <rFont val="Arial"/>
        <family val="2"/>
      </rPr>
      <t>, rates per 1,000 and confidence intervals</t>
    </r>
  </si>
  <si>
    <t>4. Due to the change in the definition of a 'serious' injury and the changed in MOD H&amp;S reporting systems (see methodology section) there is a break in the time series during 2012/13.</t>
  </si>
  <si>
    <t/>
  </si>
  <si>
    <t xml:space="preserve"> (11.8 - 12.7) </t>
  </si>
  <si>
    <t xml:space="preserve"> (9.8 - 10.6) </t>
  </si>
  <si>
    <t xml:space="preserve"> (12.1 - 13) </t>
  </si>
  <si>
    <t xml:space="preserve"> (14.5 - 15.5) </t>
  </si>
  <si>
    <t xml:space="preserve"> (29.8 - 31.4) </t>
  </si>
  <si>
    <t xml:space="preserve"> (26.5 - 28) </t>
  </si>
  <si>
    <t xml:space="preserve"> (27.7 - 29.3) </t>
  </si>
  <si>
    <t xml:space="preserve"> (37.7 - 39.7) </t>
  </si>
  <si>
    <t xml:space="preserve"> (37 - 39) </t>
  </si>
  <si>
    <t xml:space="preserve"> (26.9 - 30.3) </t>
  </si>
  <si>
    <t xml:space="preserve"> (8.7 - 9.8) </t>
  </si>
  <si>
    <t xml:space="preserve"> (28.8 - 32.6) </t>
  </si>
  <si>
    <t xml:space="preserve"> (32.1 - 36.1) </t>
  </si>
  <si>
    <t xml:space="preserve"> (21.7 - 25) </t>
  </si>
  <si>
    <t xml:space="preserve"> (30.7 - 34.9) </t>
  </si>
  <si>
    <t xml:space="preserve"> (30.6 - 35) </t>
  </si>
  <si>
    <t xml:space="preserve"> (31 - 35.5) </t>
  </si>
  <si>
    <t xml:space="preserve"> (29.5 - 33.9) </t>
  </si>
  <si>
    <t xml:space="preserve"> (19.6 - 23.3) </t>
  </si>
  <si>
    <t xml:space="preserve"> (10.9 - 16) </t>
  </si>
  <si>
    <t xml:space="preserve"> (12.4 - 17.9) </t>
  </si>
  <si>
    <t xml:space="preserve"> (18.8 - 25.4) </t>
  </si>
  <si>
    <t xml:space="preserve"> (37.3 - 46.4) </t>
  </si>
  <si>
    <t xml:space="preserve"> (25.9 - 33.6) </t>
  </si>
  <si>
    <t xml:space="preserve"> (30.2 - 32.3) </t>
  </si>
  <si>
    <t xml:space="preserve"> (26.7 - 28.7) </t>
  </si>
  <si>
    <t xml:space="preserve"> (28.2 - 30.3) </t>
  </si>
  <si>
    <t xml:space="preserve"> (40.8 - 43.5) </t>
  </si>
  <si>
    <t xml:space="preserve"> (44.5 - 47.3) </t>
  </si>
  <si>
    <t xml:space="preserve"> (28.9 - 32.3) </t>
  </si>
  <si>
    <t xml:space="preserve"> (23 - 26.1) </t>
  </si>
  <si>
    <t xml:space="preserve"> (22.8 - 26) </t>
  </si>
  <si>
    <t xml:space="preserve"> (31.7 - 35.5) </t>
  </si>
  <si>
    <t xml:space="preserve"> (4.5 - 5.1) </t>
  </si>
  <si>
    <t xml:space="preserve"> (4.2 - 4.8) </t>
  </si>
  <si>
    <t xml:space="preserve"> (5.3 - 5.9) </t>
  </si>
  <si>
    <t xml:space="preserve"> (7.8 - 8.5) </t>
  </si>
  <si>
    <t xml:space="preserve"> (7.3 - 8.1) </t>
  </si>
  <si>
    <t xml:space="preserve"> (4.9 - 5.5) </t>
  </si>
  <si>
    <t xml:space="preserve"> (4.5 - 5.2) </t>
  </si>
  <si>
    <t xml:space="preserve"> (5.7 - 6.4) </t>
  </si>
  <si>
    <t xml:space="preserve"> (8.5 - 9.4) </t>
  </si>
  <si>
    <t xml:space="preserve"> (7.1 - 7.9) </t>
  </si>
  <si>
    <t xml:space="preserve"> (1.1 - 1.5) </t>
  </si>
  <si>
    <t xml:space="preserve"> (4.7 - 6.2) </t>
  </si>
  <si>
    <t xml:space="preserve"> (2.6 - 3.8) </t>
  </si>
  <si>
    <t xml:space="preserve"> (1.6 - 2.7) </t>
  </si>
  <si>
    <t xml:space="preserve"> (2.5 - 3.9) </t>
  </si>
  <si>
    <t xml:space="preserve"> (3.4 - 5) </t>
  </si>
  <si>
    <t xml:space="preserve"> (4.6 - 6.5) </t>
  </si>
  <si>
    <t xml:space="preserve"> (1.3 - 2.3) </t>
  </si>
  <si>
    <t xml:space="preserve"> (1.9 - 4.5) </t>
  </si>
  <si>
    <t xml:space="preserve"> (2.6 - 5.4) </t>
  </si>
  <si>
    <t xml:space="preserve"> (3.6 - 6.8) </t>
  </si>
  <si>
    <t xml:space="preserve"> (4.8 - 8.4) </t>
  </si>
  <si>
    <t xml:space="preserve"> (2.1 - 4.9) </t>
  </si>
  <si>
    <t xml:space="preserve"> (6.8 - 7.8) </t>
  </si>
  <si>
    <t xml:space="preserve"> (5.9 - 6.9) </t>
  </si>
  <si>
    <t xml:space="preserve"> (7.5 - 8.6) </t>
  </si>
  <si>
    <t xml:space="preserve"> (12.7 - 14.2) </t>
  </si>
  <si>
    <t xml:space="preserve"> (10.8 - 12.2) </t>
  </si>
  <si>
    <t xml:space="preserve"> (0.9 - 1.6) </t>
  </si>
  <si>
    <t xml:space="preserve"> (1.6 - 2.6) </t>
  </si>
  <si>
    <t xml:space="preserve"> (7.2 - 7.9) </t>
  </si>
  <si>
    <t xml:space="preserve"> (5.4 - 6) </t>
  </si>
  <si>
    <t xml:space="preserve"> (6.6 - 7.3) </t>
  </si>
  <si>
    <t xml:space="preserve"> (6.5 - 7.2) </t>
  </si>
  <si>
    <t xml:space="preserve"> (5.9 - 6.6) </t>
  </si>
  <si>
    <t xml:space="preserve"> (7.7 - 8.5) </t>
  </si>
  <si>
    <t xml:space="preserve"> (6.8 - 7.6) </t>
  </si>
  <si>
    <t xml:space="preserve"> (6.2 - 7) </t>
  </si>
  <si>
    <t xml:space="preserve"> (3.2 - 4.5) </t>
  </si>
  <si>
    <t xml:space="preserve"> (2.6 - 3.9) </t>
  </si>
  <si>
    <t xml:space="preserve"> (3.6 - 5.1) </t>
  </si>
  <si>
    <t xml:space="preserve"> (2.2 - 3.5) </t>
  </si>
  <si>
    <t xml:space="preserve"> (1.8 - 3) </t>
  </si>
  <si>
    <t xml:space="preserve"> (1.1 - 3.2) </t>
  </si>
  <si>
    <t xml:space="preserve"> (1.5 - 3.8) </t>
  </si>
  <si>
    <t xml:space="preserve"> (4.1 - 7.5) </t>
  </si>
  <si>
    <t xml:space="preserve"> (4.2 - 7.7) </t>
  </si>
  <si>
    <t xml:space="preserve"> (10.9 - 12.1) </t>
  </si>
  <si>
    <t xml:space="preserve"> (8.5 - 9.6) </t>
  </si>
  <si>
    <t xml:space="preserve"> (10 - 11.3) </t>
  </si>
  <si>
    <t xml:space="preserve"> (9.8 - 11.1) </t>
  </si>
  <si>
    <t xml:space="preserve"> (9 - 10.2) </t>
  </si>
  <si>
    <t xml:space="preserve"> (2.1 - 3.1) </t>
  </si>
  <si>
    <t xml:space="preserve"> (1.1 - 1.9) </t>
  </si>
  <si>
    <t xml:space="preserve"> (1.5 - 2.4) </t>
  </si>
  <si>
    <t xml:space="preserve"> (1.4 - 2.4) </t>
  </si>
  <si>
    <t xml:space="preserve"> (14 - 15) </t>
  </si>
  <si>
    <t xml:space="preserve"> (13.9 - 14.9) </t>
  </si>
  <si>
    <t xml:space="preserve"> (13.1 - 14.1) </t>
  </si>
  <si>
    <t xml:space="preserve"> (20 - 21.3) </t>
  </si>
  <si>
    <t xml:space="preserve"> (22.4 - 23.7) </t>
  </si>
  <si>
    <t xml:space="preserve"> (15.4 - 16.5) </t>
  </si>
  <si>
    <t xml:space="preserve"> (15 - 16.2) </t>
  </si>
  <si>
    <t xml:space="preserve"> (14.1 - 15.3) </t>
  </si>
  <si>
    <t xml:space="preserve"> (21.6 - 23) </t>
  </si>
  <si>
    <t xml:space="preserve"> (23 - 24.6) </t>
  </si>
  <si>
    <t xml:space="preserve"> (19.4 - 22.3) </t>
  </si>
  <si>
    <t xml:space="preserve"> (6.5 - 7.5) </t>
  </si>
  <si>
    <t xml:space="preserve"> (21.2 - 24.4) </t>
  </si>
  <si>
    <t xml:space="preserve"> (25.7 - 29.2) </t>
  </si>
  <si>
    <t xml:space="preserve"> (16.5 - 19.4) </t>
  </si>
  <si>
    <t xml:space="preserve"> (22.7 - 26.3) </t>
  </si>
  <si>
    <t xml:space="preserve"> (23.7 - 27.5) </t>
  </si>
  <si>
    <t xml:space="preserve"> (23.5 - 27.4) </t>
  </si>
  <si>
    <t xml:space="preserve"> (24.8 - 28.9) </t>
  </si>
  <si>
    <t xml:space="preserve"> (15.6 - 18.9) </t>
  </si>
  <si>
    <t xml:space="preserve"> (5.6 - 9.4) </t>
  </si>
  <si>
    <t xml:space="preserve"> (7.1 - 11.4) </t>
  </si>
  <si>
    <t xml:space="preserve"> (11.4 - 16.7) </t>
  </si>
  <si>
    <t xml:space="preserve"> (25.6 - 33.2) </t>
  </si>
  <si>
    <t xml:space="preserve"> (17.1 - 23.5) </t>
  </si>
  <si>
    <t xml:space="preserve"> (10.9 - 12.2) </t>
  </si>
  <si>
    <t xml:space="preserve"> (11.2 - 12.5) </t>
  </si>
  <si>
    <t xml:space="preserve"> (9.8 - 11) </t>
  </si>
  <si>
    <t xml:space="preserve"> (17.3 - 19) </t>
  </si>
  <si>
    <t xml:space="preserve"> (23.6 - 25.7) </t>
  </si>
  <si>
    <t xml:space="preserve"> (21.9 - 24.8) </t>
  </si>
  <si>
    <t xml:space="preserve"> (19 - 21.9) </t>
  </si>
  <si>
    <t xml:space="preserve"> (17.8 - 20.6) </t>
  </si>
  <si>
    <t xml:space="preserve"> (27 - 30.6) </t>
  </si>
  <si>
    <t xml:space="preserve"> (25.3 - 28.8) </t>
  </si>
  <si>
    <t xml:space="preserve"> (27.1 - 30.6) </t>
  </si>
  <si>
    <t xml:space="preserve"> (23 - 26.4) </t>
  </si>
  <si>
    <t xml:space="preserve"> (25.2 - 28.8) </t>
  </si>
  <si>
    <t xml:space="preserve"> (23.6 - 27.2) </t>
  </si>
  <si>
    <t xml:space="preserve"> (24.6 - 28.3) </t>
  </si>
  <si>
    <t xml:space="preserve"> (20.8 - 24.2) </t>
  </si>
  <si>
    <t xml:space="preserve"> (44.1 - 59.3) </t>
  </si>
  <si>
    <t xml:space="preserve"> (29.8 - 43.1) </t>
  </si>
  <si>
    <t xml:space="preserve"> (30.2 - 43.9) </t>
  </si>
  <si>
    <t xml:space="preserve"> (28.7 - 42.1) </t>
  </si>
  <si>
    <t xml:space="preserve"> (22.6 - 34.6) </t>
  </si>
  <si>
    <t xml:space="preserve"> (21.6 - 24.9) </t>
  </si>
  <si>
    <t xml:space="preserve"> (0 - 0.5) </t>
  </si>
  <si>
    <t xml:space="preserve"> (11.3 - 16.7) </t>
  </si>
  <si>
    <t xml:space="preserve"> (13.4 - 19.4) </t>
  </si>
  <si>
    <t xml:space="preserve"> (13.1 - 19.1) </t>
  </si>
  <si>
    <t xml:space="preserve"> (12.2 - 18.1) </t>
  </si>
  <si>
    <t xml:space="preserve"> (24.4 - 28.1) </t>
  </si>
  <si>
    <t xml:space="preserve"> (28.1 - 32.1) </t>
  </si>
  <si>
    <t xml:space="preserve"> (26.9 - 30.9) </t>
  </si>
  <si>
    <t xml:space="preserve"> (28.3 - 32.5) </t>
  </si>
  <si>
    <t xml:space="preserve"> (22.9 - 26.7) </t>
  </si>
  <si>
    <t xml:space="preserve"> (30.4 - 54.1) </t>
  </si>
  <si>
    <t xml:space="preserve"> (25.7 - 52.2) </t>
  </si>
  <si>
    <t xml:space="preserve"> (40.7 - 73.3) </t>
  </si>
  <si>
    <t xml:space="preserve"> (49.4 - 81.8) </t>
  </si>
  <si>
    <t xml:space="preserve"> (23.2 - 44.9) </t>
  </si>
  <si>
    <t xml:space="preserve"> (0 - 0.4) </t>
  </si>
  <si>
    <t xml:space="preserve"> (32.5 - 40.8) </t>
  </si>
  <si>
    <t xml:space="preserve"> (34.8 - 43.7) </t>
  </si>
  <si>
    <t xml:space="preserve"> (36.8 - 46.3) </t>
  </si>
  <si>
    <t xml:space="preserve"> (40.8 - 51.1) </t>
  </si>
  <si>
    <t xml:space="preserve"> (29.9 - 39.1) </t>
  </si>
  <si>
    <t xml:space="preserve"> (22.3 - 29.1) </t>
  </si>
  <si>
    <t xml:space="preserve"> (27.1 - 34.7) </t>
  </si>
  <si>
    <t xml:space="preserve"> (26.7 - 34.3) </t>
  </si>
  <si>
    <t xml:space="preserve"> (25.4 - 32.7) </t>
  </si>
  <si>
    <t xml:space="preserve"> (23.4 - 30.5) </t>
  </si>
  <si>
    <t xml:space="preserve"> (16.5 - 23.9) </t>
  </si>
  <si>
    <t xml:space="preserve"> (23.8 - 32.4) </t>
  </si>
  <si>
    <t xml:space="preserve"> (18.7 - 26.3) </t>
  </si>
  <si>
    <t xml:space="preserve"> (18.3 - 25.8) </t>
  </si>
  <si>
    <t xml:space="preserve"> (17.8 - 25.2) </t>
  </si>
  <si>
    <t xml:space="preserve"> (16 - 23.7) </t>
  </si>
  <si>
    <t xml:space="preserve"> (17.2 - 25.8) </t>
  </si>
  <si>
    <t xml:space="preserve"> (16.9 - 25.9) </t>
  </si>
  <si>
    <t xml:space="preserve"> (12.7 - 20.7) </t>
  </si>
  <si>
    <t xml:space="preserve"> (10.6 - 18) </t>
  </si>
  <si>
    <t xml:space="preserve"> (11 - 18) </t>
  </si>
  <si>
    <t xml:space="preserve"> (11.8 - 19.4) </t>
  </si>
  <si>
    <t xml:space="preserve"> (11.8 - 20.1) </t>
  </si>
  <si>
    <t xml:space="preserve"> (13.1 - 22.2) </t>
  </si>
  <si>
    <t xml:space="preserve"> (5.6 - 13.2) </t>
  </si>
  <si>
    <t xml:space="preserve"> (7.6 - 16) </t>
  </si>
  <si>
    <t xml:space="preserve"> (3.1 - 9.4) </t>
  </si>
  <si>
    <t xml:space="preserve"> (7.1 - 15.9) </t>
  </si>
  <si>
    <t xml:space="preserve"> (6.5 - 15.1) </t>
  </si>
  <si>
    <t xml:space="preserve"> (0 - 4.2) </t>
  </si>
  <si>
    <t xml:space="preserve"> (0.7 - 10) </t>
  </si>
  <si>
    <t xml:space="preserve"> (3.8 - 17.5) </t>
  </si>
  <si>
    <t xml:space="preserve"> (1.1 - 10.6) </t>
  </si>
  <si>
    <t xml:space="preserve"> (3.2 - 14.6) </t>
  </si>
  <si>
    <t xml:space="preserve"> (1.4 - 10.1) </t>
  </si>
  <si>
    <t xml:space="preserve"> (0 - 88.8) </t>
  </si>
  <si>
    <t xml:space="preserve"> (0.5 - 120.5) </t>
  </si>
  <si>
    <t xml:space="preserve"> (0.5 - 113.4) </t>
  </si>
  <si>
    <t xml:space="preserve"> (0 - 46.1) </t>
  </si>
  <si>
    <t xml:space="preserve"> (0 - 29.7) </t>
  </si>
  <si>
    <t xml:space="preserve"> (21.1 - 24.2) </t>
  </si>
  <si>
    <t xml:space="preserve"> (24.2 - 27.7) </t>
  </si>
  <si>
    <t xml:space="preserve"> (21.8 - 25.2) </t>
  </si>
  <si>
    <t xml:space="preserve"> (21.8 - 25.3) </t>
  </si>
  <si>
    <t xml:space="preserve"> (19.2 - 22.5) </t>
  </si>
  <si>
    <t xml:space="preserve"> (33.5 - 50.4) </t>
  </si>
  <si>
    <t xml:space="preserve"> (36.5 - 52.7) </t>
  </si>
  <si>
    <t xml:space="preserve"> (47.9 - 65.5) </t>
  </si>
  <si>
    <t xml:space="preserve"> (55.4 - 73.8) </t>
  </si>
  <si>
    <t xml:space="preserve"> (36.3 - 51.3) </t>
  </si>
  <si>
    <t xml:space="preserve"> (6.1 - 7.8) </t>
  </si>
  <si>
    <t xml:space="preserve"> (5.9 - 7.7) </t>
  </si>
  <si>
    <t xml:space="preserve"> (6.7 - 8.6) </t>
  </si>
  <si>
    <t xml:space="preserve"> (5.6 - 7.3) </t>
  </si>
  <si>
    <t xml:space="preserve"> (4.6 - 6.1) </t>
  </si>
  <si>
    <t xml:space="preserve"> (5.5 - 7.3) </t>
  </si>
  <si>
    <t xml:space="preserve"> (4 - 5.6) </t>
  </si>
  <si>
    <t xml:space="preserve"> (4.8 - 6.5) </t>
  </si>
  <si>
    <t xml:space="preserve"> (4.5 - 6.1) </t>
  </si>
  <si>
    <t xml:space="preserve"> (7.6 - 14.6) </t>
  </si>
  <si>
    <t xml:space="preserve"> (5.6 - 12.4) </t>
  </si>
  <si>
    <t xml:space="preserve"> (1.6 - 6.1) </t>
  </si>
  <si>
    <t xml:space="preserve"> (3.8 - 9.8) </t>
  </si>
  <si>
    <t xml:space="preserve"> (2.5 - 7.7) </t>
  </si>
  <si>
    <t xml:space="preserve"> (2.5 - 5.5) </t>
  </si>
  <si>
    <t xml:space="preserve"> (2.2 - 5.1) </t>
  </si>
  <si>
    <t xml:space="preserve"> (2.5 - 5.6) </t>
  </si>
  <si>
    <t xml:space="preserve"> (2.6 - 5.8) </t>
  </si>
  <si>
    <t xml:space="preserve"> (1.5 - 4) </t>
  </si>
  <si>
    <t xml:space="preserve"> (5.5 - 7.4) </t>
  </si>
  <si>
    <t xml:space="preserve"> (6.4 - 8.4) </t>
  </si>
  <si>
    <t xml:space="preserve"> (4 - 5.7) </t>
  </si>
  <si>
    <t xml:space="preserve"> (5.2 - 7.1) </t>
  </si>
  <si>
    <t xml:space="preserve"> (5 - 6.8) </t>
  </si>
  <si>
    <t xml:space="preserve"> (1.9 - 11.3) </t>
  </si>
  <si>
    <t xml:space="preserve"> (5.7 - 21.7) </t>
  </si>
  <si>
    <t xml:space="preserve"> (2 - 14.2) </t>
  </si>
  <si>
    <t xml:space="preserve"> (4.3 - 17.8) </t>
  </si>
  <si>
    <t xml:space="preserve"> (4.9 - 17.6) </t>
  </si>
  <si>
    <t xml:space="preserve"> (8.8 - 13.3) </t>
  </si>
  <si>
    <t xml:space="preserve"> (9.2 - 14.1) </t>
  </si>
  <si>
    <t xml:space="preserve"> (6.2 - 10.5) </t>
  </si>
  <si>
    <t xml:space="preserve"> (7.9 - 12.9) </t>
  </si>
  <si>
    <t xml:space="preserve"> (7.3 - 12.2) </t>
  </si>
  <si>
    <t xml:space="preserve"> (4.8 - 8.2) </t>
  </si>
  <si>
    <t xml:space="preserve"> (6.3 - 10.2) </t>
  </si>
  <si>
    <t xml:space="preserve"> (4.3 - 7.6) </t>
  </si>
  <si>
    <t xml:space="preserve"> (4.5 - 7.8) </t>
  </si>
  <si>
    <t xml:space="preserve"> (4.1 - 7.4) </t>
  </si>
  <si>
    <t xml:space="preserve"> (2.7 - 6.3) </t>
  </si>
  <si>
    <t xml:space="preserve"> (3.3 - 6.9) </t>
  </si>
  <si>
    <t xml:space="preserve"> (2.4 - 5.8) </t>
  </si>
  <si>
    <t xml:space="preserve"> (2.9 - 6.5) </t>
  </si>
  <si>
    <t xml:space="preserve"> (3.1 - 6.6) </t>
  </si>
  <si>
    <t xml:space="preserve"> (2.8 - 6.7) </t>
  </si>
  <si>
    <t xml:space="preserve"> (1.9 - 5.5) </t>
  </si>
  <si>
    <t xml:space="preserve"> (1.5 - 5.2) </t>
  </si>
  <si>
    <t xml:space="preserve"> (1.6 - 5.3) </t>
  </si>
  <si>
    <t xml:space="preserve"> (2 - 5.8) </t>
  </si>
  <si>
    <t xml:space="preserve"> (0.7 - 3.7) </t>
  </si>
  <si>
    <t xml:space="preserve"> (2.4 - 7) </t>
  </si>
  <si>
    <t xml:space="preserve"> (0.2 - 3.4) </t>
  </si>
  <si>
    <t xml:space="preserve"> (0 - 2.2) </t>
  </si>
  <si>
    <t xml:space="preserve"> (0.5 - 4.3) </t>
  </si>
  <si>
    <t xml:space="preserve"> (0.1 - 3.1) </t>
  </si>
  <si>
    <t xml:space="preserve"> (0.3 - 8) </t>
  </si>
  <si>
    <t xml:space="preserve"> (0 - 3.8) </t>
  </si>
  <si>
    <t xml:space="preserve"> (0 - 3.4) </t>
  </si>
  <si>
    <t xml:space="preserve"> (0 - 79.8) </t>
  </si>
  <si>
    <t xml:space="preserve"> (0 - 75) </t>
  </si>
  <si>
    <t xml:space="preserve"> (4.7 - 6.3) </t>
  </si>
  <si>
    <t xml:space="preserve"> (5.4 - 7.1) </t>
  </si>
  <si>
    <t xml:space="preserve"> (3.3 - 4.8) </t>
  </si>
  <si>
    <t xml:space="preserve"> (4.2 - 5.8) </t>
  </si>
  <si>
    <t xml:space="preserve"> (3.8 - 5.3) </t>
  </si>
  <si>
    <t xml:space="preserve"> (8.2 - 17.9) </t>
  </si>
  <si>
    <t xml:space="preserve"> (7.5 - 16) </t>
  </si>
  <si>
    <t xml:space="preserve"> (7.4 - 15.2) </t>
  </si>
  <si>
    <t xml:space="preserve"> (8.5 - 16.6) </t>
  </si>
  <si>
    <t xml:space="preserve"> (7.8 - 15.5) </t>
  </si>
  <si>
    <t xml:space="preserve"> (3.5 - 4.8) </t>
  </si>
  <si>
    <t xml:space="preserve"> (2.4 - 3.6) </t>
  </si>
  <si>
    <t xml:space="preserve"> (3.2 - 4.6) </t>
  </si>
  <si>
    <t xml:space="preserve"> (2.7 - 7.6) </t>
  </si>
  <si>
    <t xml:space="preserve"> (2.6 - 7.8) </t>
  </si>
  <si>
    <t xml:space="preserve"> (0.7 - 4.3) </t>
  </si>
  <si>
    <t xml:space="preserve"> (1.8 - 6.5) </t>
  </si>
  <si>
    <t xml:space="preserve"> (0.5 - 3.8) </t>
  </si>
  <si>
    <t xml:space="preserve"> (1.3 - 3.7) </t>
  </si>
  <si>
    <t xml:space="preserve"> (1.1 - 3.3) </t>
  </si>
  <si>
    <t xml:space="preserve"> (1.4 - 4) </t>
  </si>
  <si>
    <t xml:space="preserve"> (1 - 3.3) </t>
  </si>
  <si>
    <t xml:space="preserve"> (0.5 - 2.3) </t>
  </si>
  <si>
    <t xml:space="preserve"> (2.4 - 3.7) </t>
  </si>
  <si>
    <t xml:space="preserve"> (3.7 - 5.3) </t>
  </si>
  <si>
    <t xml:space="preserve"> (2 - 3.2) </t>
  </si>
  <si>
    <t xml:space="preserve"> (2.3 - 3.6) </t>
  </si>
  <si>
    <t xml:space="preserve"> (1.7 - 2.9) </t>
  </si>
  <si>
    <t xml:space="preserve"> (0.5 - 7.6) </t>
  </si>
  <si>
    <t xml:space="preserve"> (2.6 - 15.4) </t>
  </si>
  <si>
    <t xml:space="preserve"> (0.8 - 10.6) </t>
  </si>
  <si>
    <t xml:space="preserve"> (1.7 - 12.2) </t>
  </si>
  <si>
    <t xml:space="preserve"> (2 - 11.7) </t>
  </si>
  <si>
    <t xml:space="preserve"> (3.8 - 7) </t>
  </si>
  <si>
    <t xml:space="preserve"> (4.9 - 8.6) </t>
  </si>
  <si>
    <t xml:space="preserve"> (2.8 - 5.9) </t>
  </si>
  <si>
    <t xml:space="preserve"> (2.9 - 6.3) </t>
  </si>
  <si>
    <t xml:space="preserve"> (2.3 - 5.5) </t>
  </si>
  <si>
    <t xml:space="preserve"> (2 - 4.4) </t>
  </si>
  <si>
    <t xml:space="preserve"> (3.5 - 6.6) </t>
  </si>
  <si>
    <t xml:space="preserve"> (2.3 - 4.9) </t>
  </si>
  <si>
    <t xml:space="preserve"> (2.5 - 5.2) </t>
  </si>
  <si>
    <t xml:space="preserve"> (1.7 - 4.1) </t>
  </si>
  <si>
    <t xml:space="preserve"> (1 - 3.5) </t>
  </si>
  <si>
    <t xml:space="preserve"> (2.1 - 5.3) </t>
  </si>
  <si>
    <t xml:space="preserve"> (1.2 - 3.7) </t>
  </si>
  <si>
    <t xml:space="preserve"> (0.9 - 3.6) </t>
  </si>
  <si>
    <t xml:space="preserve"> (0.7 - 3.5) </t>
  </si>
  <si>
    <t xml:space="preserve"> (0.9 - 3.8) </t>
  </si>
  <si>
    <t xml:space="preserve"> (0.6 - 3.7) </t>
  </si>
  <si>
    <t xml:space="preserve"> (0.3 - 3.1) </t>
  </si>
  <si>
    <t xml:space="preserve"> (0.1 - 2.8) </t>
  </si>
  <si>
    <t xml:space="preserve"> (0 - 1.6) </t>
  </si>
  <si>
    <t xml:space="preserve"> (3 - 4.3) </t>
  </si>
  <si>
    <t xml:space="preserve"> (4.4 - 12) </t>
  </si>
  <si>
    <t xml:space="preserve"> (5 - 12.3) </t>
  </si>
  <si>
    <t xml:space="preserve"> (4 - 10.4) </t>
  </si>
  <si>
    <t xml:space="preserve"> (4.2 - 10.5) </t>
  </si>
  <si>
    <t xml:space="preserve"> (2.8 - 8.2) </t>
  </si>
  <si>
    <t xml:space="preserve"> (2.8 - 4.1) </t>
  </si>
  <si>
    <t xml:space="preserve"> (1.9 - 3) </t>
  </si>
  <si>
    <t xml:space="preserve"> (2.5 - 3.8) </t>
  </si>
  <si>
    <t xml:space="preserve"> (4 - 9.7) </t>
  </si>
  <si>
    <t xml:space="preserve"> (2 - 6.6) </t>
  </si>
  <si>
    <t xml:space="preserve"> (0.4 - 3.4) </t>
  </si>
  <si>
    <t xml:space="preserve"> (1.1 - 5.2) </t>
  </si>
  <si>
    <t xml:space="preserve"> (1.4 - 5.6) </t>
  </si>
  <si>
    <t xml:space="preserve"> (0.7 - 2.6) </t>
  </si>
  <si>
    <t xml:space="preserve"> (1.1 - 3.5) </t>
  </si>
  <si>
    <t xml:space="preserve"> (2.3 - 3.5) </t>
  </si>
  <si>
    <t xml:space="preserve"> (2.8 - 4.3) </t>
  </si>
  <si>
    <t xml:space="preserve"> (1.3 - 12.1) </t>
  </si>
  <si>
    <t xml:space="preserve"> (0.3 - 8.8) </t>
  </si>
  <si>
    <t xml:space="preserve"> (1.1 - 10.7) </t>
  </si>
  <si>
    <t xml:space="preserve"> (1.5 - 10.4) </t>
  </si>
  <si>
    <t xml:space="preserve"> (4 - 7.3) </t>
  </si>
  <si>
    <t xml:space="preserve"> (3.3 - 6.5) </t>
  </si>
  <si>
    <t xml:space="preserve"> (2.7 - 5.8) </t>
  </si>
  <si>
    <t xml:space="preserve"> (4.2 - 7.9) </t>
  </si>
  <si>
    <t xml:space="preserve"> (4.2 - 8) </t>
  </si>
  <si>
    <t xml:space="preserve"> (2.2 - 4.7) </t>
  </si>
  <si>
    <t xml:space="preserve"> (2 - 4.5) </t>
  </si>
  <si>
    <t xml:space="preserve"> (1.2 - 3.9) </t>
  </si>
  <si>
    <t xml:space="preserve"> (1.1 - 3.7) </t>
  </si>
  <si>
    <t xml:space="preserve"> (1.8 - 4.7) </t>
  </si>
  <si>
    <t xml:space="preserve"> (1.3 - 4.3) </t>
  </si>
  <si>
    <t xml:space="preserve"> (0.4 - 2.9) </t>
  </si>
  <si>
    <t xml:space="preserve"> (0.9 - 4) </t>
  </si>
  <si>
    <t xml:space="preserve"> (1.2 - 4.6) </t>
  </si>
  <si>
    <t xml:space="preserve"> (0.5 - 3.1) </t>
  </si>
  <si>
    <t xml:space="preserve"> (1.2 - 4.9) </t>
  </si>
  <si>
    <t xml:space="preserve"> (0.2 - 2.7) </t>
  </si>
  <si>
    <t xml:space="preserve"> (2.4 - 3.5) </t>
  </si>
  <si>
    <t xml:space="preserve"> (1.4 - 2.3) </t>
  </si>
  <si>
    <t xml:space="preserve"> (2.4 - 8.7) </t>
  </si>
  <si>
    <t xml:space="preserve"> (1.3 - 6.1) </t>
  </si>
  <si>
    <t xml:space="preserve"> (2.4 - 7.8) </t>
  </si>
  <si>
    <t xml:space="preserve"> (3.4 - 9.3) </t>
  </si>
  <si>
    <t xml:space="preserve"> (4.1 - 10.2) </t>
  </si>
  <si>
    <t xml:space="preserve"> (20.4 - 23.5) </t>
  </si>
  <si>
    <t xml:space="preserve"> (16.4 - 19.3) </t>
  </si>
  <si>
    <t xml:space="preserve"> (18.9 - 22.1) </t>
  </si>
  <si>
    <t xml:space="preserve"> (18.8 - 22) </t>
  </si>
  <si>
    <t xml:space="preserve"> (19.1 - 22.4) </t>
  </si>
  <si>
    <t xml:space="preserve"> (15.7 - 18.7) </t>
  </si>
  <si>
    <t xml:space="preserve"> (30.6 - 43.5) </t>
  </si>
  <si>
    <t xml:space="preserve"> (22.2 - 33.8) </t>
  </si>
  <si>
    <t xml:space="preserve"> (26.9 - 39.9) </t>
  </si>
  <si>
    <t xml:space="preserve"> (22.4 - 34.4) </t>
  </si>
  <si>
    <t xml:space="preserve"> (18.2 - 29.1) </t>
  </si>
  <si>
    <t xml:space="preserve"> (7.5 - 12.1) </t>
  </si>
  <si>
    <t xml:space="preserve"> (10.2 - 15.5) </t>
  </si>
  <si>
    <t xml:space="preserve"> (9.5 - 14.7) </t>
  </si>
  <si>
    <t xml:space="preserve"> (8.5 - 13.5) </t>
  </si>
  <si>
    <t xml:space="preserve"> (10.8 - 16.4) </t>
  </si>
  <si>
    <t xml:space="preserve"> (17.9 - 21.1) </t>
  </si>
  <si>
    <t xml:space="preserve"> (20.8 - 24.4) </t>
  </si>
  <si>
    <t xml:space="preserve"> (21.9 - 25.6) </t>
  </si>
  <si>
    <t xml:space="preserve"> (22.2 - 25.9) </t>
  </si>
  <si>
    <t xml:space="preserve"> (17.1 - 20.5) </t>
  </si>
  <si>
    <t xml:space="preserve"> (26 - 48.2) </t>
  </si>
  <si>
    <t xml:space="preserve"> (17.2 - 40.7) </t>
  </si>
  <si>
    <t xml:space="preserve"> (35.5 - 66.4) </t>
  </si>
  <si>
    <t xml:space="preserve"> (41.2 - 71.2) </t>
  </si>
  <si>
    <t xml:space="preserve"> (15.9 - 35.2) </t>
  </si>
  <si>
    <t xml:space="preserve"> (21.9 - 28.8) </t>
  </si>
  <si>
    <t xml:space="preserve"> (23.6 - 31.1) </t>
  </si>
  <si>
    <t xml:space="preserve"> (28.5 - 37) </t>
  </si>
  <si>
    <t xml:space="preserve"> (30.6 - 39.6) </t>
  </si>
  <si>
    <t xml:space="preserve"> (20.6 - 28.4) </t>
  </si>
  <si>
    <t xml:space="preserve"> (15.9 - 21.7) </t>
  </si>
  <si>
    <t xml:space="preserve"> (19.3 - 25.8) </t>
  </si>
  <si>
    <t xml:space="preserve"> (20.7 - 27.4) </t>
  </si>
  <si>
    <t xml:space="preserve"> (19.6 - 26.2) </t>
  </si>
  <si>
    <t xml:space="preserve"> (17.8 - 24.1) </t>
  </si>
  <si>
    <t xml:space="preserve"> (12.1 - 18.5) </t>
  </si>
  <si>
    <t xml:space="preserve"> (19.1 - 26.8) </t>
  </si>
  <si>
    <t xml:space="preserve"> (15.2 - 22.1) </t>
  </si>
  <si>
    <t xml:space="preserve"> (13.9 - 20.5) </t>
  </si>
  <si>
    <t xml:space="preserve"> (13.7 - 20.2) </t>
  </si>
  <si>
    <t xml:space="preserve"> (11.6 - 18.3) </t>
  </si>
  <si>
    <t xml:space="preserve"> (14.2 - 22.1) </t>
  </si>
  <si>
    <t xml:space="preserve"> (14 - 22.3) </t>
  </si>
  <si>
    <t xml:space="preserve"> (9.8 - 17) </t>
  </si>
  <si>
    <t xml:space="preserve"> (8 - 14.6) </t>
  </si>
  <si>
    <t xml:space="preserve"> (7.7 - 13.7) </t>
  </si>
  <si>
    <t xml:space="preserve"> (9.2 - 15.9) </t>
  </si>
  <si>
    <t xml:space="preserve"> (7.6 - 14.2) </t>
  </si>
  <si>
    <t xml:space="preserve"> (8.1 - 15.2) </t>
  </si>
  <si>
    <t xml:space="preserve"> (11.3 - 19.8) </t>
  </si>
  <si>
    <t xml:space="preserve"> (4.7 - 11.8) </t>
  </si>
  <si>
    <t xml:space="preserve"> (6.7 - 14.9) </t>
  </si>
  <si>
    <t xml:space="preserve"> (2.8 - 8.9) </t>
  </si>
  <si>
    <t xml:space="preserve"> (5.7 - 13.9) </t>
  </si>
  <si>
    <t xml:space="preserve"> (5.8 - 14.1) </t>
  </si>
  <si>
    <t xml:space="preserve"> (2.4 - 14.5) </t>
  </si>
  <si>
    <t xml:space="preserve"> (0.9 - 8.9) </t>
  </si>
  <si>
    <t xml:space="preserve"> (18.1 - 21.1) </t>
  </si>
  <si>
    <t xml:space="preserve"> (17.6 - 20.7) </t>
  </si>
  <si>
    <t xml:space="preserve"> (16.9 - 20) </t>
  </si>
  <si>
    <t xml:space="preserve"> (14.8 - 17.7) </t>
  </si>
  <si>
    <t xml:space="preserve"> (22.1 - 36.2) </t>
  </si>
  <si>
    <t xml:space="preserve"> (26.4 - 40.5) </t>
  </si>
  <si>
    <t xml:space="preserve"> (37.6 - 53.3) </t>
  </si>
  <si>
    <t xml:space="preserve"> (43.2 - 59.5) </t>
  </si>
  <si>
    <t xml:space="preserve"> (25.5 - 38.2) </t>
  </si>
  <si>
    <t xml:space="preserve"> (44.4 - 47.2) </t>
  </si>
  <si>
    <t xml:space="preserve"> (27.1 - 29.1) </t>
  </si>
  <si>
    <t xml:space="preserve"> (25.9 - 28) </t>
  </si>
  <si>
    <t xml:space="preserve"> (27.2 - 29.4) </t>
  </si>
  <si>
    <t xml:space="preserve"> (39.7 - 42.4) </t>
  </si>
  <si>
    <t xml:space="preserve"> (42.8 - 45.6) </t>
  </si>
  <si>
    <t xml:space="preserve"> (43.7 - 53) </t>
  </si>
  <si>
    <t xml:space="preserve"> (28.2 - 35.8) </t>
  </si>
  <si>
    <t xml:space="preserve"> (30.3 - 38.3) </t>
  </si>
  <si>
    <t xml:space="preserve"> (42.6 - 52.2) </t>
  </si>
  <si>
    <t xml:space="preserve"> (50.8 - 61.4) </t>
  </si>
  <si>
    <t xml:space="preserve"> (0 - 0.2) </t>
  </si>
  <si>
    <t xml:space="preserve"> (22.7 - 27.8) </t>
  </si>
  <si>
    <t xml:space="preserve"> (14.4 - 18.6) </t>
  </si>
  <si>
    <t xml:space="preserve"> (16.2 - 20.7) </t>
  </si>
  <si>
    <t xml:space="preserve"> (25.5 - 31.3) </t>
  </si>
  <si>
    <t xml:space="preserve"> (26.3 - 32.2) </t>
  </si>
  <si>
    <t xml:space="preserve"> (25.3 - 27.3) </t>
  </si>
  <si>
    <t xml:space="preserve"> (27.7 - 29.9) </t>
  </si>
  <si>
    <t xml:space="preserve"> (29 - 31.3) </t>
  </si>
  <si>
    <t xml:space="preserve"> (42.1 - 44.9) </t>
  </si>
  <si>
    <t xml:space="preserve"> (45.4 - 48.4) </t>
  </si>
  <si>
    <t xml:space="preserve"> (34.2 - 42.7) </t>
  </si>
  <si>
    <t xml:space="preserve"> (40.4 - 49.9) </t>
  </si>
  <si>
    <t xml:space="preserve"> (54.8 - 66.3) </t>
  </si>
  <si>
    <t xml:space="preserve"> (66 - 79.6) </t>
  </si>
  <si>
    <t xml:space="preserve"> (68.4 - 82.7) </t>
  </si>
  <si>
    <t xml:space="preserve"> (36 - 40.6) </t>
  </si>
  <si>
    <t xml:space="preserve"> (37 - 41.7) </t>
  </si>
  <si>
    <t xml:space="preserve"> (36.7 - 41.6) </t>
  </si>
  <si>
    <t xml:space="preserve"> (55.3 - 61.7) </t>
  </si>
  <si>
    <t xml:space="preserve"> (64.9 - 72) </t>
  </si>
  <si>
    <t xml:space="preserve"> (25.3 - 29.3) </t>
  </si>
  <si>
    <t xml:space="preserve"> (27.1 - 31.4) </t>
  </si>
  <si>
    <t xml:space="preserve"> (28.3 - 32.7) </t>
  </si>
  <si>
    <t xml:space="preserve"> (41.9 - 47.3) </t>
  </si>
  <si>
    <t xml:space="preserve"> (44.3 - 50) </t>
  </si>
  <si>
    <t xml:space="preserve"> (20.1 - 24.3) </t>
  </si>
  <si>
    <t xml:space="preserve"> (20.7 - 24.9) </t>
  </si>
  <si>
    <t xml:space="preserve"> (20.8 - 25.2) </t>
  </si>
  <si>
    <t xml:space="preserve"> (27.8 - 33) </t>
  </si>
  <si>
    <t xml:space="preserve"> (32.6 - 38.3) </t>
  </si>
  <si>
    <t xml:space="preserve"> (14.6 - 18.7) </t>
  </si>
  <si>
    <t xml:space="preserve"> (13 - 17.1) </t>
  </si>
  <si>
    <t xml:space="preserve"> (14.4 - 18.8) </t>
  </si>
  <si>
    <t xml:space="preserve"> (26.3 - 32.3) </t>
  </si>
  <si>
    <t xml:space="preserve"> (27.7 - 33.8) </t>
  </si>
  <si>
    <t xml:space="preserve"> (8.4 - 12.5) </t>
  </si>
  <si>
    <t xml:space="preserve"> (10 - 14.5) </t>
  </si>
  <si>
    <t xml:space="preserve"> (9.1 - 13.6) </t>
  </si>
  <si>
    <t xml:space="preserve"> (19 - 25.8) </t>
  </si>
  <si>
    <t xml:space="preserve"> (16 - 22.4) </t>
  </si>
  <si>
    <t xml:space="preserve"> (6.9 - 13.4) </t>
  </si>
  <si>
    <t xml:space="preserve"> (5.5 - 11.5) </t>
  </si>
  <si>
    <t xml:space="preserve"> (5.8 - 11.9) </t>
  </si>
  <si>
    <t xml:space="preserve"> (12.1 - 20.3) </t>
  </si>
  <si>
    <t xml:space="preserve"> (0 - 2) </t>
  </si>
  <si>
    <t xml:space="preserve"> (5.2 - 14.2) </t>
  </si>
  <si>
    <t xml:space="preserve"> (2.9 - 10.3) </t>
  </si>
  <si>
    <t xml:space="preserve"> (4.9 - 14) </t>
  </si>
  <si>
    <t xml:space="preserve"> (9.7 - 21.5) </t>
  </si>
  <si>
    <t xml:space="preserve"> (7 - 17.3) </t>
  </si>
  <si>
    <t xml:space="preserve"> (13.3 - 95.5) </t>
  </si>
  <si>
    <t xml:space="preserve"> (0 - 32.3) </t>
  </si>
  <si>
    <t xml:space="preserve"> (0 - 30.1) </t>
  </si>
  <si>
    <t xml:space="preserve"> (0.2 - 39.8) </t>
  </si>
  <si>
    <t xml:space="preserve"> (1.7 - 49.2) </t>
  </si>
  <si>
    <t xml:space="preserve"> (22.8 - 24.7) </t>
  </si>
  <si>
    <t xml:space="preserve"> (23.6 - 25.5) </t>
  </si>
  <si>
    <t xml:space="preserve"> (24.3 - 26.3) </t>
  </si>
  <si>
    <t xml:space="preserve"> (36.9 - 39.5) </t>
  </si>
  <si>
    <t xml:space="preserve"> (40.9 - 43.6) </t>
  </si>
  <si>
    <t xml:space="preserve"> (48.5 - 57.9) </t>
  </si>
  <si>
    <t xml:space="preserve"> (50 - 59.5) </t>
  </si>
  <si>
    <t xml:space="preserve"> (61.2 - 72.5) </t>
  </si>
  <si>
    <t xml:space="preserve"> (73.4 - 86.5) </t>
  </si>
  <si>
    <t xml:space="preserve"> (69.2 - 81.3) </t>
  </si>
  <si>
    <t xml:space="preserve"> (18 - 19.6) </t>
  </si>
  <si>
    <t xml:space="preserve"> (14.7 - 16.2) </t>
  </si>
  <si>
    <t xml:space="preserve"> (17.9 - 19.5) </t>
  </si>
  <si>
    <t xml:space="preserve"> (22.9 - 24.9) </t>
  </si>
  <si>
    <t xml:space="preserve"> (20.2 - 22) </t>
  </si>
  <si>
    <t xml:space="preserve"> (17.5 - 19.1) </t>
  </si>
  <si>
    <t xml:space="preserve"> (14.5 - 16) </t>
  </si>
  <si>
    <t xml:space="preserve"> (17.5 - 19.2) </t>
  </si>
  <si>
    <t xml:space="preserve"> (22.5 - 24.5) </t>
  </si>
  <si>
    <t xml:space="preserve"> (19.7 - 21.6) </t>
  </si>
  <si>
    <t xml:space="preserve"> (20.6 - 27.2) </t>
  </si>
  <si>
    <t xml:space="preserve"> (13.9 - 19.4) </t>
  </si>
  <si>
    <t xml:space="preserve"> (16.1 - 22) </t>
  </si>
  <si>
    <t xml:space="preserve"> (22.5 - 29.6) </t>
  </si>
  <si>
    <t xml:space="preserve"> (20.6 - 27.5) </t>
  </si>
  <si>
    <t xml:space="preserve"> (16.4 - 20.8) </t>
  </si>
  <si>
    <t xml:space="preserve"> (8.1 - 11.4) </t>
  </si>
  <si>
    <t xml:space="preserve"> (10.7 - 14.4) </t>
  </si>
  <si>
    <t xml:space="preserve"> (14.3 - 18.7) </t>
  </si>
  <si>
    <t xml:space="preserve"> (11.9 - 15.9) </t>
  </si>
  <si>
    <t xml:space="preserve"> (16.7 - 18.3) </t>
  </si>
  <si>
    <t xml:space="preserve"> (15.3 - 16.9) </t>
  </si>
  <si>
    <t xml:space="preserve"> (18.4 - 20.2) </t>
  </si>
  <si>
    <t xml:space="preserve"> (23.7 - 25.9) </t>
  </si>
  <si>
    <t xml:space="preserve"> (20.7 - 22.7) </t>
  </si>
  <si>
    <t xml:space="preserve"> (21.7 - 28.6) </t>
  </si>
  <si>
    <t xml:space="preserve"> (20.9 - 27.9) </t>
  </si>
  <si>
    <t xml:space="preserve"> (30 - 38.6) </t>
  </si>
  <si>
    <t xml:space="preserve"> (34.7 - 44.7) </t>
  </si>
  <si>
    <t xml:space="preserve"> (24 - 32.8) </t>
  </si>
  <si>
    <t xml:space="preserve"> (24 - 27.8) </t>
  </si>
  <si>
    <t xml:space="preserve"> (19 - 22.5) </t>
  </si>
  <si>
    <t xml:space="preserve"> (22.9 - 26.9) </t>
  </si>
  <si>
    <t xml:space="preserve"> (29.4 - 34.1) </t>
  </si>
  <si>
    <t xml:space="preserve"> (28.8 - 33.6) </t>
  </si>
  <si>
    <t xml:space="preserve"> (17.4 - 20.8) </t>
  </si>
  <si>
    <t xml:space="preserve"> (14.9 - 18.1) </t>
  </si>
  <si>
    <t xml:space="preserve"> (18 - 21.5) </t>
  </si>
  <si>
    <t xml:space="preserve"> (23.8 - 28) </t>
  </si>
  <si>
    <t xml:space="preserve"> (21.4 - 25.4) </t>
  </si>
  <si>
    <t xml:space="preserve"> (12.5 - 15.9) </t>
  </si>
  <si>
    <t xml:space="preserve"> (13.6 - 17.2) </t>
  </si>
  <si>
    <t xml:space="preserve"> (16.5 - 20.6) </t>
  </si>
  <si>
    <t xml:space="preserve"> (16 - 20.1) </t>
  </si>
  <si>
    <t xml:space="preserve"> (9.4 - 12.7) </t>
  </si>
  <si>
    <t xml:space="preserve"> (7.5 - 10.6) </t>
  </si>
  <si>
    <t xml:space="preserve"> (10 - 13.7) </t>
  </si>
  <si>
    <t xml:space="preserve"> (15.4 - 20.1) </t>
  </si>
  <si>
    <t xml:space="preserve"> (12 - 16.1) </t>
  </si>
  <si>
    <t xml:space="preserve"> (6 - 9.5) </t>
  </si>
  <si>
    <t xml:space="preserve"> (6.4 - 10.1) </t>
  </si>
  <si>
    <t xml:space="preserve"> (10.8 - 16) </t>
  </si>
  <si>
    <t xml:space="preserve"> (6.1 - 10.3) </t>
  </si>
  <si>
    <t xml:space="preserve"> (2.7 - 7.5) </t>
  </si>
  <si>
    <t xml:space="preserve"> (1.7 - 5.7) </t>
  </si>
  <si>
    <t xml:space="preserve"> (3.6 - 8.8) </t>
  </si>
  <si>
    <t xml:space="preserve"> (5.3 - 11.1) </t>
  </si>
  <si>
    <t xml:space="preserve"> (5.2 - 11.3) </t>
  </si>
  <si>
    <t xml:space="preserve"> (1.8 - 8.2) </t>
  </si>
  <si>
    <t xml:space="preserve"> (1.5 - 7.6) </t>
  </si>
  <si>
    <t xml:space="preserve"> (2.2 - 9.2) </t>
  </si>
  <si>
    <t xml:space="preserve"> (4.6 - 13.5) </t>
  </si>
  <si>
    <t xml:space="preserve"> (1.5 - 7.8) </t>
  </si>
  <si>
    <t xml:space="preserve"> (5.1 - 71.8) </t>
  </si>
  <si>
    <t xml:space="preserve"> (0 - 25.1) </t>
  </si>
  <si>
    <t xml:space="preserve"> (15.1 - 16.6) </t>
  </si>
  <si>
    <t xml:space="preserve"> (13.3 - 14.8) </t>
  </si>
  <si>
    <t xml:space="preserve"> (16 - 17.6) </t>
  </si>
  <si>
    <t xml:space="preserve"> (21.5 - 23.5) </t>
  </si>
  <si>
    <t xml:space="preserve"> (19.8 - 21.8) </t>
  </si>
  <si>
    <t xml:space="preserve"> (33.3 - 41.1) </t>
  </si>
  <si>
    <t xml:space="preserve"> (24.6 - 31.4) </t>
  </si>
  <si>
    <t xml:space="preserve"> (32.8 - 41.2) </t>
  </si>
  <si>
    <t xml:space="preserve"> (32.5 - 41.4) </t>
  </si>
  <si>
    <t xml:space="preserve"> (19.1 - 25.8) </t>
  </si>
  <si>
    <t xml:space="preserve"> (6.7 - 7.7) </t>
  </si>
  <si>
    <t xml:space="preserve"> (7.5 - 8.7) </t>
  </si>
  <si>
    <t xml:space="preserve"> (12.5 - 14.1) </t>
  </si>
  <si>
    <t xml:space="preserve"> (10.6 - 12) </t>
  </si>
  <si>
    <t xml:space="preserve"> (6 - 9.8) </t>
  </si>
  <si>
    <t xml:space="preserve"> (4.4 - 7.7) </t>
  </si>
  <si>
    <t xml:space="preserve"> (11.7 - 17) </t>
  </si>
  <si>
    <t xml:space="preserve"> (10 - 15) </t>
  </si>
  <si>
    <t xml:space="preserve"> (4.4 - 6.8) </t>
  </si>
  <si>
    <t xml:space="preserve"> (2.9 - 5) </t>
  </si>
  <si>
    <t xml:space="preserve"> (4.7 - 7.3) </t>
  </si>
  <si>
    <t xml:space="preserve"> (8.3 - 11.7) </t>
  </si>
  <si>
    <t xml:space="preserve"> (6.6 - 9.7) </t>
  </si>
  <si>
    <t xml:space="preserve"> (6.7 - 7.8) </t>
  </si>
  <si>
    <t xml:space="preserve"> (6.2 - 7.3) </t>
  </si>
  <si>
    <t xml:space="preserve"> (7.6 - 8.8) </t>
  </si>
  <si>
    <t xml:space="preserve"> (13.1 - 14.7) </t>
  </si>
  <si>
    <t xml:space="preserve"> (11 - 12.5) </t>
  </si>
  <si>
    <t xml:space="preserve"> (5.8 - 9.6) </t>
  </si>
  <si>
    <t xml:space="preserve"> (6 - 10.1) </t>
  </si>
  <si>
    <t xml:space="preserve"> (7.1 - 11.7) </t>
  </si>
  <si>
    <t xml:space="preserve"> (18.7 - 26.2) </t>
  </si>
  <si>
    <t xml:space="preserve"> (12.5 - 19) </t>
  </si>
  <si>
    <t xml:space="preserve"> (8.2 - 10.4) </t>
  </si>
  <si>
    <t xml:space="preserve"> (6.8 - 8.9) </t>
  </si>
  <si>
    <t xml:space="preserve"> (9.2 - 11.8) </t>
  </si>
  <si>
    <t xml:space="preserve"> (15.5 - 19) </t>
  </si>
  <si>
    <t xml:space="preserve"> (6.3 - 8.4) </t>
  </si>
  <si>
    <t xml:space="preserve"> (7.7 - 10.1) </t>
  </si>
  <si>
    <t xml:space="preserve"> (13.2 - 16.3) </t>
  </si>
  <si>
    <t xml:space="preserve"> (11.1 - 14) </t>
  </si>
  <si>
    <t xml:space="preserve"> (5.8 - 8.1) </t>
  </si>
  <si>
    <t xml:space="preserve"> (5.3 - 7.6) </t>
  </si>
  <si>
    <t xml:space="preserve"> (6.1 - 8.6) </t>
  </si>
  <si>
    <t xml:space="preserve"> (9.6 - 12.8) </t>
  </si>
  <si>
    <t xml:space="preserve"> (7.7 - 10.7) </t>
  </si>
  <si>
    <t xml:space="preserve"> (3.1 - 5.2) </t>
  </si>
  <si>
    <t xml:space="preserve"> (5.1 - 7.8) </t>
  </si>
  <si>
    <t xml:space="preserve"> (8.7 - 12.2) </t>
  </si>
  <si>
    <t xml:space="preserve"> (6.7 - 9.8) </t>
  </si>
  <si>
    <t xml:space="preserve"> (3.6 - 6.4) </t>
  </si>
  <si>
    <t xml:space="preserve"> (3.2 - 5.9) </t>
  </si>
  <si>
    <t xml:space="preserve"> (2.8 - 5.6) </t>
  </si>
  <si>
    <t xml:space="preserve"> (5.2 - 9) </t>
  </si>
  <si>
    <t xml:space="preserve"> (2.8 - 5.7) </t>
  </si>
  <si>
    <t xml:space="preserve"> (0.3 - 2.8) </t>
  </si>
  <si>
    <t xml:space="preserve"> (1 - 4.3) </t>
  </si>
  <si>
    <t xml:space="preserve"> (2.5 - 7.1) </t>
  </si>
  <si>
    <t xml:space="preserve"> (2.3 - 6.7) </t>
  </si>
  <si>
    <t xml:space="preserve"> (0.6 - 5.3) </t>
  </si>
  <si>
    <t xml:space="preserve"> (0.3 - 4.7) </t>
  </si>
  <si>
    <t xml:space="preserve"> (1.9 - 8.6) </t>
  </si>
  <si>
    <t xml:space="preserve"> (0.2 - 45.6) </t>
  </si>
  <si>
    <t xml:space="preserve"> (6.6 - 7.6) </t>
  </si>
  <si>
    <t xml:space="preserve"> (5.9 - 6.8) </t>
  </si>
  <si>
    <t xml:space="preserve"> (7.3 - 8.5) </t>
  </si>
  <si>
    <t xml:space="preserve"> (12.4 - 13.9) </t>
  </si>
  <si>
    <t xml:space="preserve"> (10.7 - 12.1) </t>
  </si>
  <si>
    <t xml:space="preserve"> (4.6 - 7.8) </t>
  </si>
  <si>
    <t xml:space="preserve"> (5 - 8.3) </t>
  </si>
  <si>
    <t xml:space="preserve"> (6.1 - 10) </t>
  </si>
  <si>
    <t xml:space="preserve"> (13.2 - 19.1) </t>
  </si>
  <si>
    <t xml:space="preserve"> (9.2 - 13.9) </t>
  </si>
  <si>
    <t xml:space="preserve"> (10.5 - 11.7) </t>
  </si>
  <si>
    <t xml:space="preserve"> (8.2 - 9.4) </t>
  </si>
  <si>
    <t xml:space="preserve"> (9.6 - 10.9) </t>
  </si>
  <si>
    <t xml:space="preserve"> (9.5 - 10.8) </t>
  </si>
  <si>
    <t xml:space="preserve"> (8.7 - 10) </t>
  </si>
  <si>
    <t xml:space="preserve"> (13.3 - 18.7) </t>
  </si>
  <si>
    <t xml:space="preserve"> (8.4 - 12.8) </t>
  </si>
  <si>
    <t xml:space="preserve"> (10.7 - 15.6) </t>
  </si>
  <si>
    <t xml:space="preserve"> (9.3 - 14.1) </t>
  </si>
  <si>
    <t xml:space="preserve"> (9.1 - 13.9) </t>
  </si>
  <si>
    <t xml:space="preserve"> (11.2 - 14.9) </t>
  </si>
  <si>
    <t xml:space="preserve"> (4.5 - 7) </t>
  </si>
  <si>
    <t xml:space="preserve"> (5.2 - 7.9) </t>
  </si>
  <si>
    <t xml:space="preserve"> (4.5 - 7.1) </t>
  </si>
  <si>
    <t xml:space="preserve"> (10.4 - 11.8) </t>
  </si>
  <si>
    <t xml:space="preserve"> (10.2 - 11.6) </t>
  </si>
  <si>
    <t xml:space="preserve"> (9.3 - 10.7) </t>
  </si>
  <si>
    <t xml:space="preserve"> (14.6 - 20.3) </t>
  </si>
  <si>
    <t xml:space="preserve"> (13.5 - 19.2) </t>
  </si>
  <si>
    <t xml:space="preserve"> (21.2 - 28.6) </t>
  </si>
  <si>
    <t xml:space="preserve"> (9.7 - 15.5) </t>
  </si>
  <si>
    <t xml:space="preserve"> (11.5 - 14.3) </t>
  </si>
  <si>
    <t xml:space="preserve"> (12.9 - 15.9) </t>
  </si>
  <si>
    <t xml:space="preserve"> (13 - 16.1) </t>
  </si>
  <si>
    <t xml:space="preserve"> (12.3 - 15.6) </t>
  </si>
  <si>
    <t xml:space="preserve"> (9.9 - 12.5) </t>
  </si>
  <si>
    <t xml:space="preserve"> (8 - 10.3) </t>
  </si>
  <si>
    <t xml:space="preserve"> (9.5 - 12.2) </t>
  </si>
  <si>
    <t xml:space="preserve"> (9.8 - 12.5) </t>
  </si>
  <si>
    <t xml:space="preserve"> (9.4 - 12.1) </t>
  </si>
  <si>
    <t xml:space="preserve"> (6.4 - 8.8) </t>
  </si>
  <si>
    <t xml:space="preserve"> (6.5 - 9) </t>
  </si>
  <si>
    <t xml:space="preserve"> (6.8 - 9.3) </t>
  </si>
  <si>
    <t xml:space="preserve"> (7.4 - 10.3) </t>
  </si>
  <si>
    <t xml:space="preserve"> (5.6 - 8.2) </t>
  </si>
  <si>
    <t xml:space="preserve"> (3.7 - 6) </t>
  </si>
  <si>
    <t xml:space="preserve"> (4.2 - 6.7) </t>
  </si>
  <si>
    <t xml:space="preserve"> (5.8 - 8.8) </t>
  </si>
  <si>
    <t xml:space="preserve"> (4.4 - 7.1) </t>
  </si>
  <si>
    <t xml:space="preserve"> (1.8 - 4.1) </t>
  </si>
  <si>
    <t xml:space="preserve"> (2.4 - 4.9) </t>
  </si>
  <si>
    <t xml:space="preserve"> (4.5 - 8.1) </t>
  </si>
  <si>
    <t xml:space="preserve"> (2.7 - 5.7) </t>
  </si>
  <si>
    <t xml:space="preserve"> (0.9 - 4.3) </t>
  </si>
  <si>
    <t xml:space="preserve"> (1.9 - 6.1) </t>
  </si>
  <si>
    <t xml:space="preserve"> (2.1 - 6.4) </t>
  </si>
  <si>
    <t xml:space="preserve"> (2.1 - 6.3) </t>
  </si>
  <si>
    <t xml:space="preserve"> (0.6 - 5.4) </t>
  </si>
  <si>
    <t xml:space="preserve"> (1.2 - 7) </t>
  </si>
  <si>
    <t xml:space="preserve"> (1.5 - 7.9) </t>
  </si>
  <si>
    <t xml:space="preserve"> (0.6 - 5.5) </t>
  </si>
  <si>
    <t xml:space="preserve"> (2 - 59.1) </t>
  </si>
  <si>
    <t xml:space="preserve"> (0 - 26.3) </t>
  </si>
  <si>
    <t xml:space="preserve"> (8.2 - 9.3) </t>
  </si>
  <si>
    <t xml:space="preserve"> (7.2 - 8.2) </t>
  </si>
  <si>
    <t xml:space="preserve"> (8.3 - 9.5) </t>
  </si>
  <si>
    <t xml:space="preserve"> (8.8 - 10) </t>
  </si>
  <si>
    <t xml:space="preserve"> (8.7 - 10.1) </t>
  </si>
  <si>
    <t xml:space="preserve"> (27.4 - 34.6) </t>
  </si>
  <si>
    <t xml:space="preserve"> (18.4 - 24.4) </t>
  </si>
  <si>
    <t xml:space="preserve"> (25.2 - 32.7) </t>
  </si>
  <si>
    <t xml:space="preserve"> (17.5 - 24.2) </t>
  </si>
  <si>
    <t xml:space="preserve"> (8.6 - 13.2) </t>
  </si>
  <si>
    <t xml:space="preserve"> (8.6 - 9.8) </t>
  </si>
  <si>
    <t xml:space="preserve"> (10.7 - 12) </t>
  </si>
  <si>
    <t xml:space="preserve"> (9.2 - 10.4) </t>
  </si>
  <si>
    <t xml:space="preserve"> (16.6 - 18.3) </t>
  </si>
  <si>
    <t xml:space="preserve"> (22.4 - 24.5) </t>
  </si>
  <si>
    <t xml:space="preserve"> (17.8 - 23.9) </t>
  </si>
  <si>
    <t xml:space="preserve"> (12.2 - 17.4) </t>
  </si>
  <si>
    <t xml:space="preserve"> (18 - 24.4) </t>
  </si>
  <si>
    <t xml:space="preserve"> (28.1 - 36) </t>
  </si>
  <si>
    <t xml:space="preserve"> (4.8 - 7.3) </t>
  </si>
  <si>
    <t xml:space="preserve"> (5.3 - 7.9) </t>
  </si>
  <si>
    <t xml:space="preserve"> (4.6 - 7.1) </t>
  </si>
  <si>
    <t xml:space="preserve"> (13.2 - 17.4) </t>
  </si>
  <si>
    <t xml:space="preserve"> (11.6 - 13) </t>
  </si>
  <si>
    <t xml:space="preserve"> (10.1 - 11.4) </t>
  </si>
  <si>
    <t xml:space="preserve"> (17.6 - 19.5) </t>
  </si>
  <si>
    <t xml:space="preserve"> (24 - 26.2) </t>
  </si>
  <si>
    <t xml:space="preserve"> (9.8 - 14.6) </t>
  </si>
  <si>
    <t xml:space="preserve"> (17.2 - 23.6) </t>
  </si>
  <si>
    <t xml:space="preserve"> (22.4 - 30) </t>
  </si>
  <si>
    <t xml:space="preserve"> (27.9 - 37) </t>
  </si>
  <si>
    <t xml:space="preserve"> (41.2 - 52.4) </t>
  </si>
  <si>
    <t xml:space="preserve"> (10.4 - 12.9) </t>
  </si>
  <si>
    <t xml:space="preserve"> (16.3 - 19.5) </t>
  </si>
  <si>
    <t xml:space="preserve"> (12.6 - 15.6) </t>
  </si>
  <si>
    <t xml:space="preserve"> (24.5 - 28.8) </t>
  </si>
  <si>
    <t xml:space="preserve"> (34.5 - 39.7) </t>
  </si>
  <si>
    <t xml:space="preserve"> (6.5 - 8.6) </t>
  </si>
  <si>
    <t xml:space="preserve"> (11.1 - 13.9) </t>
  </si>
  <si>
    <t xml:space="preserve"> (9.4 - 12) </t>
  </si>
  <si>
    <t xml:space="preserve"> (16.8 - 20.4) </t>
  </si>
  <si>
    <t xml:space="preserve"> (21.7 - 25.8) </t>
  </si>
  <si>
    <t xml:space="preserve"> (5.9 - 8.3) </t>
  </si>
  <si>
    <t xml:space="preserve"> (7.1 - 9.6) </t>
  </si>
  <si>
    <t xml:space="preserve"> (6.2 - 8.7) </t>
  </si>
  <si>
    <t xml:space="preserve"> (10.1 - 13.4) </t>
  </si>
  <si>
    <t xml:space="preserve"> (15.3 - 19.3) </t>
  </si>
  <si>
    <t xml:space="preserve"> (3.9 - 6.2) </t>
  </si>
  <si>
    <t xml:space="preserve"> (3.5 - 5.8) </t>
  </si>
  <si>
    <t xml:space="preserve"> (9.7 - 13.4) </t>
  </si>
  <si>
    <t xml:space="preserve"> (14.4 - 18.9) </t>
  </si>
  <si>
    <t xml:space="preserve"> (2.5 - 5) </t>
  </si>
  <si>
    <t xml:space="preserve"> (6.8 - 11.1) </t>
  </si>
  <si>
    <t xml:space="preserve"> (8.6 - 13.4) </t>
  </si>
  <si>
    <t xml:space="preserve"> (3.1 - 8.1) </t>
  </si>
  <si>
    <t xml:space="preserve"> (2.9 - 7.8) </t>
  </si>
  <si>
    <t xml:space="preserve"> (1.5 - 5.4) </t>
  </si>
  <si>
    <t xml:space="preserve"> (4 - 9.4) </t>
  </si>
  <si>
    <t xml:space="preserve"> (5.4 - 11.3) </t>
  </si>
  <si>
    <t xml:space="preserve"> (3.4 - 11.5) </t>
  </si>
  <si>
    <t xml:space="preserve"> (4.1 - 12.7) </t>
  </si>
  <si>
    <t xml:space="preserve"> (0 - 30.2) </t>
  </si>
  <si>
    <t xml:space="preserve"> (6.8 - 7.9) </t>
  </si>
  <si>
    <t xml:space="preserve"> (7.8 - 9) </t>
  </si>
  <si>
    <t xml:space="preserve"> (14.8 - 16.4) </t>
  </si>
  <si>
    <t xml:space="preserve"> (20.4 - 22.4) </t>
  </si>
  <si>
    <t xml:space="preserve"> (22.9 - 29.5) </t>
  </si>
  <si>
    <t xml:space="preserve"> (25.7 - 33.2) </t>
  </si>
  <si>
    <t xml:space="preserve"> (37.8 - 47.3) </t>
  </si>
  <si>
    <t xml:space="preserve"> (47.6 - 57.7) </t>
  </si>
  <si>
    <t xml:space="preserve"> (21.9 - 25) </t>
  </si>
  <si>
    <t xml:space="preserve"> (20.9 - 24.2) </t>
  </si>
  <si>
    <t xml:space="preserve"> (28.5 - 32.4) </t>
  </si>
  <si>
    <t xml:space="preserve"> (30.1 - 34.4) </t>
  </si>
  <si>
    <t xml:space="preserve"> (33.9 - 44.1) </t>
  </si>
  <si>
    <t xml:space="preserve"> (26.5 - 36) </t>
  </si>
  <si>
    <t xml:space="preserve"> (27.6 - 37.6) </t>
  </si>
  <si>
    <t xml:space="preserve"> (38.5 - 50.4) </t>
  </si>
  <si>
    <t xml:space="preserve"> (26.8 - 37.1) </t>
  </si>
  <si>
    <t xml:space="preserve"> (12.7 - 17.7) </t>
  </si>
  <si>
    <t xml:space="preserve"> (7.3 - 11.4) </t>
  </si>
  <si>
    <t xml:space="preserve"> (9.6 - 14.4) </t>
  </si>
  <si>
    <t xml:space="preserve"> (15.5 - 21.6) </t>
  </si>
  <si>
    <t xml:space="preserve"> (19.4 - 26.2) </t>
  </si>
  <si>
    <t xml:space="preserve"> (23.2 - 26.6) </t>
  </si>
  <si>
    <t xml:space="preserve"> (25.8 - 29.6) </t>
  </si>
  <si>
    <t xml:space="preserve"> (21.8 - 25.4) </t>
  </si>
  <si>
    <t xml:space="preserve"> (29.6 - 33.8) </t>
  </si>
  <si>
    <t xml:space="preserve"> (29.3 - 33.5) </t>
  </si>
  <si>
    <t xml:space="preserve"> (40.4 - 70.5) </t>
  </si>
  <si>
    <t xml:space="preserve"> (39.4 - 80.2) </t>
  </si>
  <si>
    <t xml:space="preserve"> (30.6 - 71.1) </t>
  </si>
  <si>
    <t xml:space="preserve"> (125.6 - 188.8) </t>
  </si>
  <si>
    <t xml:space="preserve"> (106.4 - 160.3) </t>
  </si>
  <si>
    <t xml:space="preserve"> (35.4 - 44.8) </t>
  </si>
  <si>
    <t xml:space="preserve"> (38.1 - 48.3) </t>
  </si>
  <si>
    <t xml:space="preserve"> (29.5 - 39.1) </t>
  </si>
  <si>
    <t xml:space="preserve"> (52.4 - 65.6) </t>
  </si>
  <si>
    <t xml:space="preserve"> (52.8 - 66.7) </t>
  </si>
  <si>
    <t xml:space="preserve"> (22.9 - 29.6) </t>
  </si>
  <si>
    <t xml:space="preserve"> (24.6 - 31.7) </t>
  </si>
  <si>
    <t xml:space="preserve"> (22.9 - 30.1) </t>
  </si>
  <si>
    <t xml:space="preserve"> (30.1 - 38.4) </t>
  </si>
  <si>
    <t xml:space="preserve"> (28.5 - 36.7) </t>
  </si>
  <si>
    <t xml:space="preserve"> (15.9 - 22.2) </t>
  </si>
  <si>
    <t xml:space="preserve"> (17.6 - 24.2) </t>
  </si>
  <si>
    <t xml:space="preserve"> (15.1 - 21.3) </t>
  </si>
  <si>
    <t xml:space="preserve"> (18.3 - 25.2) </t>
  </si>
  <si>
    <t xml:space="preserve"> (19.1 - 26.3) </t>
  </si>
  <si>
    <t xml:space="preserve"> (12.8 - 19.2) </t>
  </si>
  <si>
    <t xml:space="preserve"> (13.4 - 20.4) </t>
  </si>
  <si>
    <t xml:space="preserve"> (10.7 - 17.3) </t>
  </si>
  <si>
    <t xml:space="preserve"> (12.8 - 19.8) </t>
  </si>
  <si>
    <t xml:space="preserve"> (15.9 - 23.4) </t>
  </si>
  <si>
    <t xml:space="preserve"> (11.5 - 17.7) </t>
  </si>
  <si>
    <t xml:space="preserve"> (11 - 17.5) </t>
  </si>
  <si>
    <t xml:space="preserve"> (11.7 - 18.8) </t>
  </si>
  <si>
    <t xml:space="preserve"> (9.1 - 16) </t>
  </si>
  <si>
    <t xml:space="preserve"> (10.8 - 18.5) </t>
  </si>
  <si>
    <t xml:space="preserve"> (6.6 - 13.3) </t>
  </si>
  <si>
    <t xml:space="preserve"> (5.7 - 12.4) </t>
  </si>
  <si>
    <t xml:space="preserve"> (9.1 - 17.1) </t>
  </si>
  <si>
    <t xml:space="preserve"> (6.4 - 13.6) </t>
  </si>
  <si>
    <t xml:space="preserve"> (8.6 - 16.8) </t>
  </si>
  <si>
    <t xml:space="preserve"> (5.9 - 15.3) </t>
  </si>
  <si>
    <t xml:space="preserve"> (5.1 - 14) </t>
  </si>
  <si>
    <t xml:space="preserve"> (6.6 - 16.7) </t>
  </si>
  <si>
    <t xml:space="preserve"> (6 - 15.9) </t>
  </si>
  <si>
    <t xml:space="preserve"> (9.4 - 21.4) </t>
  </si>
  <si>
    <t xml:space="preserve"> (0.2 - 41.8) </t>
  </si>
  <si>
    <t xml:space="preserve"> (0.3 - 60.4) </t>
  </si>
  <si>
    <t xml:space="preserve"> (8.1 - 114.4) </t>
  </si>
  <si>
    <t xml:space="preserve"> (6.8 - 97) </t>
  </si>
  <si>
    <t xml:space="preserve"> (0.2 - 42.3) </t>
  </si>
  <si>
    <t xml:space="preserve"> (20.2 - 23.2) </t>
  </si>
  <si>
    <t xml:space="preserve"> (17.8 - 20.8) </t>
  </si>
  <si>
    <t xml:space="preserve"> (19.1 - 22.2) </t>
  </si>
  <si>
    <t xml:space="preserve"> (20.3 - 23.6) </t>
  </si>
  <si>
    <t xml:space="preserve"> (75.2 - 100.5) </t>
  </si>
  <si>
    <t xml:space="preserve"> (50.7 - 73.9) </t>
  </si>
  <si>
    <t xml:space="preserve"> (42.9 - 64.1) </t>
  </si>
  <si>
    <t xml:space="preserve"> (139.2 - 173.2) </t>
  </si>
  <si>
    <t xml:space="preserve"> (118.9 - 148.7) </t>
  </si>
  <si>
    <t xml:space="preserve"> (3.3 - 4.5) </t>
  </si>
  <si>
    <t xml:space="preserve"> (3.4 - 4.8) </t>
  </si>
  <si>
    <t xml:space="preserve"> (3 - 4.2) </t>
  </si>
  <si>
    <t xml:space="preserve"> (3.4 - 4.9) </t>
  </si>
  <si>
    <t xml:space="preserve"> (2.9 - 4.4) </t>
  </si>
  <si>
    <t xml:space="preserve"> (3 - 6.7) </t>
  </si>
  <si>
    <t xml:space="preserve"> (1.3 - 4.2) </t>
  </si>
  <si>
    <t xml:space="preserve"> (1 - 3.7) </t>
  </si>
  <si>
    <t xml:space="preserve"> (2.1 - 5.7) </t>
  </si>
  <si>
    <t xml:space="preserve"> (2.8 - 6.8) </t>
  </si>
  <si>
    <t xml:space="preserve"> (0.1 - 1) </t>
  </si>
  <si>
    <t xml:space="preserve"> (1 - 3.1) </t>
  </si>
  <si>
    <t xml:space="preserve"> (1.6 - 4) </t>
  </si>
  <si>
    <t xml:space="preserve"> (0.9 - 2.9) </t>
  </si>
  <si>
    <t xml:space="preserve"> (2.6 - 4) </t>
  </si>
  <si>
    <t xml:space="preserve"> (3.5 - 5.1) </t>
  </si>
  <si>
    <t xml:space="preserve"> (3.2 - 4.8) </t>
  </si>
  <si>
    <t xml:space="preserve"> (1.7 - 12.4) </t>
  </si>
  <si>
    <t xml:space="preserve"> (0.5 - 14.4) </t>
  </si>
  <si>
    <t xml:space="preserve"> (1 - 14.5) </t>
  </si>
  <si>
    <t xml:space="preserve"> (0.3 - 10.2) </t>
  </si>
  <si>
    <t xml:space="preserve"> (2.7 - 6) </t>
  </si>
  <si>
    <t xml:space="preserve"> (2.3 - 5.6) </t>
  </si>
  <si>
    <t xml:space="preserve"> (4 - 8.3) </t>
  </si>
  <si>
    <t xml:space="preserve"> (4.2 - 8.8) </t>
  </si>
  <si>
    <t xml:space="preserve"> (2.6 - 5.2) </t>
  </si>
  <si>
    <t xml:space="preserve"> (2.7 - 5.5) </t>
  </si>
  <si>
    <t xml:space="preserve"> (3.8 - 7.1) </t>
  </si>
  <si>
    <t xml:space="preserve"> (2.7 - 5.6) </t>
  </si>
  <si>
    <t xml:space="preserve"> (1.8 - 4.4) </t>
  </si>
  <si>
    <t xml:space="preserve"> (1.6 - 4.1) </t>
  </si>
  <si>
    <t xml:space="preserve"> (1.7 - 4.4) </t>
  </si>
  <si>
    <t xml:space="preserve"> (0.7 - 3) </t>
  </si>
  <si>
    <t xml:space="preserve"> (1.1 - 4) </t>
  </si>
  <si>
    <t xml:space="preserve"> (1.4 - 4.4) </t>
  </si>
  <si>
    <t xml:space="preserve"> (2 - 5.3) </t>
  </si>
  <si>
    <t xml:space="preserve"> (0.9 - 3.5) </t>
  </si>
  <si>
    <t xml:space="preserve"> (1.5 - 4.8) </t>
  </si>
  <si>
    <t xml:space="preserve"> (0.7 - 3.6) </t>
  </si>
  <si>
    <t xml:space="preserve"> (0.6 - 3.5) </t>
  </si>
  <si>
    <t xml:space="preserve"> (0.5 - 3.4) </t>
  </si>
  <si>
    <t xml:space="preserve"> (0.3 - 3.3) </t>
  </si>
  <si>
    <t xml:space="preserve"> (1 - 5) </t>
  </si>
  <si>
    <t xml:space="preserve"> (0.3 - 4.5) </t>
  </si>
  <si>
    <t xml:space="preserve"> (0 - 2.9) </t>
  </si>
  <si>
    <t xml:space="preserve"> (0 - 3) </t>
  </si>
  <si>
    <t xml:space="preserve"> (0.6 - 5.9) </t>
  </si>
  <si>
    <t xml:space="preserve"> (0 - 27.7) </t>
  </si>
  <si>
    <t xml:space="preserve"> (0 - 40) </t>
  </si>
  <si>
    <t xml:space="preserve"> (2.7 - 79.9) </t>
  </si>
  <si>
    <t xml:space="preserve"> (0 - 28) </t>
  </si>
  <si>
    <t xml:space="preserve"> (2.9 - 4.2) </t>
  </si>
  <si>
    <t xml:space="preserve"> (2.6 - 9.3) </t>
  </si>
  <si>
    <t xml:space="preserve"> (0.3 - 4.9) </t>
  </si>
  <si>
    <t xml:space="preserve"> (5.5 - 14.3) </t>
  </si>
  <si>
    <t xml:space="preserve"> (1.2 - 6.2) </t>
  </si>
  <si>
    <t xml:space="preserve"> (0.8 - 1.5) </t>
  </si>
  <si>
    <t xml:space="preserve"> (0.4 - 2.4) </t>
  </si>
  <si>
    <t xml:space="preserve"> (0.7 - 3.3) </t>
  </si>
  <si>
    <t xml:space="preserve"> (1.2 - 4.2) </t>
  </si>
  <si>
    <t xml:space="preserve"> (0.8 - 2.7) </t>
  </si>
  <si>
    <t xml:space="preserve"> (0.4 - 1.9) </t>
  </si>
  <si>
    <t xml:space="preserve"> (0.7 - 1.3) </t>
  </si>
  <si>
    <t xml:space="preserve"> (0.9 - 1.8) </t>
  </si>
  <si>
    <t xml:space="preserve"> (0.7 - 1.5) </t>
  </si>
  <si>
    <t xml:space="preserve"> (0 - 5.9) </t>
  </si>
  <si>
    <t xml:space="preserve"> (0 - 10.1) </t>
  </si>
  <si>
    <t xml:space="preserve"> (0.1 - 11.1) </t>
  </si>
  <si>
    <t xml:space="preserve"> (0 - 7.9) </t>
  </si>
  <si>
    <t xml:space="preserve"> (0.8 - 2.8) </t>
  </si>
  <si>
    <t xml:space="preserve"> (2.1 - 5.5) </t>
  </si>
  <si>
    <t xml:space="preserve"> (1.5 - 4.7) </t>
  </si>
  <si>
    <t xml:space="preserve"> (1 - 2.9) </t>
  </si>
  <si>
    <t xml:space="preserve"> (1.8 - 4.3) </t>
  </si>
  <si>
    <t xml:space="preserve"> (0.5 - 2.2) </t>
  </si>
  <si>
    <t xml:space="preserve"> (0.2 - 1.9) </t>
  </si>
  <si>
    <t xml:space="preserve"> (1 - 3.6) </t>
  </si>
  <si>
    <t xml:space="preserve"> (0.6 - 3.1) </t>
  </si>
  <si>
    <t xml:space="preserve"> (0.2 - 2.2) </t>
  </si>
  <si>
    <t xml:space="preserve"> (0.1 - 2.5) </t>
  </si>
  <si>
    <t xml:space="preserve"> (0.3 - 72.7) </t>
  </si>
  <si>
    <t xml:space="preserve"> (0.3 - 61.6) </t>
  </si>
  <si>
    <t xml:space="preserve"> (1.3 - 2.2) </t>
  </si>
  <si>
    <t xml:space="preserve"> (0.3 - 4.1) </t>
  </si>
  <si>
    <t xml:space="preserve"> (0 - 2.1) </t>
  </si>
  <si>
    <t xml:space="preserve"> (0.3 - 4.8) </t>
  </si>
  <si>
    <t xml:space="preserve"> (3.7 - 11.3) </t>
  </si>
  <si>
    <t xml:space="preserve"> (0.5 - 4.4) </t>
  </si>
  <si>
    <t xml:space="preserve"> (2 - 3) </t>
  </si>
  <si>
    <t xml:space="preserve"> (1.1 - 2) </t>
  </si>
  <si>
    <t xml:space="preserve"> (1.4 - 2.5) </t>
  </si>
  <si>
    <t xml:space="preserve"> (1.3 - 4.1) </t>
  </si>
  <si>
    <t xml:space="preserve"> (0.5 - 2.7) </t>
  </si>
  <si>
    <t xml:space="preserve"> (0.6 - 2.9) </t>
  </si>
  <si>
    <t xml:space="preserve"> (1 - 3.9) </t>
  </si>
  <si>
    <t xml:space="preserve"> (0.6 - 2.3) </t>
  </si>
  <si>
    <t xml:space="preserve"> (1.9 - 2.9) </t>
  </si>
  <si>
    <t xml:space="preserve"> (1.5 - 2.6) </t>
  </si>
  <si>
    <t xml:space="preserve"> (1.2 - 10.9) </t>
  </si>
  <si>
    <t xml:space="preserve"> (0.4 - 12) </t>
  </si>
  <si>
    <t xml:space="preserve"> (1.6 - 4.3) </t>
  </si>
  <si>
    <t xml:space="preserve"> (1.5 - 4.5) </t>
  </si>
  <si>
    <t xml:space="preserve"> (2.3 - 6) </t>
  </si>
  <si>
    <t xml:space="preserve"> (1.6 - 3.8) </t>
  </si>
  <si>
    <t xml:space="preserve"> (2.1 - 4.7) </t>
  </si>
  <si>
    <t xml:space="preserve"> (1.3 - 3.6) </t>
  </si>
  <si>
    <t xml:space="preserve"> (1.4 - 3.9) </t>
  </si>
  <si>
    <t xml:space="preserve"> (0.6 - 3) </t>
  </si>
  <si>
    <t xml:space="preserve"> (0.6 - 2.8) </t>
  </si>
  <si>
    <t xml:space="preserve"> (0.6 - 4) </t>
  </si>
  <si>
    <t xml:space="preserve"> (3.2 - 94.3) </t>
  </si>
  <si>
    <t xml:space="preserve"> (1.5 - 2.3) </t>
  </si>
  <si>
    <t xml:space="preserve"> (1.6 - 7.4) </t>
  </si>
  <si>
    <t xml:space="preserve"> (0.9 - 6.4) </t>
  </si>
  <si>
    <t xml:space="preserve"> (0.8 - 5.6) </t>
  </si>
  <si>
    <t xml:space="preserve"> (0.3 - 3.8) </t>
  </si>
  <si>
    <t xml:space="preserve"> (15.8 - 18.5) </t>
  </si>
  <si>
    <t xml:space="preserve"> (16.2 - 19.2) </t>
  </si>
  <si>
    <t xml:space="preserve"> (24 - 27.6) </t>
  </si>
  <si>
    <t xml:space="preserve"> (26.5 - 30.5) </t>
  </si>
  <si>
    <t xml:space="preserve"> (22.9 - 31.4) </t>
  </si>
  <si>
    <t xml:space="preserve"> (22.4 - 31.2) </t>
  </si>
  <si>
    <t xml:space="preserve"> (21.1 - 30) </t>
  </si>
  <si>
    <t xml:space="preserve"> (33.6 - 44.8) </t>
  </si>
  <si>
    <t xml:space="preserve"> (22.7 - 32.2) </t>
  </si>
  <si>
    <t xml:space="preserve"> (6.8 - 10.6) </t>
  </si>
  <si>
    <t xml:space="preserve"> (6.1 - 9.9) </t>
  </si>
  <si>
    <t xml:space="preserve"> (7.5 - 11.7) </t>
  </si>
  <si>
    <t xml:space="preserve"> (12.9 - 18.5) </t>
  </si>
  <si>
    <t xml:space="preserve"> (18.7 - 25.4) </t>
  </si>
  <si>
    <t xml:space="preserve"> (17.4 - 20.4) </t>
  </si>
  <si>
    <t xml:space="preserve"> (21.4 - 24.8) </t>
  </si>
  <si>
    <t xml:space="preserve"> (17 - 20.2) </t>
  </si>
  <si>
    <t xml:space="preserve"> (24.8 - 28.7) </t>
  </si>
  <si>
    <t xml:space="preserve"> (26.2 - 30.2) </t>
  </si>
  <si>
    <t xml:space="preserve"> (32.1 - 59.5) </t>
  </si>
  <si>
    <t xml:space="preserve"> (34.9 - 73.8) </t>
  </si>
  <si>
    <t xml:space="preserve"> (24.3 - 61.5) </t>
  </si>
  <si>
    <t xml:space="preserve"> (116.7 - 177.9) </t>
  </si>
  <si>
    <t xml:space="preserve"> (103.8 - 157.2) </t>
  </si>
  <si>
    <t xml:space="preserve"> (25.7 - 33.8) </t>
  </si>
  <si>
    <t xml:space="preserve"> (31.1 - 40.4) </t>
  </si>
  <si>
    <t xml:space="preserve"> (25 - 33.9) </t>
  </si>
  <si>
    <t xml:space="preserve"> (45.8 - 58.2) </t>
  </si>
  <si>
    <t xml:space="preserve"> (46.6 - 59.8) </t>
  </si>
  <si>
    <t xml:space="preserve"> (15.8 - 21.4) </t>
  </si>
  <si>
    <t xml:space="preserve"> (20.1 - 26.6) </t>
  </si>
  <si>
    <t xml:space="preserve"> (17.4 - 23.7) </t>
  </si>
  <si>
    <t xml:space="preserve"> (24.1 - 31.6) </t>
  </si>
  <si>
    <t xml:space="preserve"> (24.7 - 32.3) </t>
  </si>
  <si>
    <t xml:space="preserve"> (11.2 - 16.7) </t>
  </si>
  <si>
    <t xml:space="preserve"> (14.1 - 20.1) </t>
  </si>
  <si>
    <t xml:space="preserve"> (11 - 16.3) </t>
  </si>
  <si>
    <t xml:space="preserve"> (14 - 20.1) </t>
  </si>
  <si>
    <t xml:space="preserve"> (16.5 - 23.2) </t>
  </si>
  <si>
    <t xml:space="preserve"> (8.2 - 13.5) </t>
  </si>
  <si>
    <t xml:space="preserve"> (11.4 - 17.9) </t>
  </si>
  <si>
    <t xml:space="preserve"> (7.4 - 13.1) </t>
  </si>
  <si>
    <t xml:space="preserve"> (10.5 - 17) </t>
  </si>
  <si>
    <t xml:space="preserve"> (12.9 - 19.7) </t>
  </si>
  <si>
    <t xml:space="preserve"> (8.5 - 14) </t>
  </si>
  <si>
    <t xml:space="preserve"> (8.1 - 13.8) </t>
  </si>
  <si>
    <t xml:space="preserve"> (8.6 - 14.9) </t>
  </si>
  <si>
    <t xml:space="preserve"> (7.4 - 13.7) </t>
  </si>
  <si>
    <t xml:space="preserve"> (9.4 - 16.7) </t>
  </si>
  <si>
    <t xml:space="preserve"> (4.3 - 10.1) </t>
  </si>
  <si>
    <t xml:space="preserve"> (5.5 - 12.1) </t>
  </si>
  <si>
    <t xml:space="preserve"> (6.9 - 14.1) </t>
  </si>
  <si>
    <t xml:space="preserve"> (5.3 - 12.1) </t>
  </si>
  <si>
    <t xml:space="preserve"> (6.7 - 14.3) </t>
  </si>
  <si>
    <t xml:space="preserve"> (4.3 - 12.8) </t>
  </si>
  <si>
    <t xml:space="preserve"> (4.7 - 13.4) </t>
  </si>
  <si>
    <t xml:space="preserve"> (6.2 - 16.1) </t>
  </si>
  <si>
    <t xml:space="preserve"> (4.7 - 13.9) </t>
  </si>
  <si>
    <t xml:space="preserve"> (7.1 - 17.9) </t>
  </si>
  <si>
    <t xml:space="preserve"> (0 - 48.1) </t>
  </si>
  <si>
    <t xml:space="preserve"> (13.2 - 15.6) </t>
  </si>
  <si>
    <t xml:space="preserve"> (16.7 - 19.5) </t>
  </si>
  <si>
    <t xml:space="preserve"> (13.7 - 16.3) </t>
  </si>
  <si>
    <t xml:space="preserve"> (15.3 - 18.1) </t>
  </si>
  <si>
    <t xml:space="preserve"> (16.9 - 19.9) </t>
  </si>
  <si>
    <t xml:space="preserve"> (47 - 67.3) </t>
  </si>
  <si>
    <t xml:space="preserve"> (41.6 - 62.8) </t>
  </si>
  <si>
    <t xml:space="preserve"> (36.1 - 55.7) </t>
  </si>
  <si>
    <t xml:space="preserve"> (126.4 - 158.9) </t>
  </si>
  <si>
    <t xml:space="preserve"> (116 - 145.5) </t>
  </si>
  <si>
    <t xml:space="preserve"> (1.4 - 1.9) </t>
  </si>
  <si>
    <t xml:space="preserve"> (1 - 1.8) </t>
  </si>
  <si>
    <t xml:space="preserve"> (0.8 - 1.6) </t>
  </si>
  <si>
    <t xml:space="preserve"> (0 - 0.3) </t>
  </si>
  <si>
    <t xml:space="preserve"> (0.1 - 0.8) </t>
  </si>
  <si>
    <t xml:space="preserve"> (0.2 - 0.6) </t>
  </si>
  <si>
    <t xml:space="preserve"> (0.1 - 0.4) </t>
  </si>
  <si>
    <t xml:space="preserve"> (0.3 - 0.7) </t>
  </si>
  <si>
    <t xml:space="preserve"> (0.5 - 1.1) </t>
  </si>
  <si>
    <t xml:space="preserve"> (15.9 - 17.5) </t>
  </si>
  <si>
    <t xml:space="preserve"> (15.7 - 18.5) </t>
  </si>
  <si>
    <t xml:space="preserve"> (16.9 - 19.8) </t>
  </si>
  <si>
    <t xml:space="preserve"> (7.7 - 9.7) </t>
  </si>
  <si>
    <t xml:space="preserve"> (0.3 - 0.8) </t>
  </si>
  <si>
    <t xml:space="preserve"> (0.2 - 0.7) </t>
  </si>
  <si>
    <t xml:space="preserve"> (0.1 - 0.5) </t>
  </si>
  <si>
    <t xml:space="preserve"> (0.8 - 1.2) </t>
  </si>
  <si>
    <t xml:space="preserve"> (0.1 - 0.6) </t>
  </si>
  <si>
    <t xml:space="preserve"> (1.3 - 1.8) </t>
  </si>
  <si>
    <t xml:space="preserve"> (0.5 - 1.2) </t>
  </si>
  <si>
    <t xml:space="preserve"> (1.3 - 1.7) </t>
  </si>
  <si>
    <t xml:space="preserve"> (1 - 1.7) </t>
  </si>
  <si>
    <t xml:space="preserve"> (4.1 - 4.9) </t>
  </si>
  <si>
    <t xml:space="preserve"> (4 - 4.7) </t>
  </si>
  <si>
    <t xml:space="preserve"> (3.3 - 4.7) </t>
  </si>
  <si>
    <t xml:space="preserve"> (4.4 - 5.2) </t>
  </si>
  <si>
    <t xml:space="preserve"> (7.3 - 9.2) </t>
  </si>
  <si>
    <t xml:space="preserve"> (5.6 - 7.4) </t>
  </si>
  <si>
    <t xml:space="preserve"> (0.9 - 1.3) </t>
  </si>
  <si>
    <t xml:space="preserve"> (3.4 - 4.1) </t>
  </si>
  <si>
    <t xml:space="preserve"> (3.1 - 4.4) </t>
  </si>
  <si>
    <t xml:space="preserve"> (4.3 - 5.8) </t>
  </si>
  <si>
    <t xml:space="preserve"> (6.1 - 7.9) </t>
  </si>
  <si>
    <t xml:space="preserve"> (4.6 - 6.2) </t>
  </si>
  <si>
    <t xml:space="preserve"> (1.8 - 2.3) </t>
  </si>
  <si>
    <t xml:space="preserve"> (2 - 2.6) </t>
  </si>
  <si>
    <t xml:space="preserve"> (2.8 - 4.2) </t>
  </si>
  <si>
    <t xml:space="preserve"> (5.1 - 6) </t>
  </si>
  <si>
    <t xml:space="preserve"> (5.3 - 6.2) </t>
  </si>
  <si>
    <t xml:space="preserve"> (4.8 - 5.7) </t>
  </si>
  <si>
    <t xml:space="preserve"> (6.3 - 8.3) </t>
  </si>
  <si>
    <t xml:space="preserve"> (6.7 - 8.8) </t>
  </si>
  <si>
    <t xml:space="preserve"> (1.1 - 1.6) </t>
  </si>
  <si>
    <t xml:space="preserve"> (1 - 1.5) </t>
  </si>
  <si>
    <t xml:space="preserve"> (0.2 - 0.5) </t>
  </si>
  <si>
    <t xml:space="preserve"> (4.4 - 5.3) </t>
  </si>
  <si>
    <t xml:space="preserve"> (5.7 - 6.7) </t>
  </si>
  <si>
    <t xml:space="preserve"> (8.9 - 11.3) </t>
  </si>
  <si>
    <t xml:space="preserve"> (6.9 - 9) </t>
  </si>
  <si>
    <t xml:space="preserve"> (0.6 - 1) </t>
  </si>
  <si>
    <t xml:space="preserve"> (0.7 - 1.1) </t>
  </si>
  <si>
    <t xml:space="preserve"> (12.9 - 14.2) </t>
  </si>
  <si>
    <t xml:space="preserve"> (11.1 - 12.4) </t>
  </si>
  <si>
    <t xml:space="preserve"> (12.5 - 13.9) </t>
  </si>
  <si>
    <t xml:space="preserve"> (18.6 - 22.1) </t>
  </si>
  <si>
    <t xml:space="preserve"> (23.4 - 27.2) </t>
  </si>
  <si>
    <t xml:space="preserve"> (3.7 - 4.4) </t>
  </si>
  <si>
    <t xml:space="preserve"> (3 - 3.7) </t>
  </si>
  <si>
    <t xml:space="preserve"> (2.9 - 3.5) </t>
  </si>
  <si>
    <t xml:space="preserve"> (2.2 - 3.3) </t>
  </si>
  <si>
    <t xml:space="preserve"> (13 - 15.4) </t>
  </si>
  <si>
    <t xml:space="preserve"> (8.1 - 10) </t>
  </si>
  <si>
    <t xml:space="preserve"> (9.1 - 11.1) </t>
  </si>
  <si>
    <t xml:space="preserve"> (10.4 - 12.7) </t>
  </si>
  <si>
    <t xml:space="preserve"> (8.5 - 10.5) </t>
  </si>
  <si>
    <t xml:space="preserve"> (1.6 - 2.5) </t>
  </si>
  <si>
    <t xml:space="preserve"> (0.9 - 1.7) </t>
  </si>
  <si>
    <t xml:space="preserve"> (3.2 - 4.4) </t>
  </si>
  <si>
    <t xml:space="preserve"> (5.8 - 7.4) </t>
  </si>
  <si>
    <t xml:space="preserve"> (7.4 - 9.3) </t>
  </si>
  <si>
    <t xml:space="preserve"> (6.4 - 8.2) </t>
  </si>
  <si>
    <t xml:space="preserve"> (5 - 6.5) </t>
  </si>
  <si>
    <t xml:space="preserve"> (8.6 - 10.7) </t>
  </si>
  <si>
    <t xml:space="preserve"> (7.1 - 9.1) </t>
  </si>
  <si>
    <t xml:space="preserve"> (15.3 - 17.2) </t>
  </si>
  <si>
    <t xml:space="preserve"> (15.8 - 17.9) </t>
  </si>
  <si>
    <t xml:space="preserve"> (15 - 17.1) </t>
  </si>
  <si>
    <t xml:space="preserve"> (20.2 - 22.7) </t>
  </si>
  <si>
    <t xml:space="preserve"> (20.5 - 23) </t>
  </si>
  <si>
    <t xml:space="preserve"> (0.5 - 0.9) </t>
  </si>
  <si>
    <t xml:space="preserve"> (0.9 - 1.5) </t>
  </si>
  <si>
    <t xml:space="preserve"> (1.1 - 1.8) </t>
  </si>
  <si>
    <t xml:space="preserve"> (1.9 - 2.6) </t>
  </si>
  <si>
    <t xml:space="preserve"> (1.1 - 1.7) </t>
  </si>
  <si>
    <t xml:space="preserve"> (21.1 - 23.4) </t>
  </si>
  <si>
    <t xml:space="preserve"> (21.2 - 23.6) </t>
  </si>
  <si>
    <t xml:space="preserve"> (19.8 - 22.2) </t>
  </si>
  <si>
    <t xml:space="preserve"> (22.7 - 25.2) </t>
  </si>
  <si>
    <t xml:space="preserve"> (24.1 - 26.9) </t>
  </si>
  <si>
    <t xml:space="preserve"> (0.8 - 2.4) </t>
  </si>
  <si>
    <t xml:space="preserve"> (0.2 - 1.2) </t>
  </si>
  <si>
    <t xml:space="preserve"> (0.2 - 1.3) </t>
  </si>
  <si>
    <t xml:space="preserve"> (0.1 - 1.2) </t>
  </si>
  <si>
    <t xml:space="preserve"> (33.4 - 42.6) </t>
  </si>
  <si>
    <t xml:space="preserve"> (31.3 - 38.1) </t>
  </si>
  <si>
    <t xml:space="preserve"> (29.9 - 37.2) </t>
  </si>
  <si>
    <t xml:space="preserve"> (24.4 - 31.2) </t>
  </si>
  <si>
    <t xml:space="preserve"> (34.6 - 42.8) </t>
  </si>
  <si>
    <t xml:space="preserve"> (0.4 - 1.7) </t>
  </si>
  <si>
    <t xml:space="preserve"> (0.6 - 2.1) </t>
  </si>
  <si>
    <t xml:space="preserve"> (2.5 - 5.1) </t>
  </si>
  <si>
    <t xml:space="preserve"> (0.4 - 2.1) </t>
  </si>
  <si>
    <t xml:space="preserve"> (1.1 - 3) </t>
  </si>
  <si>
    <t xml:space="preserve"> (3 - 6.2) </t>
  </si>
  <si>
    <t xml:space="preserve"> (2.7 - 4.9) </t>
  </si>
  <si>
    <t xml:space="preserve"> (2.1 - 4.4) </t>
  </si>
  <si>
    <t xml:space="preserve"> (1.7 - 4) </t>
  </si>
  <si>
    <t xml:space="preserve"> (137.3 - 155.5) </t>
  </si>
  <si>
    <t xml:space="preserve"> (12.2 - 18.6) </t>
  </si>
  <si>
    <t xml:space="preserve"> (11.8 - 18.9) </t>
  </si>
  <si>
    <t xml:space="preserve"> (11.5 - 18.9) </t>
  </si>
  <si>
    <t xml:space="preserve"> (13.1 - 21.1) </t>
  </si>
  <si>
    <t xml:space="preserve"> (12.9 - 23.4) </t>
  </si>
  <si>
    <t xml:space="preserve"> (0.1 - 2.2) </t>
  </si>
  <si>
    <t xml:space="preserve"> (-0.5 - 1.3) </t>
  </si>
  <si>
    <t xml:space="preserve"> (-0.6 - 1) </t>
  </si>
  <si>
    <t xml:space="preserve"> (7.9 - 13.3) </t>
  </si>
  <si>
    <t xml:space="preserve"> (8.2 - 14.7) </t>
  </si>
  <si>
    <t xml:space="preserve"> (10.1 - 17.3) </t>
  </si>
  <si>
    <t xml:space="preserve"> (9.5 - 18.9) </t>
  </si>
  <si>
    <t xml:space="preserve"> (-0.5 - 1) </t>
  </si>
  <si>
    <t xml:space="preserve"> (-0.5 - 1.1) </t>
  </si>
  <si>
    <t xml:space="preserve"> (-0.9 - 1.2) </t>
  </si>
  <si>
    <t xml:space="preserve"> (-0.1 - 1.7) </t>
  </si>
  <si>
    <t xml:space="preserve"> (-0.4 - 1.2) </t>
  </si>
  <si>
    <t xml:space="preserve"> (-0.4 - 1.4) </t>
  </si>
  <si>
    <t xml:space="preserve"> (-0.5 - 1.4) </t>
  </si>
  <si>
    <t xml:space="preserve"> (-0.9 - 1.1) </t>
  </si>
  <si>
    <t xml:space="preserve"> (-0.4 - 0.8) </t>
  </si>
  <si>
    <t xml:space="preserve"> (-0.5 - 0.9) </t>
  </si>
  <si>
    <t xml:space="preserve"> (-0.9 - 1.4) </t>
  </si>
  <si>
    <t xml:space="preserve"> (2.9 - 3.8) </t>
  </si>
  <si>
    <t xml:space="preserve"> (2.7 - 3.7) </t>
  </si>
  <si>
    <t xml:space="preserve"> (0.1 - 1.1) </t>
  </si>
  <si>
    <t xml:space="preserve"> (5.3 - 8.3) </t>
  </si>
  <si>
    <t xml:space="preserve"> (4.4 - 7.4) </t>
  </si>
  <si>
    <t xml:space="preserve"> (3.5 - 6.4) </t>
  </si>
  <si>
    <t xml:space="preserve"> (3 - 5.8) </t>
  </si>
  <si>
    <t xml:space="preserve"> (5.1 - 9.1) </t>
  </si>
  <si>
    <t xml:space="preserve"> (0.9 - 2.5) </t>
  </si>
  <si>
    <t xml:space="preserve"> (0.5 - 3) </t>
  </si>
  <si>
    <t xml:space="preserve"> (0.1 - 2.6) </t>
  </si>
  <si>
    <t xml:space="preserve"> (-0.6 - 2.9) </t>
  </si>
  <si>
    <t xml:space="preserve"> (-0.3 - 1.6) </t>
  </si>
  <si>
    <t xml:space="preserve"> (-0.1 - 2.5) </t>
  </si>
  <si>
    <t xml:space="preserve"> (-0.8 - 2.2) </t>
  </si>
  <si>
    <t xml:space="preserve"> (0.9 - 2.7) </t>
  </si>
  <si>
    <t xml:space="preserve"> (1.2 - 3.6) </t>
  </si>
  <si>
    <t xml:space="preserve"> (-0.3 - 1.1) </t>
  </si>
  <si>
    <t xml:space="preserve"> (-0.5 - 0.8) </t>
  </si>
  <si>
    <t xml:space="preserve"> (-0.9 - 0.9) </t>
  </si>
  <si>
    <t xml:space="preserve"> (2.1 - 2.9) </t>
  </si>
  <si>
    <t xml:space="preserve"> (1.8 - 2.7) </t>
  </si>
  <si>
    <t xml:space="preserve"> (2.2 - 4.5) </t>
  </si>
  <si>
    <t xml:space="preserve"> (4.5 - 7.3) </t>
  </si>
  <si>
    <t xml:space="preserve"> (3.3 - 6) </t>
  </si>
  <si>
    <t xml:space="preserve"> (3.2 - 6.5) </t>
  </si>
  <si>
    <t xml:space="preserve"> (-0.2 - 1.9) </t>
  </si>
  <si>
    <t xml:space="preserve"> (0.1 - 2.7) </t>
  </si>
  <si>
    <t xml:space="preserve"> (-0.2 - 2.2) </t>
  </si>
  <si>
    <t xml:space="preserve"> (-0.8 - 2.1) </t>
  </si>
  <si>
    <t xml:space="preserve"> (-0.2 - 1.4) </t>
  </si>
  <si>
    <t xml:space="preserve"> (-0.4 - 1.3) </t>
  </si>
  <si>
    <t xml:space="preserve"> (-0.1 - 2.4) </t>
  </si>
  <si>
    <t xml:space="preserve"> (-0.4 - 1.8) </t>
  </si>
  <si>
    <t xml:space="preserve"> (-0.9 - 1.6) </t>
  </si>
  <si>
    <t xml:space="preserve"> (14.6 - 16.4) </t>
  </si>
  <si>
    <t xml:space="preserve"> (17.5 - 19.6) </t>
  </si>
  <si>
    <t xml:space="preserve"> (15.2 - 17.4) </t>
  </si>
  <si>
    <t xml:space="preserve"> (18.9 - 21.3) </t>
  </si>
  <si>
    <t xml:space="preserve"> (20.5 - 23.1) </t>
  </si>
  <si>
    <t xml:space="preserve"> (0.7 - 2) </t>
  </si>
  <si>
    <t xml:space="preserve"> (23.3 - 29.2) </t>
  </si>
  <si>
    <t xml:space="preserve"> (24.1 - 30.6) </t>
  </si>
  <si>
    <t xml:space="preserve"> (18.4 - 24.3) </t>
  </si>
  <si>
    <t xml:space="preserve"> (30.2 - 37.9) </t>
  </si>
  <si>
    <t xml:space="preserve"> (26.3 - 34.6) </t>
  </si>
  <si>
    <t xml:space="preserve"> (0.9 - 3.1) </t>
  </si>
  <si>
    <t xml:space="preserve"> (1.5 - 3.3) </t>
  </si>
  <si>
    <t xml:space="preserve"> (1.4 - 3.4) </t>
  </si>
  <si>
    <t xml:space="preserve"> (7.4 - 12.7) </t>
  </si>
  <si>
    <t xml:space="preserve"> (9.6 - 16.1) </t>
  </si>
  <si>
    <t xml:space="preserve"> (8.4 - 14.9) </t>
  </si>
  <si>
    <t xml:space="preserve"> (10.3 - 17.6) </t>
  </si>
  <si>
    <t xml:space="preserve"> (10.7 - 20.4) </t>
  </si>
  <si>
    <t xml:space="preserve"> (-0.2 - 2) </t>
  </si>
  <si>
    <t xml:space="preserve"> (-0.6 - 0.9) </t>
  </si>
  <si>
    <t xml:space="preserve"> (4.8 - 9.2) </t>
  </si>
  <si>
    <t xml:space="preserve"> (6.3 - 11.8) </t>
  </si>
  <si>
    <t xml:space="preserve"> (5.8 - 11.5) </t>
  </si>
  <si>
    <t xml:space="preserve"> (7.9 - 16.7) </t>
  </si>
  <si>
    <t xml:space="preserve"> (-0.9 - 1) </t>
  </si>
  <si>
    <t xml:space="preserve"> (-0.3 - 1) </t>
  </si>
  <si>
    <t xml:space="preserve"> (-0.5 - 1.2) </t>
  </si>
  <si>
    <t xml:space="preserve"> (-0.9 - 1.3) </t>
  </si>
  <si>
    <t xml:space="preserve"> (15.1 - 17.2) </t>
  </si>
  <si>
    <t xml:space="preserve"> (14.9 - 17) </t>
  </si>
  <si>
    <t xml:space="preserve"> (18.6 - 20.9) </t>
  </si>
  <si>
    <t xml:space="preserve"> (18 - 20.3) </t>
  </si>
  <si>
    <t xml:space="preserve"> (5.9 - 9.5) </t>
  </si>
  <si>
    <t xml:space="preserve"> (11.5 - 13.3) </t>
  </si>
  <si>
    <t xml:space="preserve"> (11.7 - 13.7) </t>
  </si>
  <si>
    <t xml:space="preserve"> (12.6 - 14.7) </t>
  </si>
  <si>
    <t xml:space="preserve"> (15 - 17.3) </t>
  </si>
  <si>
    <t xml:space="preserve"> (2.4 - 3.3) </t>
  </si>
  <si>
    <t xml:space="preserve"> (37 - 38.9) </t>
  </si>
  <si>
    <t xml:space="preserve"> (3.9 - 4.5) </t>
  </si>
  <si>
    <t xml:space="preserve"> (3.2 - 3.8) </t>
  </si>
  <si>
    <t xml:space="preserve"> (7 - 7.8) </t>
  </si>
  <si>
    <t xml:space="preserve"> (2.5 - 3) </t>
  </si>
  <si>
    <t xml:space="preserve"> (2.8 - 3.3) </t>
  </si>
  <si>
    <t xml:space="preserve"> (1.4 - 1.8) </t>
  </si>
  <si>
    <t xml:space="preserve"> (2.2 - 2.7) </t>
  </si>
  <si>
    <t xml:space="preserve"> (2.4 - 2.9) </t>
  </si>
  <si>
    <t xml:space="preserve"> (1.1 - 1.4) </t>
  </si>
  <si>
    <t>1. Includes Regulars, MPGS and Gurka.</t>
  </si>
  <si>
    <t xml:space="preserve"> (25.7 - 27.2) </t>
  </si>
  <si>
    <t xml:space="preserve"> (25.5 - 27) </t>
  </si>
  <si>
    <t xml:space="preserve"> (25.8 - 27.4) </t>
  </si>
  <si>
    <t xml:space="preserve"> (35 - 36.9) </t>
  </si>
  <si>
    <t xml:space="preserve"> (35.9 - 37.9) </t>
  </si>
  <si>
    <t xml:space="preserve"> (42.9 - 49.2) </t>
  </si>
  <si>
    <t xml:space="preserve"> (29.9 - 35.3) </t>
  </si>
  <si>
    <t xml:space="preserve"> (31.4 - 37.1) </t>
  </si>
  <si>
    <t xml:space="preserve"> (40.9 - 47.5) </t>
  </si>
  <si>
    <t xml:space="preserve"> (40.1 - 46.7) </t>
  </si>
  <si>
    <t xml:space="preserve"> (12 - 14.6) </t>
  </si>
  <si>
    <t xml:space="preserve"> (10.4 - 12.8) </t>
  </si>
  <si>
    <t xml:space="preserve"> (12.3 - 15) </t>
  </si>
  <si>
    <t xml:space="preserve"> (26.5 - 28.1) </t>
  </si>
  <si>
    <t xml:space="preserve"> (28.5 - 30.2) </t>
  </si>
  <si>
    <t xml:space="preserve"> (28.3 - 30) </t>
  </si>
  <si>
    <t xml:space="preserve"> (38.3 - 40.4) </t>
  </si>
  <si>
    <t xml:space="preserve"> (39.4 - 41.5) </t>
  </si>
  <si>
    <t xml:space="preserve"> (36.5 - 44.3) </t>
  </si>
  <si>
    <t xml:space="preserve"> (41.1 - 49.9) </t>
  </si>
  <si>
    <t xml:space="preserve"> (54.2 - 64.6) </t>
  </si>
  <si>
    <t xml:space="preserve"> (72.3 - 84.8) </t>
  </si>
  <si>
    <t xml:space="preserve"> (67 - 79.1) </t>
  </si>
  <si>
    <t xml:space="preserve"> (36.4 - 40.1) </t>
  </si>
  <si>
    <t xml:space="preserve"> (38 - 41.9) </t>
  </si>
  <si>
    <t xml:space="preserve"> (36.9 - 40.9) </t>
  </si>
  <si>
    <t xml:space="preserve"> (53.6 - 58.6) </t>
  </si>
  <si>
    <t xml:space="preserve"> (57.5 - 62.9) </t>
  </si>
  <si>
    <t xml:space="preserve"> (25.2 - 28.3) </t>
  </si>
  <si>
    <t xml:space="preserve"> (27.7 - 31) </t>
  </si>
  <si>
    <t xml:space="preserve"> (28.1 - 31.4) </t>
  </si>
  <si>
    <t xml:space="preserve"> (37.3 - 41.2) </t>
  </si>
  <si>
    <t xml:space="preserve"> (37.8 - 41.8) </t>
  </si>
  <si>
    <t xml:space="preserve"> (19.5 - 22.7) </t>
  </si>
  <si>
    <t xml:space="preserve"> (20.2 - 23.4) </t>
  </si>
  <si>
    <t xml:space="preserve"> (24.9 - 28.6) </t>
  </si>
  <si>
    <t xml:space="preserve"> (27.6 - 31.5) </t>
  </si>
  <si>
    <t xml:space="preserve"> (15.5 - 18.7) </t>
  </si>
  <si>
    <t xml:space="preserve"> (15 - 18.3) </t>
  </si>
  <si>
    <t xml:space="preserve"> (15.2 - 18.6) </t>
  </si>
  <si>
    <t xml:space="preserve"> (21.9 - 26) </t>
  </si>
  <si>
    <t xml:space="preserve"> (23 - 27.2) </t>
  </si>
  <si>
    <t xml:space="preserve"> (11 - 14.1) </t>
  </si>
  <si>
    <t xml:space="preserve"> (11.9 - 15.2) </t>
  </si>
  <si>
    <t xml:space="preserve"> (11 - 14.4) </t>
  </si>
  <si>
    <t xml:space="preserve"> (16.1 - 20.4) </t>
  </si>
  <si>
    <t xml:space="preserve"> (15.5 - 19.8) </t>
  </si>
  <si>
    <t xml:space="preserve"> (7.7 - 11.7) </t>
  </si>
  <si>
    <t xml:space="preserve"> (7.5 - 11.4) </t>
  </si>
  <si>
    <t xml:space="preserve"> (7.4 - 11.4) </t>
  </si>
  <si>
    <t xml:space="preserve"> (9.8 - 14.3) </t>
  </si>
  <si>
    <t xml:space="preserve"> (11 - 15.8) </t>
  </si>
  <si>
    <t xml:space="preserve"> (5.7 - 10.8) </t>
  </si>
  <si>
    <t xml:space="preserve"> (5.1 - 10.1) </t>
  </si>
  <si>
    <t xml:space="preserve"> (5.9 - 11.2) </t>
  </si>
  <si>
    <t xml:space="preserve"> (8.3 - 14.3) </t>
  </si>
  <si>
    <t xml:space="preserve"> (7.6 - 13.5) </t>
  </si>
  <si>
    <t xml:space="preserve"> (7.4 - 44) </t>
  </si>
  <si>
    <t xml:space="preserve"> (1 - 28.6) </t>
  </si>
  <si>
    <t xml:space="preserve"> (4.4 - 41.2) </t>
  </si>
  <si>
    <t xml:space="preserve"> (3.5 - 33) </t>
  </si>
  <si>
    <t xml:space="preserve"> (21.8 - 23.2) </t>
  </si>
  <si>
    <t xml:space="preserve"> (23.4 - 24.9) </t>
  </si>
  <si>
    <t xml:space="preserve"> (22.9 - 24.4) </t>
  </si>
  <si>
    <t xml:space="preserve"> (30.6 - 32.4) </t>
  </si>
  <si>
    <t xml:space="preserve"> (33.1 - 35) </t>
  </si>
  <si>
    <t xml:space="preserve"> (52.7 - 60.7) </t>
  </si>
  <si>
    <t xml:space="preserve"> (49.9 - 57.7) </t>
  </si>
  <si>
    <t xml:space="preserve"> (58.3 - 67) </t>
  </si>
  <si>
    <t xml:space="preserve"> (83.9 - 94.5) </t>
  </si>
  <si>
    <t xml:space="preserve"> (73.6 - 83.1) </t>
  </si>
  <si>
    <t xml:space="preserve"> (12.8 - 13.8) </t>
  </si>
  <si>
    <t xml:space="preserve"> (10.6 - 11.6) </t>
  </si>
  <si>
    <t xml:space="preserve"> (12.7 - 13.8) </t>
  </si>
  <si>
    <t xml:space="preserve"> (15.5 - 16.7) </t>
  </si>
  <si>
    <t xml:space="preserve"> (13.5 - 14.7) </t>
  </si>
  <si>
    <t xml:space="preserve"> (6.5 - 8.5) </t>
  </si>
  <si>
    <t xml:space="preserve"> (6 - 8) </t>
  </si>
  <si>
    <t xml:space="preserve"> (6.6 - 8.7) </t>
  </si>
  <si>
    <t xml:space="preserve"> (3.8 - 5.4) </t>
  </si>
  <si>
    <t xml:space="preserve"> (3.4 - 6.5) </t>
  </si>
  <si>
    <t xml:space="preserve"> (5.7 - 9.6) </t>
  </si>
  <si>
    <t xml:space="preserve"> (9.9 - 14.9) </t>
  </si>
  <si>
    <t xml:space="preserve"> (20.2 - 22.1) </t>
  </si>
  <si>
    <t xml:space="preserve"> (12.4 - 13.5) </t>
  </si>
  <si>
    <t xml:space="preserve"> (10.5 - 11.5) </t>
  </si>
  <si>
    <t xml:space="preserve"> (12.1 - 13.2) </t>
  </si>
  <si>
    <t xml:space="preserve"> (15.2 - 16.5) </t>
  </si>
  <si>
    <t xml:space="preserve"> (13.3 - 14.6) </t>
  </si>
  <si>
    <t xml:space="preserve"> (13.4 - 17) </t>
  </si>
  <si>
    <t xml:space="preserve"> (9.1 - 12.2) </t>
  </si>
  <si>
    <t xml:space="preserve"> (9.3 - 12.5) </t>
  </si>
  <si>
    <t xml:space="preserve"> (13.5 - 17.4) </t>
  </si>
  <si>
    <t xml:space="preserve"> (12.4 - 16.2) </t>
  </si>
  <si>
    <t xml:space="preserve"> (4.2 - 5.7) </t>
  </si>
  <si>
    <t xml:space="preserve"> (5.2 - 7) </t>
  </si>
  <si>
    <t xml:space="preserve"> (5.7 - 7.7) </t>
  </si>
  <si>
    <t xml:space="preserve"> (13 - 14.2) </t>
  </si>
  <si>
    <t xml:space="preserve"> (11.7 - 12.9) </t>
  </si>
  <si>
    <t xml:space="preserve"> (13.1 - 14.3) </t>
  </si>
  <si>
    <t xml:space="preserve"> (16.7 - 18.1) </t>
  </si>
  <si>
    <t xml:space="preserve"> (14.6 - 15.9) </t>
  </si>
  <si>
    <t xml:space="preserve"> (18.3 - 23.9) </t>
  </si>
  <si>
    <t xml:space="preserve"> (18.9 - 25) </t>
  </si>
  <si>
    <t xml:space="preserve"> (26 - 33.4) </t>
  </si>
  <si>
    <t xml:space="preserve"> (29.1 - 37.2) </t>
  </si>
  <si>
    <t xml:space="preserve"> (18.3 - 20.9) </t>
  </si>
  <si>
    <t xml:space="preserve"> (15.2 - 17.7) </t>
  </si>
  <si>
    <t xml:space="preserve"> (17.1 - 19.9) </t>
  </si>
  <si>
    <t xml:space="preserve"> (22.1 - 25.4) </t>
  </si>
  <si>
    <t xml:space="preserve"> (21.6 - 25) </t>
  </si>
  <si>
    <t xml:space="preserve"> (12.3 - 14.5) </t>
  </si>
  <si>
    <t xml:space="preserve"> (11.2 - 13.3) </t>
  </si>
  <si>
    <t xml:space="preserve"> (12.7 - 15) </t>
  </si>
  <si>
    <t xml:space="preserve"> (16.3 - 18.9) </t>
  </si>
  <si>
    <t xml:space="preserve"> (14.5 - 17) </t>
  </si>
  <si>
    <t xml:space="preserve"> (8.8 - 11) </t>
  </si>
  <si>
    <t xml:space="preserve"> (9 - 11.1) </t>
  </si>
  <si>
    <t xml:space="preserve"> (9.2 - 11.4) </t>
  </si>
  <si>
    <t xml:space="preserve"> (11.2 - 13.7) </t>
  </si>
  <si>
    <t xml:space="preserve"> (10.5 - 12.9) </t>
  </si>
  <si>
    <t xml:space="preserve"> (6.8 - 9) </t>
  </si>
  <si>
    <t xml:space="preserve"> (5.3 - 7.3) </t>
  </si>
  <si>
    <t xml:space="preserve"> (6.9 - 9.3) </t>
  </si>
  <si>
    <t xml:space="preserve"> (10.1 - 13) </t>
  </si>
  <si>
    <t xml:space="preserve"> (8.2 - 10.7) </t>
  </si>
  <si>
    <t xml:space="preserve"> (4.1 - 6.1) </t>
  </si>
  <si>
    <t xml:space="preserve"> (4.3 - 6.3) </t>
  </si>
  <si>
    <t xml:space="preserve"> (4.2 - 6.5) </t>
  </si>
  <si>
    <t xml:space="preserve"> (6.7 - 9.6) </t>
  </si>
  <si>
    <t xml:space="preserve"> (3.9 - 6.3) </t>
  </si>
  <si>
    <t xml:space="preserve"> (1.7 - 3.8) </t>
  </si>
  <si>
    <t xml:space="preserve"> (0.9 - 2.6) </t>
  </si>
  <si>
    <t xml:space="preserve"> (2.8 - 5.5) </t>
  </si>
  <si>
    <t xml:space="preserve"> (2.9 - 5.6) </t>
  </si>
  <si>
    <t xml:space="preserve"> (2.1 - 5.8) </t>
  </si>
  <si>
    <t xml:space="preserve"> (1.3 - 4.4) </t>
  </si>
  <si>
    <t xml:space="preserve"> (2.1 - 29.5) </t>
  </si>
  <si>
    <t xml:space="preserve"> (0 - 14.6) </t>
  </si>
  <si>
    <t xml:space="preserve"> (2.5 - 35.3) </t>
  </si>
  <si>
    <t xml:space="preserve"> (2 - 28.2) </t>
  </si>
  <si>
    <t xml:space="preserve"> (10.4 - 11.4) </t>
  </si>
  <si>
    <t xml:space="preserve"> (9.6 - 10.5) </t>
  </si>
  <si>
    <t xml:space="preserve"> (10.8 - 11.9) </t>
  </si>
  <si>
    <t xml:space="preserve"> (25.3 - 31) </t>
  </si>
  <si>
    <t xml:space="preserve"> (19 - 23.9) </t>
  </si>
  <si>
    <t xml:space="preserve"> (23.7 - 29.4) </t>
  </si>
  <si>
    <t xml:space="preserve"> (23.5 - 29.3) </t>
  </si>
  <si>
    <t xml:space="preserve"> (4.8 - 5.5) </t>
  </si>
  <si>
    <t xml:space="preserve"> (5.3 - 6) </t>
  </si>
  <si>
    <t xml:space="preserve"> (7 - 7.9) </t>
  </si>
  <si>
    <t xml:space="preserve"> (4.3 - 6.5) </t>
  </si>
  <si>
    <t xml:space="preserve"> (3.3 - 5.2) </t>
  </si>
  <si>
    <t xml:space="preserve"> (2.6 - 4.5) </t>
  </si>
  <si>
    <t xml:space="preserve"> (7 - 9.9) </t>
  </si>
  <si>
    <t xml:space="preserve"> (6 - 8.7) </t>
  </si>
  <si>
    <t xml:space="preserve"> (2.2 - 3.4) </t>
  </si>
  <si>
    <t xml:space="preserve"> (4.1 - 5.8) </t>
  </si>
  <si>
    <t xml:space="preserve"> (4.9 - 5.7) </t>
  </si>
  <si>
    <t xml:space="preserve"> (5 - 5.7) </t>
  </si>
  <si>
    <t xml:space="preserve"> (5.4 - 6.2) </t>
  </si>
  <si>
    <t xml:space="preserve"> (9 - 10.1) </t>
  </si>
  <si>
    <t xml:space="preserve"> (7.5 - 8.5) </t>
  </si>
  <si>
    <t xml:space="preserve"> (4.9 - 8.1) </t>
  </si>
  <si>
    <t xml:space="preserve"> (5.8 - 9.4) </t>
  </si>
  <si>
    <t xml:space="preserve"> (15.6 - 21.7) </t>
  </si>
  <si>
    <t xml:space="preserve"> (10.1 - 15.2) </t>
  </si>
  <si>
    <t xml:space="preserve"> (6.5 - 8.1) </t>
  </si>
  <si>
    <t xml:space="preserve"> (5.9 - 7.5) </t>
  </si>
  <si>
    <t xml:space="preserve"> (6.9 - 8.7) </t>
  </si>
  <si>
    <t xml:space="preserve"> (11.4 - 13.8) </t>
  </si>
  <si>
    <t xml:space="preserve"> (11.2 - 13.6) </t>
  </si>
  <si>
    <t xml:space="preserve"> (4.8 - 6.2) </t>
  </si>
  <si>
    <t xml:space="preserve"> (5.5 - 7) </t>
  </si>
  <si>
    <t xml:space="preserve"> (3.9 - 5.4) </t>
  </si>
  <si>
    <t xml:space="preserve"> (6.3 - 8.2) </t>
  </si>
  <si>
    <t xml:space="preserve"> (4.9 - 6.7) </t>
  </si>
  <si>
    <t xml:space="preserve"> (2.4 - 3.8) </t>
  </si>
  <si>
    <t xml:space="preserve"> (3.5 - 5.2) </t>
  </si>
  <si>
    <t xml:space="preserve"> (5.7 - 7.8) </t>
  </si>
  <si>
    <t xml:space="preserve"> (4.4 - 6.3) </t>
  </si>
  <si>
    <t xml:space="preserve"> (2.3 - 3.8) </t>
  </si>
  <si>
    <t xml:space="preserve"> (2.1 - 3.6) </t>
  </si>
  <si>
    <t xml:space="preserve"> (1.9 - 3.5) </t>
  </si>
  <si>
    <t xml:space="preserve"> (1.8 - 3.5) </t>
  </si>
  <si>
    <t xml:space="preserve"> (0.1 - 18.8) </t>
  </si>
  <si>
    <t xml:space="preserve"> (0.1 - 22.4) </t>
  </si>
  <si>
    <t xml:space="preserve"> (0.8 - 23.3) </t>
  </si>
  <si>
    <t xml:space="preserve"> (4.4 - 5) </t>
  </si>
  <si>
    <t xml:space="preserve"> (8 - 9) </t>
  </si>
  <si>
    <t xml:space="preserve"> (4.4 - 7) </t>
  </si>
  <si>
    <t xml:space="preserve"> (5.4 - 8.3) </t>
  </si>
  <si>
    <t xml:space="preserve"> (10.3 - 14.3) </t>
  </si>
  <si>
    <t xml:space="preserve"> (6.8 - 9.9) </t>
  </si>
  <si>
    <t xml:space="preserve"> (7.4 - 8.2) </t>
  </si>
  <si>
    <t xml:space="preserve"> (5.7 - 6.5) </t>
  </si>
  <si>
    <t xml:space="preserve"> (6.6 - 7.5) </t>
  </si>
  <si>
    <t xml:space="preserve"> (8.3 - 11.3) </t>
  </si>
  <si>
    <t xml:space="preserve"> (5.2 - 7.6) </t>
  </si>
  <si>
    <t xml:space="preserve"> (5.7 - 8.3) </t>
  </si>
  <si>
    <t xml:space="preserve"> (7.9 - 8.7) </t>
  </si>
  <si>
    <t xml:space="preserve"> (7.5 - 8.4) </t>
  </si>
  <si>
    <t xml:space="preserve"> (7.4 - 8.3) </t>
  </si>
  <si>
    <t xml:space="preserve"> (6.8 - 7.7) </t>
  </si>
  <si>
    <t xml:space="preserve"> (12.2 - 16.9) </t>
  </si>
  <si>
    <t xml:space="preserve"> (11.9 - 16.9) </t>
  </si>
  <si>
    <t xml:space="preserve"> (18.2 - 24.4) </t>
  </si>
  <si>
    <t xml:space="preserve"> (11.8 - 17.2) </t>
  </si>
  <si>
    <t xml:space="preserve"> (7.9 - 12.4) </t>
  </si>
  <si>
    <t xml:space="preserve"> (8.8 - 10.7) </t>
  </si>
  <si>
    <t xml:space="preserve"> (9.6 - 11.7) </t>
  </si>
  <si>
    <t xml:space="preserve"> (10 - 12.2) </t>
  </si>
  <si>
    <t xml:space="preserve"> (9.8 - 12) </t>
  </si>
  <si>
    <t xml:space="preserve"> (7 - 8.7) </t>
  </si>
  <si>
    <t xml:space="preserve"> (5.7 - 7.3) </t>
  </si>
  <si>
    <t xml:space="preserve"> (6.8 - 8.4) </t>
  </si>
  <si>
    <t xml:space="preserve"> (6.7 - 8.4) </t>
  </si>
  <si>
    <t xml:space="preserve"> (6.6 - 8.3) </t>
  </si>
  <si>
    <t xml:space="preserve"> (4.4 - 6) </t>
  </si>
  <si>
    <t xml:space="preserve"> (2.5 - 4) </t>
  </si>
  <si>
    <t xml:space="preserve"> (3 - 4.6) </t>
  </si>
  <si>
    <t xml:space="preserve"> (3.9 - 5.7) </t>
  </si>
  <si>
    <t xml:space="preserve"> (3.3 - 4.9) </t>
  </si>
  <si>
    <t xml:space="preserve"> (1.8 - 3.4) </t>
  </si>
  <si>
    <t xml:space="preserve"> (3 - 5) </t>
  </si>
  <si>
    <t xml:space="preserve"> (1.6 - 3.3) </t>
  </si>
  <si>
    <t xml:space="preserve"> (1.3 - 3.4) </t>
  </si>
  <si>
    <t xml:space="preserve"> (0.8 - 24.3) </t>
  </si>
  <si>
    <t xml:space="preserve"> (1 - 29.1) </t>
  </si>
  <si>
    <t xml:space="preserve"> (0.1 - 17.9) </t>
  </si>
  <si>
    <t xml:space="preserve"> (5.6 - 6.4) </t>
  </si>
  <si>
    <t xml:space="preserve"> (6 - 6.8) </t>
  </si>
  <si>
    <t xml:space="preserve"> (20 - 25) </t>
  </si>
  <si>
    <t xml:space="preserve"> (13.3 - 17.4) </t>
  </si>
  <si>
    <t xml:space="preserve"> (17.3 - 22.2) </t>
  </si>
  <si>
    <t xml:space="preserve"> (12 - 16.2) </t>
  </si>
  <si>
    <t xml:space="preserve"> (12 - 13) </t>
  </si>
  <si>
    <t xml:space="preserve"> (12.9 - 14) </t>
  </si>
  <si>
    <t xml:space="preserve"> (19.1 - 20.6) </t>
  </si>
  <si>
    <t xml:space="preserve"> (22 - 23.6) </t>
  </si>
  <si>
    <t xml:space="preserve"> (23.6 - 28.4) </t>
  </si>
  <si>
    <t xml:space="preserve"> (18.8 - 23.2) </t>
  </si>
  <si>
    <t xml:space="preserve"> (19.3 - 23.8) </t>
  </si>
  <si>
    <t xml:space="preserve"> (25.4 - 30.7) </t>
  </si>
  <si>
    <t xml:space="preserve"> (26.3 - 31.7) </t>
  </si>
  <si>
    <t xml:space="preserve"> (5.7 - 7.5) </t>
  </si>
  <si>
    <t xml:space="preserve"> (6.4 - 8.3) </t>
  </si>
  <si>
    <t xml:space="preserve"> (9.6 - 12) </t>
  </si>
  <si>
    <t xml:space="preserve"> (11.2 - 13.9) </t>
  </si>
  <si>
    <t xml:space="preserve"> (12.1 - 13.3) </t>
  </si>
  <si>
    <t xml:space="preserve"> (15.9 - 17.2) </t>
  </si>
  <si>
    <t xml:space="preserve"> (14.3 - 15.6) </t>
  </si>
  <si>
    <t xml:space="preserve"> (20.9 - 22.5) </t>
  </si>
  <si>
    <t xml:space="preserve"> (24.2 - 26) </t>
  </si>
  <si>
    <t xml:space="preserve"> (29.6 - 31.3) </t>
  </si>
  <si>
    <t xml:space="preserve"> (15.5 - 20.7) </t>
  </si>
  <si>
    <t xml:space="preserve"> (20 - 26.2) </t>
  </si>
  <si>
    <t xml:space="preserve"> (25.8 - 33.1) </t>
  </si>
  <si>
    <t xml:space="preserve"> (39.8 - 49.2) </t>
  </si>
  <si>
    <t xml:space="preserve"> (54.7 - 65.7) </t>
  </si>
  <si>
    <t xml:space="preserve"> (15.9 - 18.4) </t>
  </si>
  <si>
    <t xml:space="preserve"> (21 - 23.9) </t>
  </si>
  <si>
    <t xml:space="preserve"> (18.6 - 21.4) </t>
  </si>
  <si>
    <t xml:space="preserve"> (30.2 - 34) </t>
  </si>
  <si>
    <t xml:space="preserve"> (45.3 - 50.1) </t>
  </si>
  <si>
    <t xml:space="preserve"> (11.1 - 13.1) </t>
  </si>
  <si>
    <t xml:space="preserve"> (15.4 - 17.9) </t>
  </si>
  <si>
    <t xml:space="preserve"> (14.2 - 16.6) </t>
  </si>
  <si>
    <t xml:space="preserve"> (19.9 - 22.8) </t>
  </si>
  <si>
    <t xml:space="preserve"> (29.6 - 33.1) </t>
  </si>
  <si>
    <t xml:space="preserve"> (9 - 11.2) </t>
  </si>
  <si>
    <t xml:space="preserve"> (11.7 - 14.2) </t>
  </si>
  <si>
    <t xml:space="preserve"> (9.8 - 12.1) </t>
  </si>
  <si>
    <t xml:space="preserve"> (12.7 - 15.4) </t>
  </si>
  <si>
    <t xml:space="preserve"> (21.9 - 25.4) </t>
  </si>
  <si>
    <t xml:space="preserve"> (7.2 - 9.4) </t>
  </si>
  <si>
    <t xml:space="preserve"> (8.8 - 11.4) </t>
  </si>
  <si>
    <t xml:space="preserve"> (7.2 - 9.6) </t>
  </si>
  <si>
    <t xml:space="preserve"> (10.9 - 13.9) </t>
  </si>
  <si>
    <t xml:space="preserve"> (17.9 - 21.6) </t>
  </si>
  <si>
    <t xml:space="preserve"> (5.7 - 8) </t>
  </si>
  <si>
    <t xml:space="preserve"> (5.8 - 8.4) </t>
  </si>
  <si>
    <t xml:space="preserve"> (8.4 - 11.6) </t>
  </si>
  <si>
    <t xml:space="preserve"> (13 - 17) </t>
  </si>
  <si>
    <t xml:space="preserve"> (4.8 - 8) </t>
  </si>
  <si>
    <t xml:space="preserve"> (5.8 - 9.3) </t>
  </si>
  <si>
    <t xml:space="preserve"> (9.2 - 13.7) </t>
  </si>
  <si>
    <t xml:space="preserve"> (3.6 - 8.1) </t>
  </si>
  <si>
    <t xml:space="preserve"> (3.6 - 8) </t>
  </si>
  <si>
    <t xml:space="preserve"> (4.2 - 8.9) </t>
  </si>
  <si>
    <t xml:space="preserve"> (5 - 9.9) </t>
  </si>
  <si>
    <t xml:space="preserve"> (6 - 11.3) </t>
  </si>
  <si>
    <t xml:space="preserve"> (10.3 - 11.3) </t>
  </si>
  <si>
    <t xml:space="preserve"> (11.4 - 12.5) </t>
  </si>
  <si>
    <t xml:space="preserve"> (15.8 - 17.1) </t>
  </si>
  <si>
    <t xml:space="preserve"> (19.3 - 20.8) </t>
  </si>
  <si>
    <t xml:space="preserve"> (20.6 - 25.7) </t>
  </si>
  <si>
    <t xml:space="preserve"> (28 - 33.9) </t>
  </si>
  <si>
    <t xml:space="preserve"> (32.1 - 38.7) </t>
  </si>
  <si>
    <t xml:space="preserve"> (57.3 - 66.1) </t>
  </si>
  <si>
    <t xml:space="preserve"> (57.4 - 65.8) </t>
  </si>
  <si>
    <t>4. Unknown no information on JPA.</t>
  </si>
  <si>
    <t>5. Unknown or no severity provided by TLB.</t>
  </si>
  <si>
    <t xml:space="preserve"> (1.9 - 2.5) </t>
  </si>
  <si>
    <t xml:space="preserve"> (14.9 - 17.5) </t>
  </si>
  <si>
    <t xml:space="preserve"> (3.8 - 5.2) </t>
  </si>
  <si>
    <t xml:space="preserve"> (2.9 - 4.1) </t>
  </si>
  <si>
    <t xml:space="preserve"> (2.8 - 3.5) </t>
  </si>
  <si>
    <t xml:space="preserve"> (6.3 - 7.4) </t>
  </si>
  <si>
    <t xml:space="preserve"> (7 - 8.1) </t>
  </si>
  <si>
    <t xml:space="preserve"> (8.9 - 10.2) </t>
  </si>
  <si>
    <t xml:space="preserve"> (6.9 - 8) </t>
  </si>
  <si>
    <t xml:space="preserve"> (18.6 - 20.4) </t>
  </si>
  <si>
    <t xml:space="preserve"> (23.4 - 25.4) </t>
  </si>
  <si>
    <t xml:space="preserve"> (2.5 - 3.1) </t>
  </si>
  <si>
    <t xml:space="preserve"> (13 - 15.2) </t>
  </si>
  <si>
    <t xml:space="preserve"> (4.3 - 5) </t>
  </si>
  <si>
    <t xml:space="preserve"> (6.2 - 6.9) </t>
  </si>
  <si>
    <t xml:space="preserve"> (4.1 - 5.6) </t>
  </si>
  <si>
    <t xml:space="preserve"> (1.6 - 2.2) </t>
  </si>
  <si>
    <t xml:space="preserve"> (1.5 - 2) </t>
  </si>
  <si>
    <t xml:space="preserve"> (2.6 - 3.3) </t>
  </si>
  <si>
    <t xml:space="preserve"> (2.9 - 3.6) </t>
  </si>
  <si>
    <t xml:space="preserve"> (2.4 - 3.1) </t>
  </si>
  <si>
    <t xml:space="preserve"> (3.1 - 3.7) </t>
  </si>
  <si>
    <t xml:space="preserve"> (2.7 - 3.4) </t>
  </si>
  <si>
    <t xml:space="preserve"> (4.2 - 5) </t>
  </si>
  <si>
    <t xml:space="preserve"> (4.1 - 5) </t>
  </si>
  <si>
    <t xml:space="preserve"> (7.7 - 8.8) </t>
  </si>
  <si>
    <t xml:space="preserve"> (9.7 - 11) </t>
  </si>
  <si>
    <t xml:space="preserve"> (9.6 - 11) </t>
  </si>
  <si>
    <t xml:space="preserve"> (2.6 - 3.1) </t>
  </si>
  <si>
    <t xml:space="preserve"> (1.6 - 2.1) </t>
  </si>
  <si>
    <t xml:space="preserve"> (1.2 - 1.7) </t>
  </si>
  <si>
    <t xml:space="preserve"> (2.2 - 2.8) </t>
  </si>
  <si>
    <t xml:space="preserve"> (3.9 - 4.7) </t>
  </si>
  <si>
    <t xml:space="preserve"> (2.3 - 3) </t>
  </si>
  <si>
    <t xml:space="preserve"> (2.4 - 3) </t>
  </si>
  <si>
    <t xml:space="preserve"> (4.7 - 5.6) </t>
  </si>
  <si>
    <t xml:space="preserve"> (3.8 - 4.4) </t>
  </si>
  <si>
    <t xml:space="preserve"> (3 - 3.6) </t>
  </si>
  <si>
    <t xml:space="preserve"> (1.8 - 2.4) </t>
  </si>
  <si>
    <t xml:space="preserve"> (6.1 - 7) </t>
  </si>
  <si>
    <t xml:space="preserve"> (5 - 6) </t>
  </si>
  <si>
    <t xml:space="preserve"> (0.8 - 1) </t>
  </si>
  <si>
    <t xml:space="preserve"> (6.7 - 7.5) </t>
  </si>
  <si>
    <t xml:space="preserve"> (5.4 - 6.1) </t>
  </si>
  <si>
    <t xml:space="preserve"> (3.9 - 4.6) </t>
  </si>
  <si>
    <t xml:space="preserve"> (3.3 - 3.8) </t>
  </si>
  <si>
    <t xml:space="preserve"> (3.7 - 4.3) </t>
  </si>
  <si>
    <t xml:space="preserve"> (10.2 - 11.2) </t>
  </si>
  <si>
    <t xml:space="preserve"> (11.7 - 14) </t>
  </si>
  <si>
    <t xml:space="preserve"> (12.4 - 14.9) </t>
  </si>
  <si>
    <t xml:space="preserve"> (12.2 - 14.7) </t>
  </si>
  <si>
    <t xml:space="preserve"> (14.2 - 16.9) </t>
  </si>
  <si>
    <t xml:space="preserve"> (6.2 - 8.1) </t>
  </si>
  <si>
    <t xml:space="preserve"> (4 - 5.4) </t>
  </si>
  <si>
    <t xml:space="preserve"> (3.3 - 4.6) </t>
  </si>
  <si>
    <t xml:space="preserve"> (4 - 5.5) </t>
  </si>
  <si>
    <t xml:space="preserve"> (3.1 - 3.8) </t>
  </si>
  <si>
    <t xml:space="preserve"> (3.2 - 3.9) </t>
  </si>
  <si>
    <t xml:space="preserve"> (4.5 - 5.3) </t>
  </si>
  <si>
    <t xml:space="preserve"> (8.5 - 9.7) </t>
  </si>
  <si>
    <t xml:space="preserve"> (1.2 - 2) </t>
  </si>
  <si>
    <t xml:space="preserve"> (10.8 - 12.9) </t>
  </si>
  <si>
    <t xml:space="preserve"> (9.5 - 11.6) </t>
  </si>
  <si>
    <t xml:space="preserve"> (7.5 - 9.5) </t>
  </si>
  <si>
    <t xml:space="preserve"> (4.2 - 5.6) </t>
  </si>
  <si>
    <t xml:space="preserve"> (5.5 - 7.2) </t>
  </si>
  <si>
    <t xml:space="preserve"> (5.3 - 7) </t>
  </si>
  <si>
    <t xml:space="preserve"> (2.9 - 4) </t>
  </si>
  <si>
    <t xml:space="preserve"> (2.3 - 3.4) </t>
  </si>
  <si>
    <t xml:space="preserve"> (7.5 - 9.4) </t>
  </si>
  <si>
    <r>
      <rPr>
        <b/>
        <sz val="10"/>
        <color theme="1"/>
        <rFont val="Arial"/>
        <family val="2"/>
      </rPr>
      <t>Table 2.5</t>
    </r>
    <r>
      <rPr>
        <sz val="10"/>
        <color theme="1"/>
        <rFont val="Arial"/>
        <family val="2"/>
      </rPr>
      <t>: UK Regular Armed Forces personnel</t>
    </r>
    <r>
      <rPr>
        <vertAlign val="superscript"/>
        <sz val="10"/>
        <color theme="1"/>
        <rFont val="Arial"/>
        <family val="2"/>
      </rPr>
      <t>1</t>
    </r>
    <r>
      <rPr>
        <sz val="10"/>
        <color theme="1"/>
        <rFont val="Arial"/>
        <family val="2"/>
      </rPr>
      <t>, reported injury and ill health incidents whilst on Adventure Training, Normal Duties, Sport/Recreation or Training/Exercise, by mechanism and cause,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</si>
  <si>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4. Due to the change in the  MOD H&amp;S reporting systems (see methodology section) there is a break in the time series during 2012/13.</t>
  </si>
  <si>
    <t>5. Adventure Training includes both regulated and unregulated activities.</t>
  </si>
  <si>
    <t>3. Due to the change in the MOD H&amp;S reporting systems (see methodology section) there is a break in the time series during 2012/13.</t>
  </si>
  <si>
    <t>2. ~ In line with JSP 200 directive in statistical disclosure control, figures fewer than three have been suppressed. In addition figures for reserves show row and column totals only</t>
  </si>
  <si>
    <t xml:space="preserve">2. ~ In line with JSP 200 directive in statistical disclosure control, figures fewer than three have been suppressed. </t>
  </si>
  <si>
    <t>1. ~ In line with JSP 200 directive in statistical disclosure control, figures fewer than three have been suppressed. In addition figures for reserves show row and column totals only</t>
  </si>
  <si>
    <t>2. ~ In line with JSP 200 directive in statistical disclosure control, figures fewer than three have been suppressed. In addition figures are shown for row and column totals only</t>
  </si>
  <si>
    <t>1. Naval Service includes Royal Navy and Royal Marines</t>
  </si>
  <si>
    <t>5. Unknown where no information held on JPA</t>
  </si>
  <si>
    <t>6. Unknown or no seveirty given by TLB</t>
  </si>
  <si>
    <t>4.  Due to the change in the definition of a 'serious' injury and the changed in MOD H&amp;S reporting systems (see methodology section) there is a break in the time series during 2012/13.</t>
  </si>
  <si>
    <t>1. Army personnel includes Regulars, MPGS and Gurkhas</t>
  </si>
  <si>
    <t>1. Regular RAF personnel only</t>
  </si>
  <si>
    <t>1. ~ In line with JSP 200 directive in statistical disclosure control, figures fewer than three have been suppressed. In addition figures are shown for row and column totals only</t>
  </si>
  <si>
    <t>3. Due to the change in the  MOD H&amp;S reporting systems (see methodology section) there is a break in the time series during 2012/13.</t>
  </si>
  <si>
    <t>~ In line with JSP 200 directive in statistical disclosure control, figures fewer than three have been suppressed</t>
  </si>
  <si>
    <t xml:space="preserve"> (9 - 18.8) </t>
  </si>
  <si>
    <t xml:space="preserve"> (9.9 - 20.8) </t>
  </si>
  <si>
    <t xml:space="preserve"> (8 - 18.6) </t>
  </si>
  <si>
    <t xml:space="preserve"> (1.2 - 3) </t>
  </si>
  <si>
    <t xml:space="preserve"> (4.7 - 7.9) </t>
  </si>
  <si>
    <t xml:space="preserve"> (5.2 - 5.9) </t>
  </si>
  <si>
    <t xml:space="preserve"> (5.9 - 6.7) </t>
  </si>
  <si>
    <t>1. ~ In line with JSP 200 directive in statistical disclosure control, figures fewer than three have been suppressed.</t>
  </si>
  <si>
    <t xml:space="preserve"> (1.7 - 2.4) </t>
  </si>
  <si>
    <t xml:space="preserve"> (2.2 - 2.9) </t>
  </si>
  <si>
    <t xml:space="preserve"> (1.8 - 2.5) </t>
  </si>
  <si>
    <t xml:space="preserve"> (2.5 - 3.4) </t>
  </si>
  <si>
    <t xml:space="preserve"> (1.6 - 2.3) </t>
  </si>
  <si>
    <t xml:space="preserve"> (1.6 - 2.4) </t>
  </si>
  <si>
    <t xml:space="preserve"> (1.3 - 1.9) </t>
  </si>
  <si>
    <t xml:space="preserve"> (10.7 - 12.3) </t>
  </si>
  <si>
    <t xml:space="preserve"> (13.3 - 15.2) </t>
  </si>
  <si>
    <t xml:space="preserve"> (17 - 19.2) </t>
  </si>
  <si>
    <t xml:space="preserve"> (17.4 - 19.7) </t>
  </si>
  <si>
    <t>2. ~ In line with JSP 200 directive in statistical disclosure control, figures fewer than three have been suppressed.</t>
  </si>
  <si>
    <t>1. Excludes MOD Civilians with an unknown industrial/non-industrial marker</t>
  </si>
  <si>
    <t>1. Excludes Reserves and Armed Forces personnel with no assignment type from JPA.</t>
  </si>
  <si>
    <t>4. Due to the change in the MOD H&amp;S reporting systems (see methodology section) there is a break in the time series during 2012/13.</t>
  </si>
  <si>
    <t>2. ~ In line with JSP 200 directive in statistical disclosure control, figures fewer than three have been suppressed.  In addition figures are shown for row and column totals only</t>
  </si>
  <si>
    <r>
      <rPr>
        <b/>
        <sz val="10"/>
        <color theme="1"/>
        <rFont val="Arial"/>
        <family val="2"/>
      </rPr>
      <t>Table 4.7</t>
    </r>
    <r>
      <rPr>
        <sz val="10"/>
        <color theme="1"/>
        <rFont val="Arial"/>
        <family val="2"/>
      </rPr>
      <t>: UK Armed Forces personnel</t>
    </r>
    <r>
      <rPr>
        <vertAlign val="superscript"/>
        <sz val="10"/>
        <color theme="1"/>
        <rFont val="Arial"/>
        <family val="2"/>
      </rPr>
      <t>1</t>
    </r>
    <r>
      <rPr>
        <sz val="10"/>
        <color theme="1"/>
        <rFont val="Arial"/>
        <family val="2"/>
      </rPr>
      <t>, reported injury and ill health incidents during an adventure training sport</t>
    </r>
    <r>
      <rPr>
        <sz val="10"/>
        <color theme="1"/>
        <rFont val="Arial"/>
        <family val="2"/>
      </rPr>
      <t>, whilst on Adventure Training or Sport/Recreation, by Severity and Mechanism, numbers</t>
    </r>
  </si>
  <si>
    <t>1. Includes Cadets and Cadet Force Adult Volunteers</t>
  </si>
  <si>
    <t>5. Adventure Training includes both regulated and unregulated.</t>
  </si>
  <si>
    <t>6. Unknown or no severity given by TLB</t>
  </si>
  <si>
    <t xml:space="preserve"> (17.6 - 18.3) </t>
  </si>
  <si>
    <t xml:space="preserve"> (17.1 - 17.8) </t>
  </si>
  <si>
    <t xml:space="preserve"> (18.8 - 19.6) </t>
  </si>
  <si>
    <t xml:space="preserve"> (22.7 - 23.5) </t>
  </si>
  <si>
    <t xml:space="preserve"> (23 - 23.9) </t>
  </si>
  <si>
    <t xml:space="preserve"> (6.3 - 6.8) </t>
  </si>
  <si>
    <t xml:space="preserve"> (5.5 - 5.9) </t>
  </si>
  <si>
    <t xml:space="preserve"> (6.6 - 7) </t>
  </si>
  <si>
    <t xml:space="preserve"> (7.6 - 8.1) </t>
  </si>
  <si>
    <t xml:space="preserve"> (6.7 - 7.1) </t>
  </si>
  <si>
    <t xml:space="preserve"> (2.3 - 2.6) </t>
  </si>
  <si>
    <t xml:space="preserve"> (2.7 - 3) </t>
  </si>
  <si>
    <t xml:space="preserve"> (3.9 - 4.2) </t>
  </si>
  <si>
    <t xml:space="preserve"> (3.3 - 3.7) </t>
  </si>
  <si>
    <t xml:space="preserve"> (3.9 - 4.3) </t>
  </si>
  <si>
    <t xml:space="preserve"> (3.2 - 3.5) </t>
  </si>
  <si>
    <t xml:space="preserve"> (3.8 - 4.1) </t>
  </si>
  <si>
    <t xml:space="preserve"> (3.6 - 3.9) </t>
  </si>
  <si>
    <t xml:space="preserve"> (3.2 - 3.6) </t>
  </si>
  <si>
    <t xml:space="preserve"> (10 - 10.5) </t>
  </si>
  <si>
    <t xml:space="preserve"> (11 - 11.6) </t>
  </si>
  <si>
    <t xml:space="preserve"> (10.7 - 11.3) </t>
  </si>
  <si>
    <t xml:space="preserve"> (14.6 - 15.3) </t>
  </si>
  <si>
    <t xml:space="preserve"> (16.1 - 16.8) </t>
  </si>
  <si>
    <t xml:space="preserve"> (1 - 1.2) </t>
  </si>
  <si>
    <t xml:space="preserve"> (0.4 - 0.5) </t>
  </si>
  <si>
    <t xml:space="preserve"> (1.3 - 1.5) </t>
  </si>
  <si>
    <t xml:space="preserve"> (1.3 - 2) </t>
  </si>
  <si>
    <t xml:space="preserve"> (1.5 - 2.2) </t>
  </si>
  <si>
    <t>&lt;0.01</t>
  </si>
  <si>
    <t>1. Figures for Tri-Service Regular personnel and only those reservists who have died whilst deployed on operations</t>
  </si>
  <si>
    <t>2. 2015 data as at reported in the 2015 Death National Statistic, Qtr 1 2016 is as at 7 November 2016</t>
  </si>
  <si>
    <t>3. Duty status at time of death under investigation</t>
  </si>
  <si>
    <t>4. Some causes of death (including Suicide and Open Verdict deaths) require a Coroner's report before the cause of death can be formally classified and there is often a time lag between when the death occurred and when the Coroner's inquest takes place. This can result in final cause of death information not being timely and complete for recent years and these deaths are reported as 'cause not currently available' whilst waiting for final cause of death to be determined.</t>
  </si>
  <si>
    <t>1. 'All personnel' includes any person whose injury or illness was recorded on MOD health and safety systems. This includes regular Armed Forces personnel and any other person injured as a result of MOD activity or on a MOD site</t>
  </si>
  <si>
    <t>2. A work place incident is an incident, for which MOD is responsible, that is it is deemed to be 'withing the wire', thus work place incidents include any incidents that occur on MOD property (Deaths only). On duty road traffic accidents (RTAs) are also included.</t>
  </si>
  <si>
    <t>3, 'Road Traffic Accidents -On Duty1 are those which occurred on public highways whilst the person was on duty</t>
  </si>
  <si>
    <t>0.04%</t>
  </si>
  <si>
    <t>0.09%</t>
  </si>
  <si>
    <t>0.14%</t>
  </si>
  <si>
    <t>0.11%</t>
  </si>
  <si>
    <r>
      <rPr>
        <b/>
        <sz val="10"/>
        <color theme="1"/>
        <rFont val="Arial"/>
        <family val="2"/>
      </rPr>
      <t>Severity</t>
    </r>
    <r>
      <rPr>
        <sz val="10"/>
        <color theme="1"/>
        <rFont val="Arial"/>
        <family val="2"/>
      </rPr>
      <t xml:space="preserve"> – injury and ill health incidents are categorised by the following levels of severity:
a. </t>
    </r>
    <r>
      <rPr>
        <b/>
        <sz val="10"/>
        <color theme="1"/>
        <rFont val="Arial"/>
        <family val="2"/>
      </rPr>
      <t>Specified</t>
    </r>
    <r>
      <rPr>
        <sz val="10"/>
        <color theme="1"/>
        <rFont val="Arial"/>
        <family val="2"/>
      </rPr>
      <t xml:space="preserve"> injuries and illnesses are defined by the HSE as work-related cases which includes:
•     a fracture, other than to fingers, thumbs and toes; 
•     amputation of an arm, hand, finger, thumb, leg, foot or toe; 
•     permanent loss of sight or reduction of sight; 
•     crush injuries leading to internal organ damage; 
•     serious burns (covering more than 10% of the body, or damaging the eyes, respiratory system or other vital organs); 
•     scalpings (separation of skin from the head) which require hospital treatment; 
•     unconsciousness caused by head injury or asphyxia; 
•     any other injury arising from working in an enclosed space, which leads to hypothermia, heat-induced illness or requires resuscitation or admittance to hospital for more than 24 hours.
b. </t>
    </r>
    <r>
      <rPr>
        <b/>
        <sz val="10"/>
        <color theme="1"/>
        <rFont val="Arial"/>
        <family val="2"/>
      </rPr>
      <t>Major</t>
    </r>
    <r>
      <rPr>
        <sz val="10"/>
        <color theme="1"/>
        <rFont val="Arial"/>
        <family val="2"/>
      </rPr>
      <t xml:space="preserve"> injuries and illnesses are defined by the HSE as work-related cases which:
      • Could result in death or in hospitalisation (or being confined to a bed, if at sea) for more than 24 hours.
      • Result in a  person who was not at work being taken to hospital for treatment
      • A specific type of injury e.g. fracture (except for fingers, thumbs and toes)
      • HSE renamed the category of ‘major’ injuries to ‘specified’ injuries in October 2013, although MOD Health and Safety systems have been capturing incidents under this definition since April 2014,  it will not be reported on until April 2016 to 
         allow time for the transition. Therefore the ‘major’ injuries in this report are both those classified as ‘major’ and ‘specified’.
c. </t>
    </r>
    <r>
      <rPr>
        <b/>
        <sz val="10"/>
        <color theme="1"/>
        <rFont val="Arial"/>
        <family val="2"/>
      </rPr>
      <t>Serious</t>
    </r>
    <r>
      <rPr>
        <sz val="10"/>
        <color theme="1"/>
        <rFont val="Arial"/>
        <family val="2"/>
      </rPr>
      <t xml:space="preserve"> injuries and illnesses From April 2012 serious injuries equate to the HSE over-seven day category, and are those that are not defined as ‘major’ according to the above criteria but which could result in a person being unable to 
     perform their normal duties for more than seven days. Prior to April 2012 serious injuries were those not defined as ‘major’ but which resulted in a person being unable to perform their normal duties for more than three days.
d. </t>
    </r>
    <r>
      <rPr>
        <b/>
        <sz val="10"/>
        <color theme="1"/>
        <rFont val="Arial"/>
        <family val="2"/>
      </rPr>
      <t>Minor</t>
    </r>
    <r>
      <rPr>
        <sz val="10"/>
        <color theme="1"/>
        <rFont val="Arial"/>
        <family val="2"/>
      </rPr>
      <t xml:space="preserve"> injuries and illnesses are those that are not classified as ‘major’ nor ‘serious’.</t>
    </r>
  </si>
  <si>
    <t>UK Warehouse Labourer Occupations</t>
  </si>
  <si>
    <t>1. Please note data for UK high risk office worker and UK warehouse labourer occupations will be updated in due course.</t>
  </si>
  <si>
    <t>r</t>
  </si>
  <si>
    <r>
      <t xml:space="preserve"> (0.2 - 0.3) </t>
    </r>
    <r>
      <rPr>
        <b/>
        <vertAlign val="superscript"/>
        <sz val="10"/>
        <color theme="1"/>
        <rFont val="Arial"/>
        <family val="2"/>
      </rPr>
      <t>r</t>
    </r>
  </si>
  <si>
    <r>
      <t xml:space="preserve"> (0.5 - 0.8)</t>
    </r>
    <r>
      <rPr>
        <vertAlign val="superscript"/>
        <sz val="10"/>
        <rFont val="Arial"/>
        <family val="2"/>
      </rPr>
      <t xml:space="preserve"> r</t>
    </r>
  </si>
  <si>
    <r>
      <t xml:space="preserve"> (0.4 - 0.6)</t>
    </r>
    <r>
      <rPr>
        <b/>
        <vertAlign val="superscript"/>
        <sz val="10"/>
        <color theme="1"/>
        <rFont val="Arial"/>
        <family val="2"/>
      </rPr>
      <t xml:space="preserve"> r</t>
    </r>
  </si>
  <si>
    <r>
      <t xml:space="preserve"> (1.1 - 1.7) </t>
    </r>
    <r>
      <rPr>
        <b/>
        <vertAlign val="superscript"/>
        <sz val="10"/>
        <color theme="1"/>
        <rFont val="Arial"/>
        <family val="2"/>
      </rPr>
      <t>r</t>
    </r>
  </si>
  <si>
    <r>
      <t xml:space="preserve"> (0.4 - 0.9)</t>
    </r>
    <r>
      <rPr>
        <vertAlign val="superscript"/>
        <sz val="10"/>
        <color theme="1"/>
        <rFont val="Arial"/>
        <family val="2"/>
      </rPr>
      <t xml:space="preserve"> r</t>
    </r>
  </si>
  <si>
    <r>
      <rPr>
        <b/>
        <sz val="10"/>
        <color theme="1"/>
        <rFont val="Arial"/>
        <family val="2"/>
      </rPr>
      <t>Table 1.1</t>
    </r>
    <r>
      <rPr>
        <sz val="10"/>
        <color theme="1"/>
        <rFont val="Arial"/>
        <family val="2"/>
      </rPr>
      <t>: UK Armed Forces personnel and Civilians</t>
    </r>
    <r>
      <rPr>
        <vertAlign val="superscript"/>
        <sz val="10"/>
        <color theme="1"/>
        <rFont val="Arial"/>
        <family val="2"/>
      </rPr>
      <t>1</t>
    </r>
    <r>
      <rPr>
        <sz val="10"/>
        <color theme="1"/>
        <rFont val="Arial"/>
        <family val="2"/>
      </rPr>
      <t>, reported injury and ill health incidents by Severity, numbers, percentatges</t>
    </r>
    <r>
      <rPr>
        <vertAlign val="superscript"/>
        <sz val="10"/>
        <color theme="1"/>
        <rFont val="Arial"/>
        <family val="2"/>
      </rPr>
      <t>2</t>
    </r>
    <r>
      <rPr>
        <sz val="10"/>
        <color theme="1"/>
        <rFont val="Arial"/>
        <family val="2"/>
      </rPr>
      <t>, rates per 1,000 and confidence intervals</t>
    </r>
  </si>
  <si>
    <t>Table 1.4 - UK Armed Forces and Civilians personnel, reported injury and ill health incidents, by severity, 2011/12 - 2015/16</t>
  </si>
  <si>
    <t>Table 1.2 - All Personnel, Reported Ill Health Incidents, by MOD personnel and severity, 2011/12 - 2015/16</t>
  </si>
  <si>
    <t>r. Figures for 2011/12 – 2014/15 have been revised.</t>
  </si>
  <si>
    <t>r. Figures for 2011/12 – 2014/15 have been revised</t>
  </si>
  <si>
    <r>
      <t>64</t>
    </r>
    <r>
      <rPr>
        <b/>
        <vertAlign val="superscript"/>
        <sz val="10"/>
        <color theme="1"/>
        <rFont val="Arial"/>
        <family val="2"/>
      </rPr>
      <t>r</t>
    </r>
  </si>
  <si>
    <r>
      <t>6</t>
    </r>
    <r>
      <rPr>
        <vertAlign val="superscript"/>
        <sz val="10"/>
        <rFont val="Arial"/>
        <family val="2"/>
      </rPr>
      <t>r</t>
    </r>
  </si>
  <si>
    <r>
      <t>4</t>
    </r>
    <r>
      <rPr>
        <vertAlign val="superscript"/>
        <sz val="10"/>
        <rFont val="Arial"/>
        <family val="2"/>
      </rPr>
      <t>r</t>
    </r>
  </si>
  <si>
    <r>
      <t>5</t>
    </r>
    <r>
      <rPr>
        <vertAlign val="superscript"/>
        <sz val="10"/>
        <rFont val="Arial"/>
        <family val="2"/>
      </rPr>
      <t>r</t>
    </r>
  </si>
  <si>
    <r>
      <t>21</t>
    </r>
    <r>
      <rPr>
        <b/>
        <vertAlign val="superscript"/>
        <sz val="10"/>
        <color theme="1"/>
        <rFont val="Arial"/>
        <family val="2"/>
      </rPr>
      <t>r</t>
    </r>
  </si>
  <si>
    <r>
      <t>1</t>
    </r>
    <r>
      <rPr>
        <vertAlign val="superscript"/>
        <sz val="11"/>
        <color theme="1"/>
        <rFont val="Calibri"/>
        <family val="2"/>
        <scheme val="minor"/>
      </rPr>
      <t>r</t>
    </r>
  </si>
  <si>
    <r>
      <t>3</t>
    </r>
    <r>
      <rPr>
        <vertAlign val="superscript"/>
        <sz val="11"/>
        <color theme="1"/>
        <rFont val="Calibri"/>
        <family val="2"/>
        <scheme val="minor"/>
      </rPr>
      <t>r</t>
    </r>
  </si>
  <si>
    <r>
      <t>8</t>
    </r>
    <r>
      <rPr>
        <vertAlign val="superscript"/>
        <sz val="11"/>
        <color theme="1"/>
        <rFont val="Calibri"/>
        <family val="2"/>
        <scheme val="minor"/>
      </rPr>
      <t>r</t>
    </r>
  </si>
  <si>
    <t>FIGURES FOR ALL YEARS ARE PROVISIONAL</t>
  </si>
  <si>
    <t>FIGURES FOR 2011/12 – 2014/15 ARE REVISED</t>
  </si>
  <si>
    <t>~ In line with JSP 200 directive in statistical disclosure control, figures fewer than three have been suppressed.</t>
  </si>
  <si>
    <t>FIGURES FOR 2015/2016 ARE PROVISIONAL</t>
  </si>
  <si>
    <t>FIGURES FOR 2015/16 ARE PROVISIONAL</t>
  </si>
  <si>
    <r>
      <rPr>
        <b/>
        <sz val="10"/>
        <color theme="1"/>
        <rFont val="Arial"/>
        <family val="2"/>
      </rPr>
      <t>Table 2.1</t>
    </r>
    <r>
      <rPr>
        <sz val="10"/>
        <color theme="1"/>
        <rFont val="Arial"/>
        <family val="2"/>
      </rPr>
      <t>: UK Armed Forces personnel</t>
    </r>
    <r>
      <rPr>
        <vertAlign val="superscript"/>
        <sz val="10"/>
        <color theme="1"/>
        <rFont val="Arial"/>
        <family val="2"/>
      </rPr>
      <t>1</t>
    </r>
    <r>
      <rPr>
        <sz val="10"/>
        <color theme="1"/>
        <rFont val="Arial"/>
        <family val="2"/>
      </rPr>
      <t>, reported injury and ill health incidents by severity, assignment type and service, numbers</t>
    </r>
    <r>
      <rPr>
        <vertAlign val="superscript"/>
        <sz val="10"/>
        <color theme="1"/>
        <rFont val="Arial"/>
        <family val="2"/>
      </rPr>
      <t>2</t>
    </r>
    <r>
      <rPr>
        <sz val="10"/>
        <color theme="1"/>
        <rFont val="Arial"/>
        <family val="2"/>
      </rPr>
      <t>, percentatges</t>
    </r>
    <r>
      <rPr>
        <vertAlign val="superscript"/>
        <sz val="10"/>
        <color theme="1"/>
        <rFont val="Arial"/>
        <family val="2"/>
      </rPr>
      <t>3</t>
    </r>
    <r>
      <rPr>
        <sz val="10"/>
        <color theme="1"/>
        <rFont val="Arial"/>
        <family val="2"/>
      </rPr>
      <t>, rates per 1,000 and confidence intervals</t>
    </r>
  </si>
  <si>
    <t>All personnel, reported injury and ill health incidents by severity</t>
  </si>
  <si>
    <r>
      <t xml:space="preserve">Table 1.1 </t>
    </r>
    <r>
      <rPr>
        <sz val="11"/>
        <color theme="1"/>
        <rFont val="Arial"/>
        <family val="2"/>
      </rPr>
      <t>shows the number of reported injury and  ill health incidents to All personnel by severity</t>
    </r>
  </si>
  <si>
    <t>1. Includes any person whose injury or illness was recorded on MOD health and safety systems. This includes Regular and reservist personnel and any other person injured as a result of MOD activity or on a MOD site</t>
  </si>
  <si>
    <t>3. RIDDOR Reportable incidents are both major/specified and serious incidents. They have been presented combined as these are the incidents that MOD Civilians are required by law to report to the Health and Safety Executive.</t>
  </si>
  <si>
    <r>
      <rPr>
        <b/>
        <sz val="10"/>
        <color theme="1"/>
        <rFont val="Arial"/>
        <family val="2"/>
      </rPr>
      <t>Table 1.1</t>
    </r>
    <r>
      <rPr>
        <sz val="10"/>
        <color theme="1"/>
        <rFont val="Arial"/>
        <family val="2"/>
      </rPr>
      <t>: All personnel</t>
    </r>
    <r>
      <rPr>
        <vertAlign val="superscript"/>
        <sz val="10"/>
        <color theme="1"/>
        <rFont val="Arial"/>
        <family val="2"/>
      </rPr>
      <t>1</t>
    </r>
    <r>
      <rPr>
        <sz val="10"/>
        <color theme="1"/>
        <rFont val="Arial"/>
        <family val="2"/>
      </rPr>
      <t>, reported injury and ill health incidents by Severity, numbers</t>
    </r>
  </si>
  <si>
    <r>
      <t>RIDDOR Reportable</t>
    </r>
    <r>
      <rPr>
        <b/>
        <vertAlign val="superscript"/>
        <sz val="11"/>
        <color theme="1"/>
        <rFont val="Calibri"/>
        <family val="2"/>
        <scheme val="minor"/>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</si>
</sst>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65" x14ac:knownFonts="1">
    <font>
      <sz val="11"/>
      <color theme="1"/>
      <name val="Calibri"/>
      <family val="2"/>
      <scheme val="minor"/>
    </font>
    <font>
      <b/>
      <sz val="11"/>
      <color theme="1"/>
      <name val="Calibri"/>
      <family val="2"/>
      <scheme val="minor"/>
    </font>
    <font>
      <sz val="11"/>
      <color theme="1"/>
      <name val="Arial"/>
      <family val="2"/>
    </font>
    <font>
      <b/>
      <sz val="14"/>
      <color theme="1"/>
      <name val="Arial"/>
      <family val="2"/>
    </font>
    <font>
      <b/>
      <sz val="10"/>
      <color theme="1"/>
      <name val="Arial"/>
      <family val="2"/>
    </font>
    <font>
      <sz val="10"/>
      <color theme="1"/>
      <name val="Arial"/>
      <family val="2"/>
    </font>
    <font>
      <b/>
      <sz val="11"/>
      <color theme="1"/>
      <name val="Arial"/>
      <family val="2"/>
    </font>
    <font>
      <sz val="10"/>
      <name val="Arial"/>
      <family val="2"/>
    </font>
    <font>
      <b/>
      <sz val="10"/>
      <name val="Arial"/>
      <family val="2"/>
    </font>
    <font>
      <sz val="10"/>
      <name val="Arial CE"/>
      <family val="2"/>
      <charset val="238"/>
    </font>
    <font>
      <b/>
      <vertAlign val="superscript"/>
      <sz val="10"/>
      <color theme="1"/>
      <name val="Arial"/>
      <family val="2"/>
    </font>
    <font>
      <sz val="11"/>
      <name val="Calibri"/>
      <family val="2"/>
      <scheme val="minor"/>
    </font>
    <font>
      <b/>
      <sz val="8"/>
      <color theme="5" tint="-0.249977111117893"/>
      <name val="Arial"/>
      <family val="2"/>
    </font>
    <font>
      <u/>
      <sz val="11"/>
      <color theme="10"/>
      <name val="Calibri"/>
      <family val="2"/>
      <scheme val="minor"/>
    </font>
    <font>
      <b/>
      <vertAlign val="superscript"/>
      <sz val="10"/>
      <name val="Arial"/>
      <family val="2"/>
    </font>
    <font>
      <b/>
      <sz val="11"/>
      <color rgb="FFFF0000"/>
      <name val="Calibri"/>
      <family val="2"/>
      <scheme val="minor"/>
    </font>
    <font>
      <b/>
      <sz val="11"/>
      <color theme="0"/>
      <name val="Calibri"/>
      <family val="2"/>
      <scheme val="minor"/>
    </font>
    <font>
      <sz val="11"/>
      <color theme="0"/>
      <name val="Calibri"/>
      <family val="2"/>
      <scheme val="minor"/>
    </font>
    <font>
      <b/>
      <sz val="10"/>
      <color theme="0"/>
      <name val="Arial"/>
      <family val="2"/>
    </font>
    <font>
      <sz val="10"/>
      <color theme="0"/>
      <name val="Arial"/>
      <family val="2"/>
    </font>
    <font>
      <b/>
      <sz val="11"/>
      <color theme="5" tint="-0.249977111117893"/>
      <name val="Calibri"/>
      <family val="2"/>
      <scheme val="minor"/>
    </font>
    <font>
      <b/>
      <vertAlign val="superscript"/>
      <sz val="11"/>
      <color theme="1"/>
      <name val="Calibri"/>
      <family val="2"/>
      <scheme val="minor"/>
    </font>
    <font>
      <b/>
      <sz val="11"/>
      <name val="Calibri"/>
      <family val="2"/>
      <scheme val="minor"/>
    </font>
    <font>
      <vertAlign val="superscript"/>
      <sz val="11"/>
      <color theme="1"/>
      <name val="Calibri"/>
      <family val="2"/>
      <scheme val="minor"/>
    </font>
    <font>
      <vertAlign val="superscript"/>
      <sz val="11"/>
      <name val="Arial"/>
      <family val="2"/>
    </font>
    <font>
      <i/>
      <sz val="10"/>
      <color theme="1"/>
      <name val="Arial"/>
      <family val="2"/>
    </font>
    <font>
      <u/>
      <sz val="10"/>
      <color rgb="FF0070C0"/>
      <name val="Arial"/>
      <family val="2"/>
    </font>
    <font>
      <sz val="10"/>
      <color indexed="8"/>
      <name val="Arial"/>
      <family val="2"/>
    </font>
    <font>
      <sz val="10"/>
      <color rgb="FFFF0000"/>
      <name val="Arial"/>
      <family val="2"/>
    </font>
    <font>
      <u/>
      <sz val="10"/>
      <color theme="10"/>
      <name val="Arial"/>
      <family val="2"/>
    </font>
    <font>
      <vertAlign val="superscript"/>
      <sz val="10"/>
      <color theme="1"/>
      <name val="Arial"/>
      <family val="2"/>
    </font>
    <font>
      <b/>
      <sz val="9"/>
      <color theme="1"/>
      <name val="Arial"/>
      <family val="2"/>
    </font>
    <font>
      <b/>
      <vertAlign val="superscript"/>
      <sz val="9"/>
      <color theme="1"/>
      <name val="Arial"/>
      <family val="2"/>
    </font>
    <font>
      <sz val="8"/>
      <color theme="1"/>
      <name val="Arial"/>
      <family val="2"/>
    </font>
    <font>
      <vertAlign val="superscript"/>
      <sz val="11"/>
      <color theme="1"/>
      <name val="Arial"/>
      <family val="2"/>
    </font>
    <font>
      <sz val="9"/>
      <color theme="1"/>
      <name val="Arial"/>
      <family val="2"/>
    </font>
    <font>
      <vertAlign val="superscript"/>
      <sz val="10"/>
      <name val="Arial"/>
      <family val="2"/>
    </font>
    <font>
      <b/>
      <sz val="9"/>
      <name val="Arial"/>
      <family val="2"/>
    </font>
    <font>
      <b/>
      <vertAlign val="superscript"/>
      <sz val="9"/>
      <name val="Arial"/>
      <family val="2"/>
    </font>
    <font>
      <b/>
      <vertAlign val="superscript"/>
      <sz val="11"/>
      <color theme="1"/>
      <name val="Arial"/>
      <family val="2"/>
    </font>
    <font>
      <sz val="11"/>
      <color theme="1"/>
      <name val="Calibri"/>
      <family val="2"/>
      <scheme val="minor"/>
    </font>
    <font>
      <sz val="11"/>
      <name val="Calibri"/>
      <family val="2"/>
      <scheme val="minor"/>
    </font>
    <font>
      <sz val="10"/>
      <name val="Calibri"/>
      <family val="2"/>
      <scheme val="minor"/>
    </font>
    <font>
      <b/>
      <sz val="10"/>
      <color theme="1"/>
      <name val="Calibri"/>
      <family val="2"/>
      <scheme val="minor"/>
    </font>
    <font>
      <sz val="10"/>
      <name val="Calibri"/>
      <family val="2"/>
      <scheme val="minor"/>
    </font>
    <font>
      <sz val="10"/>
      <color theme="1"/>
      <name val="Calibri"/>
      <family val="2"/>
      <scheme val="minor"/>
    </font>
    <font>
      <b/>
      <sz val="10"/>
      <color theme="1"/>
      <name val="Arial"/>
      <family val="2"/>
    </font>
    <font>
      <b/>
      <sz val="10"/>
      <name val="Arial"/>
      <family val="2"/>
    </font>
    <font>
      <b/>
      <sz val="10"/>
      <color theme="0"/>
      <name val="Arial"/>
      <family val="2"/>
    </font>
    <font>
      <b/>
      <sz val="11"/>
      <name val="Arial"/>
      <family val="2"/>
    </font>
    <font>
      <vertAlign val="superscript"/>
      <sz val="11"/>
      <color theme="1"/>
      <name val="Arial"/>
      <family val="2"/>
    </font>
    <font>
      <sz val="11"/>
      <color theme="1"/>
      <name val="Arial"/>
      <family val="2"/>
    </font>
    <font>
      <b/>
      <sz val="11"/>
      <name val="Arial"/>
      <family val="2"/>
    </font>
    <font>
      <b/>
      <sz val="11"/>
      <color theme="1"/>
      <name val="Arial"/>
      <family val="2"/>
    </font>
    <font>
      <sz val="11"/>
      <name val="Arial"/>
      <family val="2"/>
    </font>
    <font>
      <sz val="10"/>
      <color theme="1"/>
      <name val="Arial"/>
      <family val="2"/>
    </font>
    <font>
      <sz val="11"/>
      <color theme="0"/>
      <name val="Arial"/>
      <family val="2"/>
    </font>
    <font>
      <sz val="10"/>
      <name val="Arial"/>
      <family val="2"/>
    </font>
    <font>
      <b/>
      <sz val="10"/>
      <color rgb="FFFF0000"/>
      <name val="Arial"/>
      <family val="2"/>
    </font>
    <font>
      <vertAlign val="superscript"/>
      <sz val="11"/>
      <name val="Calibri"/>
      <family val="2"/>
      <scheme val="minor"/>
    </font>
    <font>
      <b/>
      <vertAlign val="superscript"/>
      <sz val="14"/>
      <color theme="1"/>
      <name val="Arial"/>
      <family val="2"/>
    </font>
    <font>
      <b/>
      <vertAlign val="superscript"/>
      <sz val="11"/>
      <name val="Calibri"/>
      <family val="2"/>
      <scheme val="minor"/>
    </font>
    <font>
      <vertAlign val="superscript"/>
      <sz val="10"/>
      <name val="Calibri"/>
      <family val="2"/>
      <scheme val="minor"/>
    </font>
    <font>
      <vertAlign val="superscript"/>
      <sz val="10"/>
      <color theme="1"/>
      <name val="Calibri"/>
      <family val="2"/>
      <scheme val="minor"/>
    </font>
    <font>
      <b/>
      <sz val="11"/>
      <color rgb="FFFF0000"/>
      <name val="Arial"/>
      <family val="2"/>
    </font>
  </fonts>
  <fills count="9">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rgb="FFE0D8D8"/>
        <bgColor indexed="64"/>
      </patternFill>
    </fill>
    <fill>
      <patternFill patternType="solid">
        <fgColor rgb="FFBBA8AC"/>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7" fillId="0" borderId="0"/>
    <xf numFmtId="0" fontId="9" fillId="0" borderId="0"/>
    <xf numFmtId="0" fontId="13" fillId="0" borderId="0" applyNumberFormat="0" applyFill="0" applyBorder="0" applyAlignment="0" applyProtection="0"/>
  </cellStyleXfs>
  <cellXfs count="1474">
    <xf numFmtId="0" fontId="0" fillId="0" borderId="0" xfId="0"/>
    <xf numFmtId="0" fontId="3" fillId="3" borderId="0" xfId="0" applyFont="1" applyFill="1" applyBorder="1"/>
    <xf numFmtId="0" fontId="0" fillId="3" borderId="0" xfId="0" applyFill="1" applyBorder="1"/>
    <xf numFmtId="3" fontId="4" fillId="3" borderId="0" xfId="0" applyNumberFormat="1" applyFont="1" applyFill="1" applyBorder="1" applyAlignment="1"/>
    <xf numFmtId="3" fontId="4" fillId="3" borderId="0" xfId="0" applyNumberFormat="1" applyFont="1" applyFill="1" applyBorder="1"/>
    <xf numFmtId="0" fontId="0" fillId="2" borderId="0" xfId="0" applyFill="1" applyBorder="1"/>
    <xf numFmtId="0" fontId="5" fillId="2" borderId="0" xfId="0" applyFont="1" applyFill="1" applyBorder="1"/>
    <xf numFmtId="0" fontId="0" fillId="4" borderId="0" xfId="0" applyFill="1" applyBorder="1"/>
    <xf numFmtId="0" fontId="6" fillId="4" borderId="0" xfId="0" applyFont="1" applyFill="1" applyBorder="1"/>
    <xf numFmtId="0" fontId="4" fillId="4" borderId="0" xfId="0" applyFont="1" applyFill="1" applyBorder="1"/>
    <xf numFmtId="0" fontId="4" fillId="4" borderId="0" xfId="0" applyFont="1" applyFill="1" applyBorder="1" applyAlignment="1"/>
    <xf numFmtId="0" fontId="0" fillId="4" borderId="0" xfId="0" applyFill="1" applyBorder="1" applyAlignment="1">
      <alignment horizontal="right"/>
    </xf>
    <xf numFmtId="0" fontId="5" fillId="4" borderId="0" xfId="0" applyFont="1" applyFill="1" applyBorder="1"/>
    <xf numFmtId="3" fontId="5" fillId="4" borderId="0" xfId="0" applyNumberFormat="1" applyFont="1" applyFill="1" applyBorder="1"/>
    <xf numFmtId="0" fontId="0" fillId="4" borderId="0" xfId="0" applyFill="1"/>
    <xf numFmtId="0" fontId="6" fillId="4" borderId="0" xfId="0" applyFont="1" applyFill="1"/>
    <xf numFmtId="0" fontId="0" fillId="4" borderId="3" xfId="0" applyFill="1" applyBorder="1"/>
    <xf numFmtId="0" fontId="0" fillId="4" borderId="1" xfId="0" applyFill="1" applyBorder="1"/>
    <xf numFmtId="0" fontId="0" fillId="4" borderId="6" xfId="0" applyFill="1" applyBorder="1"/>
    <xf numFmtId="0" fontId="5" fillId="4" borderId="0" xfId="0" applyFont="1" applyFill="1"/>
    <xf numFmtId="0" fontId="5" fillId="2" borderId="3" xfId="0" applyFont="1" applyFill="1" applyBorder="1"/>
    <xf numFmtId="3" fontId="4" fillId="3" borderId="3" xfId="0" applyNumberFormat="1" applyFont="1" applyFill="1" applyBorder="1"/>
    <xf numFmtId="0" fontId="5" fillId="4" borderId="0" xfId="0" applyFont="1" applyFill="1" applyBorder="1" applyAlignment="1"/>
    <xf numFmtId="0" fontId="13" fillId="4" borderId="0" xfId="3" applyFill="1" applyBorder="1" applyAlignment="1">
      <alignment horizontal="left"/>
    </xf>
    <xf numFmtId="0" fontId="12" fillId="0" borderId="0" xfId="3" applyFont="1"/>
    <xf numFmtId="0" fontId="7" fillId="4" borderId="0" xfId="0" applyFont="1" applyFill="1"/>
    <xf numFmtId="0" fontId="1" fillId="4" borderId="0" xfId="0" applyFont="1" applyFill="1" applyBorder="1"/>
    <xf numFmtId="3" fontId="5" fillId="2" borderId="0" xfId="0" applyNumberFormat="1" applyFont="1" applyFill="1" applyBorder="1"/>
    <xf numFmtId="0" fontId="4" fillId="4" borderId="0" xfId="0" applyFont="1" applyFill="1" applyBorder="1" applyAlignment="1">
      <alignment horizontal="left"/>
    </xf>
    <xf numFmtId="0" fontId="4" fillId="4" borderId="0" xfId="0" applyFont="1" applyFill="1" applyBorder="1" applyAlignment="1">
      <alignment horizontal="right"/>
    </xf>
    <xf numFmtId="0" fontId="0" fillId="3" borderId="0" xfId="0" applyFill="1" applyBorder="1" applyAlignment="1"/>
    <xf numFmtId="0" fontId="4" fillId="2" borderId="0" xfId="0" applyFont="1" applyFill="1" applyBorder="1" applyAlignment="1"/>
    <xf numFmtId="0" fontId="4" fillId="2" borderId="0" xfId="0" applyFont="1" applyFill="1" applyBorder="1"/>
    <xf numFmtId="0" fontId="8" fillId="4" borderId="0" xfId="0" applyFont="1" applyFill="1" applyBorder="1"/>
    <xf numFmtId="0" fontId="15" fillId="4" borderId="0" xfId="0" applyFont="1" applyFill="1" applyBorder="1"/>
    <xf numFmtId="3" fontId="4" fillId="3" borderId="2" xfId="0" applyNumberFormat="1" applyFont="1" applyFill="1" applyBorder="1"/>
    <xf numFmtId="0" fontId="0" fillId="4" borderId="0" xfId="0" applyFill="1" applyBorder="1" applyAlignment="1"/>
    <xf numFmtId="3" fontId="4" fillId="4" borderId="0" xfId="0" applyNumberFormat="1" applyFont="1" applyFill="1" applyBorder="1" applyAlignment="1"/>
    <xf numFmtId="3" fontId="4" fillId="4" borderId="0" xfId="0" applyNumberFormat="1" applyFont="1" applyFill="1" applyBorder="1"/>
    <xf numFmtId="3" fontId="4" fillId="3" borderId="3" xfId="0" applyNumberFormat="1" applyFont="1" applyFill="1" applyBorder="1" applyAlignment="1"/>
    <xf numFmtId="0" fontId="5" fillId="3" borderId="0" xfId="0" applyFont="1" applyFill="1" applyBorder="1" applyAlignment="1"/>
    <xf numFmtId="0" fontId="4" fillId="3" borderId="5" xfId="0" applyFont="1" applyFill="1" applyBorder="1" applyAlignment="1"/>
    <xf numFmtId="3" fontId="10" fillId="4" borderId="0" xfId="0" applyNumberFormat="1" applyFont="1" applyFill="1" applyBorder="1" applyAlignment="1"/>
    <xf numFmtId="3" fontId="4" fillId="4" borderId="3" xfId="0" applyNumberFormat="1" applyFont="1" applyFill="1" applyBorder="1" applyAlignment="1"/>
    <xf numFmtId="3" fontId="7" fillId="4" borderId="0" xfId="0" applyNumberFormat="1" applyFont="1" applyFill="1" applyBorder="1"/>
    <xf numFmtId="3" fontId="0" fillId="4" borderId="0" xfId="0" applyNumberFormat="1" applyFill="1" applyBorder="1"/>
    <xf numFmtId="3" fontId="8" fillId="4" borderId="0" xfId="0" applyNumberFormat="1" applyFont="1" applyFill="1" applyBorder="1"/>
    <xf numFmtId="3" fontId="4" fillId="2" borderId="3" xfId="0" applyNumberFormat="1" applyFont="1" applyFill="1" applyBorder="1"/>
    <xf numFmtId="3" fontId="4" fillId="2" borderId="0" xfId="0" applyNumberFormat="1" applyFont="1" applyFill="1" applyBorder="1"/>
    <xf numFmtId="0" fontId="4" fillId="4" borderId="0" xfId="0" applyFont="1" applyFill="1" applyBorder="1" applyAlignment="1">
      <alignment horizontal="right"/>
    </xf>
    <xf numFmtId="0" fontId="18" fillId="4" borderId="0" xfId="0" applyFont="1" applyFill="1" applyBorder="1" applyAlignment="1"/>
    <xf numFmtId="0" fontId="17" fillId="4" borderId="0" xfId="0" applyFont="1" applyFill="1" applyBorder="1"/>
    <xf numFmtId="0" fontId="19" fillId="4" borderId="0" xfId="0" applyFont="1" applyFill="1" applyBorder="1"/>
    <xf numFmtId="3" fontId="19" fillId="4" borderId="0" xfId="0" applyNumberFormat="1" applyFont="1" applyFill="1" applyBorder="1"/>
    <xf numFmtId="3" fontId="18" fillId="4" borderId="0" xfId="0" applyNumberFormat="1" applyFont="1" applyFill="1" applyBorder="1"/>
    <xf numFmtId="0" fontId="18" fillId="4" borderId="0" xfId="0" applyFont="1" applyFill="1" applyBorder="1"/>
    <xf numFmtId="0" fontId="8" fillId="4" borderId="0" xfId="0" applyFont="1" applyFill="1" applyBorder="1" applyAlignment="1">
      <alignment horizontal="left"/>
    </xf>
    <xf numFmtId="0" fontId="11" fillId="4" borderId="0" xfId="0" applyFont="1" applyFill="1" applyBorder="1" applyAlignment="1"/>
    <xf numFmtId="3" fontId="14" fillId="4" borderId="0" xfId="0" applyNumberFormat="1" applyFont="1" applyFill="1" applyBorder="1" applyAlignment="1"/>
    <xf numFmtId="0" fontId="11" fillId="4" borderId="0" xfId="0" applyFont="1" applyFill="1" applyBorder="1"/>
    <xf numFmtId="0" fontId="7" fillId="4" borderId="0" xfId="0" applyFont="1" applyFill="1" applyBorder="1"/>
    <xf numFmtId="0" fontId="8" fillId="4" borderId="0" xfId="0" applyFont="1" applyFill="1" applyBorder="1" applyAlignment="1"/>
    <xf numFmtId="3" fontId="11" fillId="4" borderId="0" xfId="0" applyNumberFormat="1" applyFont="1" applyFill="1" applyBorder="1"/>
    <xf numFmtId="3" fontId="17" fillId="4" borderId="0" xfId="0" applyNumberFormat="1" applyFont="1" applyFill="1" applyBorder="1"/>
    <xf numFmtId="0" fontId="0" fillId="6" borderId="0" xfId="0" applyFill="1" applyBorder="1"/>
    <xf numFmtId="0" fontId="1" fillId="2" borderId="0" xfId="0" applyFont="1" applyFill="1" applyBorder="1"/>
    <xf numFmtId="0" fontId="0" fillId="4" borderId="0" xfId="0" applyFont="1" applyFill="1" applyBorder="1"/>
    <xf numFmtId="3" fontId="4" fillId="3" borderId="5" xfId="0" applyNumberFormat="1" applyFont="1" applyFill="1" applyBorder="1" applyAlignment="1"/>
    <xf numFmtId="0" fontId="0" fillId="3" borderId="5" xfId="0" applyFill="1" applyBorder="1"/>
    <xf numFmtId="3" fontId="4" fillId="6" borderId="3" xfId="0" applyNumberFormat="1" applyFont="1" applyFill="1" applyBorder="1"/>
    <xf numFmtId="3" fontId="4" fillId="6" borderId="0" xfId="0" applyNumberFormat="1" applyFont="1" applyFill="1" applyBorder="1"/>
    <xf numFmtId="0" fontId="4" fillId="6" borderId="0" xfId="0" applyFont="1" applyFill="1" applyBorder="1"/>
    <xf numFmtId="0" fontId="0" fillId="2" borderId="0" xfId="0" applyFont="1" applyFill="1" applyBorder="1"/>
    <xf numFmtId="3" fontId="0" fillId="2" borderId="0" xfId="0" applyNumberFormat="1" applyFill="1" applyBorder="1"/>
    <xf numFmtId="3" fontId="8" fillId="4" borderId="0" xfId="0" applyNumberFormat="1" applyFont="1" applyFill="1" applyBorder="1" applyAlignment="1"/>
    <xf numFmtId="0" fontId="16" fillId="4" borderId="0" xfId="0" applyFont="1" applyFill="1" applyBorder="1"/>
    <xf numFmtId="3" fontId="5" fillId="4" borderId="4" xfId="0" applyNumberFormat="1" applyFont="1" applyFill="1" applyBorder="1"/>
    <xf numFmtId="3" fontId="1" fillId="2" borderId="0" xfId="0" applyNumberFormat="1" applyFont="1" applyFill="1" applyBorder="1"/>
    <xf numFmtId="3" fontId="5" fillId="2" borderId="4" xfId="0" applyNumberFormat="1" applyFont="1" applyFill="1" applyBorder="1"/>
    <xf numFmtId="3" fontId="8" fillId="2" borderId="0" xfId="0" applyNumberFormat="1" applyFont="1" applyFill="1" applyBorder="1"/>
    <xf numFmtId="3" fontId="1" fillId="6" borderId="0" xfId="0" applyNumberFormat="1" applyFont="1" applyFill="1" applyBorder="1"/>
    <xf numFmtId="0" fontId="4" fillId="6" borderId="0" xfId="0" applyFont="1" applyFill="1" applyBorder="1" applyAlignment="1">
      <alignment horizontal="left"/>
    </xf>
    <xf numFmtId="0" fontId="0" fillId="6" borderId="0" xfId="0" applyFill="1" applyBorder="1" applyAlignment="1"/>
    <xf numFmtId="3" fontId="4" fillId="6" borderId="3" xfId="0" applyNumberFormat="1" applyFont="1" applyFill="1" applyBorder="1" applyAlignment="1"/>
    <xf numFmtId="0" fontId="1" fillId="6" borderId="0" xfId="0" applyFont="1" applyFill="1" applyBorder="1"/>
    <xf numFmtId="0" fontId="4" fillId="4" borderId="0" xfId="0" applyFont="1" applyFill="1" applyBorder="1" applyAlignment="1">
      <alignment horizontal="left"/>
    </xf>
    <xf numFmtId="0" fontId="4" fillId="4" borderId="0" xfId="0" applyFont="1" applyFill="1" applyBorder="1" applyAlignment="1">
      <alignment horizontal="right"/>
    </xf>
    <xf numFmtId="0" fontId="4" fillId="4" borderId="0" xfId="0" applyFont="1" applyFill="1" applyBorder="1" applyAlignment="1">
      <alignment horizontal="center"/>
    </xf>
    <xf numFmtId="0" fontId="4" fillId="4" borderId="3" xfId="0" applyFont="1" applyFill="1" applyBorder="1" applyAlignment="1">
      <alignment horizontal="center"/>
    </xf>
    <xf numFmtId="0" fontId="18" fillId="4" borderId="0" xfId="0" applyFont="1" applyFill="1" applyBorder="1" applyAlignment="1">
      <alignment horizontal="left"/>
    </xf>
    <xf numFmtId="0" fontId="8" fillId="4" borderId="0" xfId="0" applyFont="1" applyFill="1" applyBorder="1" applyAlignment="1">
      <alignment horizontal="left"/>
    </xf>
    <xf numFmtId="0" fontId="4" fillId="4" borderId="0" xfId="0" applyFont="1" applyFill="1" applyBorder="1" applyAlignment="1">
      <alignment horizontal="left"/>
    </xf>
    <xf numFmtId="0" fontId="4" fillId="4" borderId="0" xfId="0" applyFont="1" applyFill="1" applyBorder="1" applyAlignment="1">
      <alignment horizontal="right"/>
    </xf>
    <xf numFmtId="0" fontId="18" fillId="4" borderId="0" xfId="0" applyFont="1" applyFill="1" applyBorder="1" applyAlignment="1">
      <alignment horizontal="left"/>
    </xf>
    <xf numFmtId="0" fontId="4" fillId="3" borderId="0" xfId="0" applyFont="1" applyFill="1" applyBorder="1" applyAlignment="1"/>
    <xf numFmtId="0" fontId="4" fillId="6" borderId="0" xfId="0" applyFont="1" applyFill="1" applyBorder="1" applyAlignment="1"/>
    <xf numFmtId="3" fontId="10" fillId="4" borderId="4" xfId="0" applyNumberFormat="1" applyFont="1" applyFill="1" applyBorder="1" applyAlignment="1"/>
    <xf numFmtId="0" fontId="0" fillId="4" borderId="4" xfId="0" applyFill="1" applyBorder="1"/>
    <xf numFmtId="0" fontId="0" fillId="4" borderId="0" xfId="0" applyFill="1" applyBorder="1" applyAlignment="1">
      <alignment vertical="center"/>
    </xf>
    <xf numFmtId="0" fontId="1" fillId="4" borderId="0" xfId="0" applyFont="1" applyFill="1" applyBorder="1" applyAlignment="1"/>
    <xf numFmtId="3" fontId="1" fillId="4" borderId="0" xfId="0" applyNumberFormat="1" applyFont="1" applyFill="1" applyBorder="1" applyAlignment="1"/>
    <xf numFmtId="0" fontId="0" fillId="4" borderId="0" xfId="0" applyFont="1" applyFill="1" applyBorder="1" applyAlignment="1"/>
    <xf numFmtId="3" fontId="7" fillId="4" borderId="0" xfId="0" applyNumberFormat="1" applyFont="1" applyFill="1" applyBorder="1" applyAlignment="1"/>
    <xf numFmtId="3" fontId="5" fillId="4" borderId="0" xfId="0" applyNumberFormat="1" applyFont="1" applyFill="1" applyBorder="1" applyAlignment="1"/>
    <xf numFmtId="3" fontId="5" fillId="4" borderId="4" xfId="0" applyNumberFormat="1" applyFont="1" applyFill="1" applyBorder="1" applyAlignment="1"/>
    <xf numFmtId="0" fontId="13" fillId="4" borderId="0" xfId="3" applyFont="1" applyFill="1" applyBorder="1" applyAlignment="1">
      <alignment horizontal="left"/>
    </xf>
    <xf numFmtId="0" fontId="0" fillId="4" borderId="0" xfId="0" applyFont="1" applyFill="1" applyBorder="1" applyAlignment="1">
      <alignment horizontal="right"/>
    </xf>
    <xf numFmtId="0" fontId="0" fillId="4" borderId="1" xfId="0" applyFont="1" applyFill="1" applyBorder="1"/>
    <xf numFmtId="0" fontId="0" fillId="3" borderId="0" xfId="0" applyFont="1" applyFill="1" applyBorder="1" applyAlignment="1"/>
    <xf numFmtId="0" fontId="0" fillId="6" borderId="0" xfId="0" applyFont="1" applyFill="1" applyBorder="1" applyAlignment="1"/>
    <xf numFmtId="0" fontId="0" fillId="6" borderId="0" xfId="0" applyFont="1" applyFill="1" applyBorder="1"/>
    <xf numFmtId="3" fontId="0" fillId="4" borderId="0" xfId="0" applyNumberFormat="1" applyFont="1" applyFill="1" applyBorder="1"/>
    <xf numFmtId="0" fontId="20" fillId="0" borderId="0" xfId="3" applyFont="1"/>
    <xf numFmtId="0" fontId="1" fillId="4" borderId="0" xfId="0" applyFont="1" applyFill="1" applyBorder="1" applyAlignment="1">
      <alignment horizontal="right"/>
    </xf>
    <xf numFmtId="0" fontId="1" fillId="3" borderId="5" xfId="0" applyFont="1" applyFill="1" applyBorder="1" applyAlignment="1"/>
    <xf numFmtId="3" fontId="1" fillId="3" borderId="3" xfId="0" applyNumberFormat="1" applyFont="1" applyFill="1" applyBorder="1" applyAlignment="1"/>
    <xf numFmtId="3" fontId="1" fillId="3" borderId="0" xfId="0" applyNumberFormat="1" applyFont="1" applyFill="1" applyBorder="1" applyAlignment="1"/>
    <xf numFmtId="3" fontId="1" fillId="4" borderId="3" xfId="0" applyNumberFormat="1" applyFont="1" applyFill="1" applyBorder="1" applyAlignment="1"/>
    <xf numFmtId="0" fontId="1" fillId="6" borderId="0" xfId="0" applyFont="1" applyFill="1" applyBorder="1" applyAlignment="1"/>
    <xf numFmtId="3" fontId="1" fillId="6" borderId="3" xfId="0" applyNumberFormat="1" applyFont="1" applyFill="1" applyBorder="1" applyAlignment="1"/>
    <xf numFmtId="3" fontId="1" fillId="6" borderId="0" xfId="0" applyNumberFormat="1" applyFont="1" applyFill="1" applyBorder="1" applyAlignment="1"/>
    <xf numFmtId="0" fontId="1" fillId="6" borderId="0" xfId="0" applyFont="1" applyFill="1" applyBorder="1" applyAlignment="1">
      <alignment horizontal="left"/>
    </xf>
    <xf numFmtId="0" fontId="1" fillId="4" borderId="0" xfId="0" applyFont="1" applyFill="1" applyBorder="1" applyAlignment="1">
      <alignment horizontal="left"/>
    </xf>
    <xf numFmtId="3" fontId="1" fillId="4" borderId="3" xfId="0" applyNumberFormat="1" applyFont="1" applyFill="1" applyBorder="1"/>
    <xf numFmtId="0" fontId="1" fillId="2" borderId="0" xfId="0" applyFont="1" applyFill="1" applyBorder="1" applyAlignment="1"/>
    <xf numFmtId="3" fontId="22" fillId="2" borderId="0" xfId="0" applyNumberFormat="1" applyFont="1" applyFill="1" applyBorder="1"/>
    <xf numFmtId="0" fontId="0" fillId="4" borderId="4" xfId="0" applyFont="1" applyFill="1" applyBorder="1" applyAlignment="1"/>
    <xf numFmtId="0" fontId="1" fillId="4" borderId="4" xfId="0" applyFont="1" applyFill="1" applyBorder="1" applyAlignment="1"/>
    <xf numFmtId="3" fontId="21" fillId="4" borderId="4" xfId="0" applyNumberFormat="1" applyFont="1" applyFill="1" applyBorder="1" applyAlignment="1"/>
    <xf numFmtId="0" fontId="0" fillId="4" borderId="0" xfId="0" applyFont="1" applyFill="1" applyBorder="1" applyAlignment="1">
      <alignment horizontal="left"/>
    </xf>
    <xf numFmtId="3" fontId="0" fillId="4" borderId="0" xfId="0" applyNumberFormat="1" applyFont="1" applyFill="1" applyBorder="1" applyAlignment="1"/>
    <xf numFmtId="3" fontId="0" fillId="4" borderId="4" xfId="0" applyNumberFormat="1" applyFont="1" applyFill="1" applyBorder="1" applyAlignment="1"/>
    <xf numFmtId="3" fontId="1" fillId="4" borderId="4" xfId="0" applyNumberFormat="1" applyFont="1" applyFill="1" applyBorder="1" applyAlignment="1"/>
    <xf numFmtId="3" fontId="4" fillId="4" borderId="4" xfId="0" applyNumberFormat="1" applyFont="1" applyFill="1" applyBorder="1" applyAlignment="1"/>
    <xf numFmtId="0" fontId="5" fillId="4" borderId="4" xfId="0" applyFont="1" applyFill="1" applyBorder="1" applyAlignment="1"/>
    <xf numFmtId="0" fontId="5" fillId="6" borderId="0" xfId="0" applyFont="1" applyFill="1" applyBorder="1" applyAlignment="1"/>
    <xf numFmtId="0" fontId="5" fillId="6" borderId="4" xfId="0" applyFont="1" applyFill="1" applyBorder="1" applyAlignment="1"/>
    <xf numFmtId="0" fontId="0" fillId="2" borderId="0" xfId="0" applyFont="1" applyFill="1" applyBorder="1" applyAlignment="1"/>
    <xf numFmtId="0" fontId="0" fillId="2" borderId="4" xfId="0" applyFill="1" applyBorder="1"/>
    <xf numFmtId="3" fontId="4" fillId="2" borderId="3" xfId="0" applyNumberFormat="1" applyFont="1" applyFill="1" applyBorder="1" applyAlignment="1"/>
    <xf numFmtId="3" fontId="4" fillId="2" borderId="0" xfId="0" applyNumberFormat="1" applyFont="1" applyFill="1" applyBorder="1" applyAlignment="1"/>
    <xf numFmtId="3" fontId="5" fillId="2" borderId="4" xfId="0" applyNumberFormat="1" applyFont="1" applyFill="1" applyBorder="1" applyAlignment="1"/>
    <xf numFmtId="0" fontId="5" fillId="2" borderId="4" xfId="0" applyFont="1" applyFill="1" applyBorder="1" applyAlignment="1"/>
    <xf numFmtId="0" fontId="0" fillId="2" borderId="4" xfId="0" applyFont="1" applyFill="1" applyBorder="1" applyAlignment="1"/>
    <xf numFmtId="3" fontId="1" fillId="2" borderId="0" xfId="0" applyNumberFormat="1" applyFont="1" applyFill="1" applyBorder="1" applyAlignment="1"/>
    <xf numFmtId="3" fontId="5" fillId="4" borderId="0" xfId="0" applyNumberFormat="1" applyFont="1" applyFill="1" applyBorder="1" applyAlignment="1">
      <alignment vertical="center"/>
    </xf>
    <xf numFmtId="3" fontId="0" fillId="4" borderId="0" xfId="0" applyNumberFormat="1" applyFont="1" applyFill="1" applyBorder="1" applyAlignment="1">
      <alignment vertical="center"/>
    </xf>
    <xf numFmtId="0" fontId="0" fillId="4" borderId="0" xfId="0" applyFont="1" applyFill="1" applyBorder="1" applyAlignment="1">
      <alignment vertical="center"/>
    </xf>
    <xf numFmtId="3" fontId="8" fillId="6" borderId="0" xfId="0" applyNumberFormat="1" applyFont="1" applyFill="1" applyBorder="1" applyAlignment="1"/>
    <xf numFmtId="3" fontId="7" fillId="6" borderId="0" xfId="0" applyNumberFormat="1" applyFont="1" applyFill="1" applyBorder="1"/>
    <xf numFmtId="3" fontId="5" fillId="4" borderId="3" xfId="0" applyNumberFormat="1" applyFont="1" applyFill="1" applyBorder="1"/>
    <xf numFmtId="0" fontId="5" fillId="4" borderId="4" xfId="0" applyFont="1" applyFill="1" applyBorder="1"/>
    <xf numFmtId="3" fontId="5" fillId="6" borderId="4" xfId="0" applyNumberFormat="1" applyFont="1" applyFill="1" applyBorder="1"/>
    <xf numFmtId="3" fontId="8" fillId="6" borderId="0" xfId="0" applyNumberFormat="1" applyFont="1" applyFill="1" applyBorder="1"/>
    <xf numFmtId="0" fontId="7" fillId="4" borderId="0" xfId="0" applyFont="1" applyFill="1" applyBorder="1" applyAlignment="1"/>
    <xf numFmtId="0" fontId="11" fillId="4" borderId="0" xfId="0" applyFont="1" applyFill="1" applyBorder="1" applyAlignment="1">
      <alignment wrapText="1"/>
    </xf>
    <xf numFmtId="0" fontId="11" fillId="4" borderId="0" xfId="0" applyFont="1" applyFill="1" applyBorder="1" applyAlignment="1">
      <alignment horizontal="left" wrapText="1"/>
    </xf>
    <xf numFmtId="3" fontId="4" fillId="4" borderId="4" xfId="0" applyNumberFormat="1" applyFont="1" applyFill="1" applyBorder="1"/>
    <xf numFmtId="3" fontId="7" fillId="4" borderId="3" xfId="0" applyNumberFormat="1" applyFont="1" applyFill="1" applyBorder="1" applyAlignment="1">
      <alignment vertical="center"/>
    </xf>
    <xf numFmtId="3" fontId="7" fillId="4" borderId="0" xfId="0" applyNumberFormat="1" applyFont="1" applyFill="1" applyBorder="1" applyAlignment="1">
      <alignment vertical="center"/>
    </xf>
    <xf numFmtId="0" fontId="7" fillId="4" borderId="0" xfId="0" applyFont="1" applyFill="1" applyBorder="1" applyAlignment="1">
      <alignment vertical="center"/>
    </xf>
    <xf numFmtId="0" fontId="11" fillId="4" borderId="0" xfId="0" applyFont="1" applyFill="1" applyBorder="1" applyAlignment="1">
      <alignment vertical="center"/>
    </xf>
    <xf numFmtId="3" fontId="11" fillId="4" borderId="0" xfId="0" applyNumberFormat="1" applyFont="1" applyFill="1" applyBorder="1" applyAlignment="1">
      <alignment vertical="center"/>
    </xf>
    <xf numFmtId="3" fontId="8" fillId="4" borderId="3" xfId="0" applyNumberFormat="1" applyFont="1" applyFill="1" applyBorder="1"/>
    <xf numFmtId="0" fontId="22" fillId="4" borderId="0" xfId="0" applyFont="1" applyFill="1" applyBorder="1"/>
    <xf numFmtId="3" fontId="22" fillId="4" borderId="0" xfId="0" applyNumberFormat="1" applyFont="1" applyFill="1" applyBorder="1"/>
    <xf numFmtId="0" fontId="11" fillId="6" borderId="0" xfId="0" applyFont="1" applyFill="1" applyBorder="1" applyAlignment="1">
      <alignment wrapText="1"/>
    </xf>
    <xf numFmtId="0" fontId="7" fillId="6" borderId="0" xfId="0" applyFont="1" applyFill="1" applyBorder="1"/>
    <xf numFmtId="0" fontId="11" fillId="6" borderId="0" xfId="0" applyFont="1" applyFill="1" applyBorder="1"/>
    <xf numFmtId="0" fontId="4" fillId="2" borderId="0" xfId="0" applyFont="1" applyFill="1" applyBorder="1" applyAlignment="1">
      <alignment horizontal="left"/>
    </xf>
    <xf numFmtId="0" fontId="0" fillId="2" borderId="0" xfId="0" applyFill="1" applyBorder="1" applyAlignment="1"/>
    <xf numFmtId="0" fontId="11" fillId="2" borderId="0" xfId="0" applyFont="1" applyFill="1" applyBorder="1"/>
    <xf numFmtId="0" fontId="11" fillId="2" borderId="0" xfId="0" applyFont="1" applyFill="1" applyBorder="1" applyAlignment="1">
      <alignment wrapText="1"/>
    </xf>
    <xf numFmtId="3" fontId="4" fillId="2" borderId="3" xfId="0" applyNumberFormat="1" applyFont="1" applyFill="1" applyBorder="1" applyAlignment="1">
      <alignment vertical="center"/>
    </xf>
    <xf numFmtId="0" fontId="5" fillId="2" borderId="4" xfId="0" applyFont="1" applyFill="1" applyBorder="1"/>
    <xf numFmtId="3" fontId="10" fillId="2" borderId="0" xfId="0" applyNumberFormat="1" applyFont="1" applyFill="1" applyBorder="1" applyAlignment="1"/>
    <xf numFmtId="3" fontId="4" fillId="2" borderId="4" xfId="0" applyNumberFormat="1" applyFont="1" applyFill="1" applyBorder="1"/>
    <xf numFmtId="3" fontId="8" fillId="2" borderId="3" xfId="0" applyNumberFormat="1" applyFont="1" applyFill="1" applyBorder="1"/>
    <xf numFmtId="0" fontId="8" fillId="2" borderId="0" xfId="0" applyFont="1" applyFill="1" applyBorder="1"/>
    <xf numFmtId="0" fontId="22" fillId="2" borderId="0" xfId="0" applyFont="1" applyFill="1" applyBorder="1"/>
    <xf numFmtId="3" fontId="11" fillId="4" borderId="0" xfId="0" applyNumberFormat="1" applyFont="1" applyFill="1" applyBorder="1" applyAlignment="1"/>
    <xf numFmtId="3" fontId="11" fillId="6" borderId="0" xfId="0" applyNumberFormat="1" applyFont="1" applyFill="1" applyBorder="1"/>
    <xf numFmtId="0" fontId="22" fillId="6" borderId="0" xfId="0" applyFont="1" applyFill="1" applyBorder="1"/>
    <xf numFmtId="3" fontId="22" fillId="6" borderId="0" xfId="0" applyNumberFormat="1" applyFont="1" applyFill="1" applyBorder="1"/>
    <xf numFmtId="3" fontId="4" fillId="3" borderId="4" xfId="0" applyNumberFormat="1" applyFont="1" applyFill="1" applyBorder="1" applyAlignment="1"/>
    <xf numFmtId="0" fontId="1" fillId="3" borderId="0" xfId="0" applyFont="1" applyFill="1" applyBorder="1" applyAlignment="1"/>
    <xf numFmtId="0" fontId="1" fillId="6" borderId="5" xfId="0" applyFont="1" applyFill="1" applyBorder="1" applyAlignment="1"/>
    <xf numFmtId="3" fontId="4" fillId="6" borderId="5" xfId="0" applyNumberFormat="1" applyFont="1" applyFill="1" applyBorder="1" applyAlignment="1"/>
    <xf numFmtId="0" fontId="0" fillId="6" borderId="5" xfId="0" applyFill="1" applyBorder="1"/>
    <xf numFmtId="10" fontId="1" fillId="6" borderId="0" xfId="0" applyNumberFormat="1" applyFont="1" applyFill="1" applyBorder="1"/>
    <xf numFmtId="10" fontId="1" fillId="2" borderId="0" xfId="0" applyNumberFormat="1" applyFont="1" applyFill="1" applyBorder="1"/>
    <xf numFmtId="10" fontId="11" fillId="4" borderId="0" xfId="0" applyNumberFormat="1" applyFont="1" applyFill="1" applyBorder="1"/>
    <xf numFmtId="10" fontId="0" fillId="4" borderId="0" xfId="0" applyNumberFormat="1" applyFont="1" applyFill="1" applyBorder="1"/>
    <xf numFmtId="0" fontId="1" fillId="2" borderId="0" xfId="0" applyFont="1" applyFill="1" applyBorder="1" applyAlignment="1">
      <alignment horizontal="right"/>
    </xf>
    <xf numFmtId="3" fontId="11" fillId="4" borderId="0" xfId="0" applyNumberFormat="1" applyFont="1" applyFill="1" applyBorder="1" applyAlignment="1">
      <alignment horizontal="right"/>
    </xf>
    <xf numFmtId="3" fontId="1" fillId="6" borderId="0" xfId="0" applyNumberFormat="1" applyFont="1" applyFill="1" applyBorder="1" applyAlignment="1">
      <alignment horizontal="right"/>
    </xf>
    <xf numFmtId="0" fontId="1" fillId="6" borderId="0" xfId="0" applyFont="1" applyFill="1" applyBorder="1" applyAlignment="1">
      <alignment horizontal="right"/>
    </xf>
    <xf numFmtId="0" fontId="0" fillId="6" borderId="0" xfId="0" applyFont="1" applyFill="1" applyBorder="1" applyAlignment="1">
      <alignment horizontal="right"/>
    </xf>
    <xf numFmtId="3" fontId="1" fillId="3" borderId="5" xfId="0" applyNumberFormat="1" applyFont="1" applyFill="1" applyBorder="1" applyAlignment="1">
      <alignment horizontal="right"/>
    </xf>
    <xf numFmtId="0" fontId="0" fillId="3" borderId="5" xfId="0" applyFont="1" applyFill="1" applyBorder="1" applyAlignment="1">
      <alignment horizontal="right"/>
    </xf>
    <xf numFmtId="0" fontId="0" fillId="3" borderId="0" xfId="0" applyFont="1" applyFill="1" applyBorder="1" applyAlignment="1">
      <alignment horizontal="right"/>
    </xf>
    <xf numFmtId="10" fontId="0" fillId="4" borderId="0" xfId="0" applyNumberFormat="1" applyFill="1" applyBorder="1"/>
    <xf numFmtId="10" fontId="4" fillId="4" borderId="0" xfId="0" applyNumberFormat="1" applyFont="1" applyFill="1" applyBorder="1" applyAlignment="1">
      <alignment horizontal="right"/>
    </xf>
    <xf numFmtId="10" fontId="1" fillId="3" borderId="0" xfId="0" applyNumberFormat="1" applyFont="1" applyFill="1" applyBorder="1" applyAlignment="1">
      <alignment horizontal="right"/>
    </xf>
    <xf numFmtId="10" fontId="1" fillId="6" borderId="0" xfId="0" applyNumberFormat="1" applyFont="1" applyFill="1" applyBorder="1" applyAlignment="1">
      <alignment horizontal="right"/>
    </xf>
    <xf numFmtId="10" fontId="11" fillId="4" borderId="0" xfId="0" applyNumberFormat="1" applyFont="1" applyFill="1" applyBorder="1" applyAlignment="1">
      <alignment horizontal="right"/>
    </xf>
    <xf numFmtId="10" fontId="1" fillId="2" borderId="0" xfId="0" applyNumberFormat="1" applyFont="1" applyFill="1" applyBorder="1" applyAlignment="1">
      <alignment horizontal="right"/>
    </xf>
    <xf numFmtId="10" fontId="0" fillId="4" borderId="0" xfId="0" applyNumberFormat="1" applyFill="1" applyBorder="1" applyAlignment="1">
      <alignment horizontal="right"/>
    </xf>
    <xf numFmtId="10" fontId="0" fillId="4" borderId="1" xfId="0" applyNumberFormat="1" applyFill="1" applyBorder="1"/>
    <xf numFmtId="10" fontId="4" fillId="3" borderId="0" xfId="0" applyNumberFormat="1" applyFont="1" applyFill="1" applyBorder="1" applyAlignment="1"/>
    <xf numFmtId="10" fontId="5" fillId="4" borderId="0" xfId="0" applyNumberFormat="1" applyFont="1" applyFill="1" applyBorder="1" applyAlignment="1">
      <alignment vertical="center"/>
    </xf>
    <xf numFmtId="10" fontId="4" fillId="4" borderId="0" xfId="0" applyNumberFormat="1" applyFont="1" applyFill="1" applyBorder="1" applyAlignment="1"/>
    <xf numFmtId="10" fontId="5" fillId="4" borderId="0" xfId="0" applyNumberFormat="1" applyFont="1" applyFill="1" applyBorder="1" applyAlignment="1"/>
    <xf numFmtId="10" fontId="7" fillId="4" borderId="0" xfId="0" applyNumberFormat="1" applyFont="1" applyFill="1" applyBorder="1" applyAlignment="1"/>
    <xf numFmtId="10" fontId="0" fillId="2" borderId="0" xfId="0" applyNumberFormat="1" applyFill="1" applyBorder="1"/>
    <xf numFmtId="10" fontId="0" fillId="4" borderId="0" xfId="0" applyNumberFormat="1" applyFont="1" applyFill="1" applyBorder="1" applyAlignment="1">
      <alignment vertical="center"/>
    </xf>
    <xf numFmtId="10" fontId="0" fillId="4" borderId="0" xfId="0" applyNumberFormat="1" applyFont="1" applyFill="1" applyBorder="1" applyAlignment="1"/>
    <xf numFmtId="10" fontId="1" fillId="4" borderId="0" xfId="0" applyNumberFormat="1" applyFont="1" applyFill="1" applyBorder="1" applyAlignment="1"/>
    <xf numFmtId="10" fontId="4" fillId="2" borderId="0" xfId="0" applyNumberFormat="1" applyFont="1" applyFill="1" applyBorder="1" applyAlignment="1">
      <alignment horizontal="right"/>
    </xf>
    <xf numFmtId="3" fontId="4" fillId="2" borderId="0" xfId="0" applyNumberFormat="1" applyFont="1" applyFill="1" applyBorder="1" applyAlignment="1">
      <alignment horizontal="right"/>
    </xf>
    <xf numFmtId="10" fontId="5" fillId="4" borderId="0" xfId="0" applyNumberFormat="1" applyFont="1" applyFill="1" applyBorder="1" applyAlignment="1">
      <alignment horizontal="right"/>
    </xf>
    <xf numFmtId="3" fontId="5" fillId="4" borderId="0" xfId="0" applyNumberFormat="1" applyFont="1" applyFill="1" applyBorder="1" applyAlignment="1">
      <alignment horizontal="right"/>
    </xf>
    <xf numFmtId="3" fontId="7" fillId="4" borderId="0" xfId="0" applyNumberFormat="1" applyFont="1" applyFill="1" applyBorder="1" applyAlignment="1">
      <alignment horizontal="right"/>
    </xf>
    <xf numFmtId="0" fontId="5" fillId="4" borderId="0" xfId="0" applyFont="1" applyFill="1" applyBorder="1" applyAlignment="1">
      <alignment horizontal="right"/>
    </xf>
    <xf numFmtId="3" fontId="4" fillId="4" borderId="0" xfId="0" applyNumberFormat="1" applyFont="1" applyFill="1" applyBorder="1" applyAlignment="1">
      <alignment horizontal="right"/>
    </xf>
    <xf numFmtId="10" fontId="8" fillId="6" borderId="0" xfId="0" applyNumberFormat="1" applyFont="1" applyFill="1" applyBorder="1" applyAlignment="1">
      <alignment horizontal="right"/>
    </xf>
    <xf numFmtId="3" fontId="8" fillId="6" borderId="0" xfId="0" applyNumberFormat="1" applyFont="1" applyFill="1" applyBorder="1" applyAlignment="1">
      <alignment horizontal="right"/>
    </xf>
    <xf numFmtId="10" fontId="4" fillId="3" borderId="0" xfId="0" applyNumberFormat="1" applyFont="1" applyFill="1" applyBorder="1" applyAlignment="1">
      <alignment horizontal="right"/>
    </xf>
    <xf numFmtId="3" fontId="4" fillId="3" borderId="5" xfId="0" applyNumberFormat="1" applyFont="1" applyFill="1" applyBorder="1" applyAlignment="1">
      <alignment horizontal="right"/>
    </xf>
    <xf numFmtId="0" fontId="0" fillId="3" borderId="0" xfId="0" applyFill="1" applyBorder="1" applyAlignment="1">
      <alignment horizontal="right"/>
    </xf>
    <xf numFmtId="3" fontId="5" fillId="6" borderId="0" xfId="0" applyNumberFormat="1" applyFont="1" applyFill="1" applyBorder="1" applyAlignment="1">
      <alignment horizontal="right"/>
    </xf>
    <xf numFmtId="10" fontId="4" fillId="2" borderId="0" xfId="0" applyNumberFormat="1" applyFont="1" applyFill="1" applyBorder="1"/>
    <xf numFmtId="10" fontId="5" fillId="4" borderId="0" xfId="0" applyNumberFormat="1" applyFont="1" applyFill="1" applyBorder="1"/>
    <xf numFmtId="10" fontId="7" fillId="4" borderId="0" xfId="0" applyNumberFormat="1" applyFont="1" applyFill="1" applyBorder="1"/>
    <xf numFmtId="10" fontId="7" fillId="4" borderId="0" xfId="0" applyNumberFormat="1" applyFont="1" applyFill="1" applyBorder="1" applyAlignment="1">
      <alignment vertical="center"/>
    </xf>
    <xf numFmtId="10" fontId="8" fillId="2" borderId="0" xfId="0" applyNumberFormat="1" applyFont="1" applyFill="1" applyBorder="1"/>
    <xf numFmtId="10" fontId="7" fillId="6" borderId="0" xfId="0" applyNumberFormat="1" applyFont="1" applyFill="1" applyBorder="1"/>
    <xf numFmtId="10" fontId="0" fillId="4" borderId="0" xfId="0" applyNumberFormat="1" applyFill="1" applyBorder="1" applyAlignment="1">
      <alignment vertical="center"/>
    </xf>
    <xf numFmtId="10" fontId="4" fillId="3" borderId="5" xfId="0" applyNumberFormat="1" applyFont="1" applyFill="1" applyBorder="1" applyAlignment="1"/>
    <xf numFmtId="10" fontId="0" fillId="3" borderId="5" xfId="0" applyNumberFormat="1" applyFill="1" applyBorder="1"/>
    <xf numFmtId="10" fontId="11" fillId="4" borderId="0" xfId="0" applyNumberFormat="1" applyFont="1" applyFill="1" applyBorder="1" applyAlignment="1">
      <alignment vertical="center"/>
    </xf>
    <xf numFmtId="10" fontId="22" fillId="2" borderId="0" xfId="0" applyNumberFormat="1" applyFont="1" applyFill="1" applyBorder="1"/>
    <xf numFmtId="10" fontId="11" fillId="6" borderId="0" xfId="0" applyNumberFormat="1" applyFont="1" applyFill="1" applyBorder="1"/>
    <xf numFmtId="10" fontId="11" fillId="4" borderId="0" xfId="0" applyNumberFormat="1" applyFont="1" applyFill="1" applyBorder="1" applyAlignment="1"/>
    <xf numFmtId="10" fontId="0" fillId="3" borderId="0" xfId="0" applyNumberFormat="1" applyFill="1" applyBorder="1"/>
    <xf numFmtId="10" fontId="0" fillId="6" borderId="0" xfId="0" applyNumberFormat="1" applyFill="1" applyBorder="1"/>
    <xf numFmtId="10" fontId="7" fillId="4" borderId="0" xfId="0" applyNumberFormat="1" applyFont="1" applyFill="1" applyBorder="1" applyAlignment="1">
      <alignment horizontal="right"/>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10" fontId="1" fillId="6" borderId="0" xfId="0" applyNumberFormat="1" applyFont="1" applyFill="1" applyBorder="1" applyAlignment="1"/>
    <xf numFmtId="10" fontId="0" fillId="4" borderId="0" xfId="0" applyNumberFormat="1" applyFill="1" applyBorder="1" applyAlignment="1"/>
    <xf numFmtId="10" fontId="1" fillId="3" borderId="5" xfId="0" applyNumberFormat="1" applyFont="1" applyFill="1" applyBorder="1"/>
    <xf numFmtId="10" fontId="1" fillId="3" borderId="0" xfId="0" applyNumberFormat="1" applyFont="1" applyFill="1" applyBorder="1"/>
    <xf numFmtId="0" fontId="7" fillId="4" borderId="0" xfId="0" applyFont="1" applyFill="1" applyBorder="1" applyAlignment="1">
      <alignment horizontal="right" vertical="center"/>
    </xf>
    <xf numFmtId="1" fontId="0" fillId="4" borderId="0" xfId="0" applyNumberFormat="1" applyFont="1" applyFill="1" applyBorder="1"/>
    <xf numFmtId="1" fontId="11" fillId="4" borderId="0" xfId="0" applyNumberFormat="1" applyFont="1" applyFill="1" applyBorder="1"/>
    <xf numFmtId="0" fontId="11" fillId="4" borderId="0" xfId="0" applyFont="1" applyFill="1" applyBorder="1" applyAlignment="1">
      <alignment horizontal="right"/>
    </xf>
    <xf numFmtId="3" fontId="5" fillId="2" borderId="0" xfId="0" applyNumberFormat="1" applyFont="1" applyFill="1" applyBorder="1" applyAlignment="1">
      <alignment horizontal="right"/>
    </xf>
    <xf numFmtId="0" fontId="4" fillId="4" borderId="0" xfId="0" applyFont="1" applyFill="1" applyBorder="1" applyAlignment="1">
      <alignment horizontal="left"/>
    </xf>
    <xf numFmtId="0" fontId="4" fillId="4" borderId="0" xfId="0" applyFont="1" applyFill="1" applyBorder="1" applyAlignment="1">
      <alignment horizontal="right"/>
    </xf>
    <xf numFmtId="0" fontId="18" fillId="4" borderId="0" xfId="0" applyFont="1" applyFill="1" applyBorder="1" applyAlignment="1">
      <alignment horizontal="left"/>
    </xf>
    <xf numFmtId="10" fontId="0" fillId="4" borderId="0" xfId="0" applyNumberFormat="1" applyFont="1" applyFill="1" applyBorder="1" applyAlignment="1">
      <alignment horizontal="right"/>
    </xf>
    <xf numFmtId="3" fontId="0" fillId="4" borderId="0" xfId="0" applyNumberFormat="1" applyFont="1" applyFill="1" applyBorder="1" applyAlignment="1">
      <alignment horizontal="right"/>
    </xf>
    <xf numFmtId="0" fontId="1" fillId="3" borderId="0" xfId="0" applyFont="1" applyFill="1" applyBorder="1"/>
    <xf numFmtId="0" fontId="1" fillId="3" borderId="5" xfId="0" applyFont="1" applyFill="1" applyBorder="1"/>
    <xf numFmtId="0" fontId="0" fillId="4" borderId="1" xfId="0" applyFont="1" applyFill="1" applyBorder="1" applyAlignment="1">
      <alignment horizontal="right"/>
    </xf>
    <xf numFmtId="3" fontId="1" fillId="2" borderId="0" xfId="0" applyNumberFormat="1" applyFont="1" applyFill="1" applyBorder="1" applyAlignment="1">
      <alignment horizontal="right"/>
    </xf>
    <xf numFmtId="0" fontId="1" fillId="3" borderId="5" xfId="0" applyFont="1" applyFill="1" applyBorder="1" applyAlignment="1">
      <alignment horizontal="right"/>
    </xf>
    <xf numFmtId="0" fontId="1" fillId="3" borderId="0" xfId="0" applyFont="1" applyFill="1" applyBorder="1" applyAlignment="1">
      <alignment horizontal="right"/>
    </xf>
    <xf numFmtId="0" fontId="0" fillId="2" borderId="0" xfId="0" applyFont="1" applyFill="1" applyBorder="1" applyAlignment="1">
      <alignment horizontal="right"/>
    </xf>
    <xf numFmtId="1" fontId="1" fillId="4" borderId="0" xfId="0" applyNumberFormat="1" applyFont="1" applyFill="1" applyBorder="1" applyAlignment="1">
      <alignment horizontal="right"/>
    </xf>
    <xf numFmtId="1" fontId="0" fillId="4" borderId="1" xfId="0" applyNumberFormat="1" applyFont="1" applyFill="1" applyBorder="1"/>
    <xf numFmtId="1" fontId="11" fillId="4" borderId="0" xfId="0" applyNumberFormat="1" applyFont="1" applyFill="1" applyBorder="1" applyAlignment="1">
      <alignment horizontal="right"/>
    </xf>
    <xf numFmtId="1" fontId="1" fillId="2" borderId="0" xfId="0" applyNumberFormat="1" applyFont="1" applyFill="1" applyBorder="1" applyAlignment="1">
      <alignment horizontal="right"/>
    </xf>
    <xf numFmtId="1" fontId="1" fillId="6" borderId="0" xfId="0" applyNumberFormat="1" applyFont="1" applyFill="1" applyBorder="1" applyAlignment="1">
      <alignment horizontal="right"/>
    </xf>
    <xf numFmtId="1" fontId="0" fillId="4" borderId="0" xfId="0" applyNumberFormat="1" applyFont="1" applyFill="1" applyBorder="1" applyAlignment="1">
      <alignment horizontal="right"/>
    </xf>
    <xf numFmtId="1" fontId="0" fillId="4" borderId="0" xfId="0" applyNumberFormat="1" applyFill="1" applyBorder="1"/>
    <xf numFmtId="1" fontId="1" fillId="3" borderId="5" xfId="0" applyNumberFormat="1" applyFont="1" applyFill="1" applyBorder="1" applyAlignment="1">
      <alignment horizontal="right"/>
    </xf>
    <xf numFmtId="1" fontId="4" fillId="4" borderId="0" xfId="0" applyNumberFormat="1" applyFont="1" applyFill="1" applyBorder="1" applyAlignment="1">
      <alignment horizontal="right"/>
    </xf>
    <xf numFmtId="3" fontId="4" fillId="6" borderId="5" xfId="0" applyNumberFormat="1" applyFont="1" applyFill="1" applyBorder="1" applyAlignment="1">
      <alignment horizontal="right"/>
    </xf>
    <xf numFmtId="3" fontId="5" fillId="4" borderId="0" xfId="0" applyNumberFormat="1" applyFont="1" applyFill="1" applyBorder="1" applyAlignment="1">
      <alignment horizontal="right" vertical="center"/>
    </xf>
    <xf numFmtId="3" fontId="0" fillId="4" borderId="0" xfId="0" applyNumberFormat="1" applyFont="1" applyFill="1" applyBorder="1" applyAlignment="1">
      <alignment horizontal="right" vertical="center"/>
    </xf>
    <xf numFmtId="3" fontId="0" fillId="4" borderId="0" xfId="0" applyNumberFormat="1" applyFill="1" applyBorder="1" applyAlignment="1">
      <alignment horizontal="right"/>
    </xf>
    <xf numFmtId="0" fontId="0" fillId="2" borderId="0" xfId="0" applyFill="1" applyBorder="1" applyAlignment="1">
      <alignment horizontal="right"/>
    </xf>
    <xf numFmtId="0" fontId="0" fillId="4" borderId="0" xfId="0" applyFont="1" applyFill="1" applyBorder="1" applyAlignment="1">
      <alignment horizontal="right" vertical="center"/>
    </xf>
    <xf numFmtId="0" fontId="0" fillId="4" borderId="1" xfId="0" applyFill="1" applyBorder="1" applyAlignment="1">
      <alignment horizontal="center"/>
    </xf>
    <xf numFmtId="10" fontId="5" fillId="2" borderId="0" xfId="0" applyNumberFormat="1" applyFont="1" applyFill="1" applyBorder="1" applyAlignment="1">
      <alignment horizontal="right"/>
    </xf>
    <xf numFmtId="10" fontId="5" fillId="6" borderId="0" xfId="0" applyNumberFormat="1" applyFont="1" applyFill="1" applyBorder="1" applyAlignment="1">
      <alignment horizontal="right"/>
    </xf>
    <xf numFmtId="10" fontId="19" fillId="4" borderId="0" xfId="0" applyNumberFormat="1" applyFont="1" applyFill="1" applyBorder="1"/>
    <xf numFmtId="10" fontId="8" fillId="4" borderId="0" xfId="0" applyNumberFormat="1" applyFont="1" applyFill="1" applyBorder="1"/>
    <xf numFmtId="10" fontId="18" fillId="4" borderId="0" xfId="0" applyNumberFormat="1" applyFont="1" applyFill="1" applyBorder="1"/>
    <xf numFmtId="10" fontId="17" fillId="4" borderId="0" xfId="0" applyNumberFormat="1" applyFont="1" applyFill="1" applyBorder="1"/>
    <xf numFmtId="3" fontId="4" fillId="2" borderId="3" xfId="0" applyNumberFormat="1" applyFont="1" applyFill="1" applyBorder="1" applyAlignment="1">
      <alignment horizontal="right"/>
    </xf>
    <xf numFmtId="3" fontId="4" fillId="4" borderId="3" xfId="0" applyNumberFormat="1" applyFont="1" applyFill="1" applyBorder="1" applyAlignment="1">
      <alignment horizontal="right"/>
    </xf>
    <xf numFmtId="3" fontId="10" fillId="2"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0" fontId="11" fillId="4" borderId="0" xfId="0" applyFont="1" applyFill="1" applyBorder="1" applyAlignment="1">
      <alignment horizontal="right" vertical="center"/>
    </xf>
    <xf numFmtId="3" fontId="11" fillId="4" borderId="0" xfId="0" applyNumberFormat="1" applyFont="1" applyFill="1" applyBorder="1" applyAlignment="1">
      <alignment horizontal="right" vertical="center"/>
    </xf>
    <xf numFmtId="0" fontId="22" fillId="2" borderId="0" xfId="0" applyFont="1" applyFill="1" applyBorder="1" applyAlignment="1">
      <alignment horizontal="right"/>
    </xf>
    <xf numFmtId="3" fontId="8" fillId="2" borderId="0" xfId="0" applyNumberFormat="1" applyFont="1" applyFill="1" applyBorder="1" applyAlignment="1">
      <alignment horizontal="right"/>
    </xf>
    <xf numFmtId="3" fontId="22" fillId="2" borderId="0" xfId="0" applyNumberFormat="1" applyFont="1" applyFill="1" applyBorder="1" applyAlignment="1">
      <alignment horizontal="right"/>
    </xf>
    <xf numFmtId="3" fontId="5" fillId="4" borderId="4" xfId="0" applyNumberFormat="1" applyFont="1" applyFill="1" applyBorder="1" applyAlignment="1">
      <alignment horizontal="right"/>
    </xf>
    <xf numFmtId="3" fontId="4" fillId="2" borderId="4" xfId="0" applyNumberFormat="1" applyFont="1" applyFill="1" applyBorder="1" applyAlignment="1">
      <alignment horizontal="right"/>
    </xf>
    <xf numFmtId="0" fontId="5" fillId="4" borderId="4" xfId="0" applyFont="1" applyFill="1" applyBorder="1" applyAlignment="1">
      <alignment horizontal="right"/>
    </xf>
    <xf numFmtId="3" fontId="4" fillId="4" borderId="4" xfId="0" applyNumberFormat="1" applyFont="1" applyFill="1" applyBorder="1" applyAlignment="1">
      <alignment horizontal="right"/>
    </xf>
    <xf numFmtId="3" fontId="5" fillId="2" borderId="4" xfId="0" applyNumberFormat="1" applyFont="1" applyFill="1" applyBorder="1" applyAlignment="1">
      <alignment horizontal="right"/>
    </xf>
    <xf numFmtId="3" fontId="4" fillId="6" borderId="3" xfId="0" applyNumberFormat="1" applyFont="1" applyFill="1" applyBorder="1" applyAlignment="1">
      <alignment horizontal="right"/>
    </xf>
    <xf numFmtId="3" fontId="5" fillId="6" borderId="4" xfId="0" applyNumberFormat="1" applyFont="1" applyFill="1" applyBorder="1" applyAlignment="1">
      <alignment horizontal="right"/>
    </xf>
    <xf numFmtId="3" fontId="7" fillId="6" borderId="0" xfId="0" applyNumberFormat="1" applyFont="1" applyFill="1" applyBorder="1" applyAlignment="1">
      <alignment horizontal="right"/>
    </xf>
    <xf numFmtId="10" fontId="7" fillId="6" borderId="0" xfId="0" applyNumberFormat="1" applyFont="1" applyFill="1" applyBorder="1" applyAlignment="1">
      <alignment horizontal="right"/>
    </xf>
    <xf numFmtId="0" fontId="7" fillId="6" borderId="0" xfId="0" applyFont="1" applyFill="1" applyBorder="1" applyAlignment="1">
      <alignment horizontal="right"/>
    </xf>
    <xf numFmtId="0" fontId="11" fillId="6" borderId="0" xfId="0" applyFont="1" applyFill="1" applyBorder="1" applyAlignment="1">
      <alignment horizontal="right"/>
    </xf>
    <xf numFmtId="10" fontId="11" fillId="6" borderId="0" xfId="0" applyNumberFormat="1" applyFont="1" applyFill="1" applyBorder="1" applyAlignment="1">
      <alignment horizontal="right"/>
    </xf>
    <xf numFmtId="10" fontId="0" fillId="6" borderId="0" xfId="0" applyNumberFormat="1" applyFill="1" applyBorder="1" applyAlignment="1">
      <alignment horizontal="right"/>
    </xf>
    <xf numFmtId="0" fontId="0" fillId="6" borderId="0" xfId="0" applyFill="1" applyBorder="1" applyAlignment="1">
      <alignment horizontal="right"/>
    </xf>
    <xf numFmtId="10" fontId="0" fillId="2" borderId="0" xfId="0" applyNumberFormat="1" applyFill="1" applyBorder="1" applyAlignment="1">
      <alignment horizontal="right"/>
    </xf>
    <xf numFmtId="10" fontId="8" fillId="2" borderId="0" xfId="0" applyNumberFormat="1" applyFont="1" applyFill="1" applyBorder="1" applyAlignment="1">
      <alignment horizontal="right"/>
    </xf>
    <xf numFmtId="0" fontId="8" fillId="2" borderId="0" xfId="0" applyFont="1" applyFill="1" applyBorder="1" applyAlignment="1">
      <alignment horizontal="right"/>
    </xf>
    <xf numFmtId="10" fontId="22" fillId="2" borderId="0" xfId="0" applyNumberFormat="1" applyFont="1" applyFill="1" applyBorder="1" applyAlignment="1">
      <alignment horizontal="right"/>
    </xf>
    <xf numFmtId="10" fontId="11" fillId="4" borderId="0" xfId="0" applyNumberFormat="1" applyFont="1" applyFill="1" applyBorder="1" applyAlignment="1">
      <alignment horizontal="right" vertical="center"/>
    </xf>
    <xf numFmtId="0" fontId="5" fillId="2" borderId="4" xfId="0" applyFont="1" applyFill="1" applyBorder="1" applyAlignment="1">
      <alignment horizontal="right"/>
    </xf>
    <xf numFmtId="0" fontId="11" fillId="2" borderId="0" xfId="0" applyFont="1" applyFill="1" applyBorder="1" applyAlignment="1">
      <alignment horizontal="right"/>
    </xf>
    <xf numFmtId="3" fontId="11" fillId="6" borderId="0" xfId="0" applyNumberFormat="1" applyFont="1" applyFill="1" applyBorder="1" applyAlignment="1">
      <alignment horizontal="right"/>
    </xf>
    <xf numFmtId="3" fontId="22" fillId="6" borderId="0" xfId="0" applyNumberFormat="1" applyFont="1" applyFill="1" applyBorder="1" applyAlignment="1">
      <alignment horizontal="right"/>
    </xf>
    <xf numFmtId="0" fontId="22" fillId="6" borderId="0" xfId="0" applyFont="1" applyFill="1" applyBorder="1" applyAlignment="1">
      <alignment horizontal="right"/>
    </xf>
    <xf numFmtId="0" fontId="4" fillId="4" borderId="0" xfId="0" applyFont="1" applyFill="1" applyBorder="1" applyAlignment="1">
      <alignment horizontal="left"/>
    </xf>
    <xf numFmtId="0" fontId="4" fillId="4" borderId="0" xfId="0" applyFont="1" applyFill="1" applyBorder="1" applyAlignment="1">
      <alignment horizontal="right"/>
    </xf>
    <xf numFmtId="0" fontId="4" fillId="4" borderId="0" xfId="0" applyFont="1" applyFill="1" applyBorder="1" applyAlignment="1">
      <alignment horizontal="center"/>
    </xf>
    <xf numFmtId="0" fontId="18" fillId="4" borderId="0" xfId="0" applyFont="1" applyFill="1" applyBorder="1" applyAlignment="1">
      <alignment horizontal="left"/>
    </xf>
    <xf numFmtId="10" fontId="22" fillId="4" borderId="0" xfId="0" applyNumberFormat="1" applyFont="1" applyFill="1" applyBorder="1"/>
    <xf numFmtId="3" fontId="0" fillId="4" borderId="1" xfId="0" applyNumberFormat="1" applyFill="1" applyBorder="1"/>
    <xf numFmtId="0" fontId="4" fillId="4" borderId="0" xfId="0" applyFont="1" applyFill="1" applyBorder="1" applyAlignment="1">
      <alignment horizontal="left"/>
    </xf>
    <xf numFmtId="0" fontId="4" fillId="4" borderId="0" xfId="0" applyFont="1" applyFill="1" applyBorder="1" applyAlignment="1">
      <alignment horizontal="right"/>
    </xf>
    <xf numFmtId="0" fontId="1" fillId="4" borderId="0" xfId="0" applyFont="1" applyFill="1" applyBorder="1" applyAlignment="1">
      <alignment horizontal="left"/>
    </xf>
    <xf numFmtId="10" fontId="1" fillId="4" borderId="0" xfId="0" applyNumberFormat="1" applyFont="1" applyFill="1" applyBorder="1"/>
    <xf numFmtId="3" fontId="4" fillId="3" borderId="3" xfId="0" applyNumberFormat="1" applyFont="1" applyFill="1" applyBorder="1" applyAlignment="1">
      <alignment horizontal="right"/>
    </xf>
    <xf numFmtId="3" fontId="4" fillId="3" borderId="0" xfId="0" applyNumberFormat="1" applyFont="1" applyFill="1" applyBorder="1" applyAlignment="1">
      <alignment horizontal="right"/>
    </xf>
    <xf numFmtId="0" fontId="0" fillId="3" borderId="5" xfId="0" applyFill="1" applyBorder="1" applyAlignment="1">
      <alignment horizontal="right"/>
    </xf>
    <xf numFmtId="0" fontId="4" fillId="2" borderId="0" xfId="0" applyFont="1" applyFill="1" applyBorder="1" applyAlignment="1">
      <alignment horizontal="right"/>
    </xf>
    <xf numFmtId="164" fontId="0" fillId="4" borderId="0" xfId="0" applyNumberFormat="1" applyFont="1" applyFill="1" applyBorder="1"/>
    <xf numFmtId="164" fontId="1" fillId="4" borderId="0" xfId="0" applyNumberFormat="1" applyFont="1" applyFill="1" applyBorder="1" applyAlignment="1">
      <alignment horizontal="right"/>
    </xf>
    <xf numFmtId="164" fontId="0" fillId="4" borderId="1" xfId="0" applyNumberFormat="1" applyFont="1" applyFill="1" applyBorder="1"/>
    <xf numFmtId="164" fontId="0" fillId="4" borderId="0" xfId="0" applyNumberFormat="1" applyFont="1" applyFill="1" applyBorder="1" applyAlignment="1">
      <alignment horizontal="right"/>
    </xf>
    <xf numFmtId="164" fontId="1" fillId="2" borderId="0" xfId="0" applyNumberFormat="1" applyFont="1" applyFill="1" applyBorder="1" applyAlignment="1">
      <alignment horizontal="right"/>
    </xf>
    <xf numFmtId="164" fontId="11" fillId="4" borderId="0" xfId="0" applyNumberFormat="1" applyFont="1" applyFill="1" applyBorder="1" applyAlignment="1">
      <alignment horizontal="right"/>
    </xf>
    <xf numFmtId="164" fontId="1" fillId="6" borderId="0" xfId="0" applyNumberFormat="1" applyFont="1" applyFill="1" applyBorder="1" applyAlignment="1">
      <alignment horizontal="right"/>
    </xf>
    <xf numFmtId="0" fontId="0" fillId="4" borderId="7" xfId="0" applyFont="1" applyFill="1" applyBorder="1"/>
    <xf numFmtId="3" fontId="1" fillId="4" borderId="0" xfId="0" applyNumberFormat="1" applyFont="1" applyFill="1" applyBorder="1"/>
    <xf numFmtId="0" fontId="4" fillId="4" borderId="0" xfId="0" applyFont="1" applyFill="1" applyBorder="1" applyAlignment="1">
      <alignment horizontal="left"/>
    </xf>
    <xf numFmtId="0" fontId="4" fillId="4" borderId="0" xfId="0" applyFont="1" applyFill="1" applyBorder="1" applyAlignment="1">
      <alignment horizontal="right"/>
    </xf>
    <xf numFmtId="0" fontId="4" fillId="4" borderId="0" xfId="0" applyFont="1" applyFill="1" applyBorder="1" applyAlignment="1">
      <alignment horizontal="center"/>
    </xf>
    <xf numFmtId="3" fontId="4" fillId="6" borderId="0" xfId="0" applyNumberFormat="1" applyFont="1" applyFill="1" applyBorder="1" applyAlignment="1">
      <alignment horizontal="right"/>
    </xf>
    <xf numFmtId="0" fontId="4" fillId="4" borderId="0" xfId="0" applyFont="1" applyFill="1" applyBorder="1" applyAlignment="1">
      <alignment horizontal="left"/>
    </xf>
    <xf numFmtId="3" fontId="24" fillId="4" borderId="0" xfId="0" applyNumberFormat="1" applyFont="1" applyFill="1" applyBorder="1"/>
    <xf numFmtId="0" fontId="4" fillId="4" borderId="0" xfId="0" applyFont="1" applyFill="1" applyBorder="1" applyAlignment="1">
      <alignment horizontal="left"/>
    </xf>
    <xf numFmtId="0" fontId="4" fillId="4" borderId="0" xfId="0" applyFont="1" applyFill="1" applyBorder="1" applyAlignment="1">
      <alignment horizontal="right"/>
    </xf>
    <xf numFmtId="0" fontId="1" fillId="4" borderId="0" xfId="0" applyFont="1" applyFill="1" applyBorder="1" applyAlignment="1">
      <alignment horizontal="left"/>
    </xf>
    <xf numFmtId="0" fontId="18" fillId="4" borderId="0" xfId="0" applyFont="1" applyFill="1" applyBorder="1" applyAlignment="1">
      <alignment horizontal="left"/>
    </xf>
    <xf numFmtId="10" fontId="4" fillId="6" borderId="0" xfId="0" applyNumberFormat="1" applyFont="1" applyFill="1" applyBorder="1" applyAlignment="1">
      <alignment horizontal="right"/>
    </xf>
    <xf numFmtId="165" fontId="4" fillId="2" borderId="0" xfId="0" applyNumberFormat="1" applyFont="1" applyFill="1" applyBorder="1" applyAlignment="1">
      <alignment horizontal="right"/>
    </xf>
    <xf numFmtId="0" fontId="5" fillId="4" borderId="0" xfId="0" applyFont="1" applyFill="1" applyBorder="1" applyAlignment="1">
      <alignment horizontal="left"/>
    </xf>
    <xf numFmtId="0" fontId="5" fillId="2" borderId="0" xfId="0" applyFont="1" applyFill="1" applyBorder="1" applyAlignment="1"/>
    <xf numFmtId="0" fontId="23" fillId="4" borderId="0" xfId="0" applyFont="1" applyFill="1" applyBorder="1"/>
    <xf numFmtId="0" fontId="23" fillId="4" borderId="1" xfId="0" applyFont="1" applyFill="1" applyBorder="1"/>
    <xf numFmtId="0" fontId="23" fillId="3" borderId="0" xfId="0" applyFont="1" applyFill="1" applyBorder="1" applyAlignment="1">
      <alignment horizontal="right"/>
    </xf>
    <xf numFmtId="0" fontId="23" fillId="2" borderId="0" xfId="0" applyFont="1" applyFill="1" applyBorder="1" applyAlignment="1">
      <alignment horizontal="right"/>
    </xf>
    <xf numFmtId="0" fontId="23" fillId="4" borderId="0" xfId="0" applyFont="1" applyFill="1" applyBorder="1" applyAlignment="1">
      <alignment horizontal="right"/>
    </xf>
    <xf numFmtId="0" fontId="23" fillId="2" borderId="0" xfId="0" applyFont="1" applyFill="1" applyBorder="1"/>
    <xf numFmtId="0" fontId="4" fillId="4" borderId="4" xfId="0" applyFont="1" applyFill="1" applyBorder="1" applyAlignment="1">
      <alignment horizontal="center"/>
    </xf>
    <xf numFmtId="0" fontId="6" fillId="4" borderId="0" xfId="0" applyFont="1" applyFill="1" applyBorder="1" applyAlignment="1">
      <alignment horizontal="left"/>
    </xf>
    <xf numFmtId="0" fontId="4" fillId="4" borderId="0" xfId="0" applyFont="1" applyFill="1" applyBorder="1" applyAlignment="1">
      <alignment horizontal="left"/>
    </xf>
    <xf numFmtId="0" fontId="4" fillId="3" borderId="0" xfId="0" applyFont="1" applyFill="1"/>
    <xf numFmtId="0" fontId="5" fillId="3" borderId="0" xfId="0" applyFont="1" applyFill="1"/>
    <xf numFmtId="0" fontId="4" fillId="2" borderId="0" xfId="0" applyFont="1" applyFill="1"/>
    <xf numFmtId="0" fontId="5" fillId="2" borderId="0" xfId="0" applyFont="1" applyFill="1"/>
    <xf numFmtId="0" fontId="5" fillId="4" borderId="0" xfId="0" applyFont="1" applyFill="1" applyAlignment="1">
      <alignment horizontal="left" vertical="top" wrapText="1"/>
    </xf>
    <xf numFmtId="0" fontId="5" fillId="4" borderId="0" xfId="0" applyFont="1" applyFill="1" applyAlignment="1">
      <alignment horizontal="left" wrapText="1"/>
    </xf>
    <xf numFmtId="0" fontId="25" fillId="4" borderId="0" xfId="0" applyFont="1" applyFill="1" applyAlignment="1">
      <alignment horizontal="left"/>
    </xf>
    <xf numFmtId="0" fontId="7" fillId="5" borderId="0" xfId="0" applyFont="1" applyFill="1" applyAlignment="1">
      <alignment vertical="center"/>
    </xf>
    <xf numFmtId="0" fontId="26" fillId="5" borderId="0" xfId="3" applyFont="1" applyFill="1" applyAlignment="1">
      <alignment vertical="center"/>
    </xf>
    <xf numFmtId="0" fontId="4" fillId="4" borderId="0" xfId="0" applyFont="1" applyFill="1"/>
    <xf numFmtId="0" fontId="26" fillId="4" borderId="0" xfId="3" applyFont="1" applyFill="1"/>
    <xf numFmtId="0" fontId="26" fillId="5" borderId="0" xfId="3" applyFont="1" applyFill="1" applyAlignment="1" applyProtection="1">
      <alignment vertical="center"/>
    </xf>
    <xf numFmtId="0" fontId="28" fillId="0" borderId="0" xfId="0" applyFont="1" applyAlignment="1">
      <alignment horizontal="center" vertical="center"/>
    </xf>
    <xf numFmtId="0" fontId="5" fillId="4" borderId="0" xfId="3" applyFont="1" applyFill="1"/>
    <xf numFmtId="0" fontId="7" fillId="4" borderId="0" xfId="3" applyFont="1" applyFill="1"/>
    <xf numFmtId="0" fontId="29" fillId="4" borderId="0" xfId="3" applyFont="1" applyFill="1"/>
    <xf numFmtId="0" fontId="13" fillId="4" borderId="0" xfId="3" quotePrefix="1" applyFill="1"/>
    <xf numFmtId="0" fontId="13" fillId="4" borderId="0" xfId="3" applyFill="1"/>
    <xf numFmtId="0" fontId="7" fillId="4" borderId="0" xfId="3" quotePrefix="1" applyFont="1" applyFill="1"/>
    <xf numFmtId="0" fontId="4" fillId="4" borderId="0" xfId="0" applyFont="1" applyFill="1" applyBorder="1" applyAlignment="1">
      <alignment horizontal="left"/>
    </xf>
    <xf numFmtId="0" fontId="4" fillId="4" borderId="0" xfId="0" applyFont="1" applyFill="1" applyBorder="1" applyAlignment="1">
      <alignment horizontal="right"/>
    </xf>
    <xf numFmtId="0" fontId="3" fillId="4" borderId="0" xfId="0" applyFont="1" applyFill="1" applyBorder="1" applyAlignment="1"/>
    <xf numFmtId="0" fontId="2" fillId="4" borderId="0" xfId="0" applyFont="1" applyFill="1" applyBorder="1"/>
    <xf numFmtId="10" fontId="2" fillId="4" borderId="0" xfId="0" applyNumberFormat="1" applyFont="1" applyFill="1" applyBorder="1"/>
    <xf numFmtId="0" fontId="5" fillId="4" borderId="0" xfId="0" applyFont="1" applyFill="1" applyBorder="1" applyAlignment="1">
      <alignment horizontal="left"/>
    </xf>
    <xf numFmtId="0" fontId="31" fillId="4" borderId="0" xfId="0" applyFont="1" applyFill="1" applyBorder="1" applyAlignment="1">
      <alignment horizontal="left"/>
    </xf>
    <xf numFmtId="0" fontId="33" fillId="4" borderId="0" xfId="0" applyFont="1" applyFill="1" applyBorder="1"/>
    <xf numFmtId="0" fontId="34" fillId="4" borderId="0" xfId="0" applyFont="1" applyFill="1" applyBorder="1"/>
    <xf numFmtId="166" fontId="2" fillId="4" borderId="0" xfId="0" applyNumberFormat="1" applyFont="1" applyFill="1" applyBorder="1"/>
    <xf numFmtId="0" fontId="0" fillId="3" borderId="8" xfId="0" applyFont="1" applyFill="1" applyBorder="1" applyAlignment="1"/>
    <xf numFmtId="3" fontId="1" fillId="3" borderId="3" xfId="0" applyNumberFormat="1" applyFont="1" applyFill="1" applyBorder="1" applyAlignment="1">
      <alignment horizontal="right"/>
    </xf>
    <xf numFmtId="3" fontId="1" fillId="3" borderId="0" xfId="0" applyNumberFormat="1" applyFont="1" applyFill="1" applyBorder="1" applyAlignment="1">
      <alignment horizontal="right"/>
    </xf>
    <xf numFmtId="3" fontId="1" fillId="3" borderId="8" xfId="0" applyNumberFormat="1" applyFont="1" applyFill="1" applyBorder="1" applyAlignment="1">
      <alignment horizontal="right"/>
    </xf>
    <xf numFmtId="3" fontId="1" fillId="3" borderId="2" xfId="0" applyNumberFormat="1" applyFont="1" applyFill="1" applyBorder="1" applyAlignment="1">
      <alignment horizontal="right"/>
    </xf>
    <xf numFmtId="10" fontId="1" fillId="3" borderId="5" xfId="0" applyNumberFormat="1" applyFont="1" applyFill="1" applyBorder="1" applyAlignment="1">
      <alignment horizontal="right"/>
    </xf>
    <xf numFmtId="0" fontId="0" fillId="3" borderId="8" xfId="0" applyFont="1" applyFill="1" applyBorder="1" applyAlignment="1">
      <alignment horizontal="right"/>
    </xf>
    <xf numFmtId="3" fontId="1" fillId="6" borderId="3" xfId="0" applyNumberFormat="1" applyFont="1" applyFill="1" applyBorder="1" applyAlignment="1">
      <alignment horizontal="right"/>
    </xf>
    <xf numFmtId="3" fontId="21" fillId="6" borderId="0" xfId="0" applyNumberFormat="1" applyFont="1" applyFill="1" applyBorder="1" applyAlignment="1">
      <alignment horizontal="right"/>
    </xf>
    <xf numFmtId="3" fontId="1" fillId="6" borderId="4" xfId="0" applyNumberFormat="1" applyFont="1" applyFill="1" applyBorder="1" applyAlignment="1">
      <alignment horizontal="right"/>
    </xf>
    <xf numFmtId="3" fontId="0" fillId="6" borderId="4" xfId="0" applyNumberFormat="1" applyFont="1" applyFill="1" applyBorder="1" applyAlignment="1">
      <alignment horizontal="right"/>
    </xf>
    <xf numFmtId="3" fontId="1" fillId="2" borderId="3" xfId="0" applyNumberFormat="1" applyFont="1" applyFill="1" applyBorder="1" applyAlignment="1">
      <alignment horizontal="right"/>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3" fontId="1" fillId="4" borderId="3" xfId="0" applyNumberFormat="1" applyFont="1" applyFill="1" applyBorder="1" applyAlignment="1">
      <alignment horizontal="right"/>
    </xf>
    <xf numFmtId="3" fontId="11" fillId="4" borderId="3" xfId="0" applyNumberFormat="1" applyFont="1" applyFill="1" applyBorder="1" applyAlignment="1">
      <alignment horizontal="right"/>
    </xf>
    <xf numFmtId="3" fontId="11" fillId="4" borderId="4" xfId="0" applyNumberFormat="1" applyFont="1" applyFill="1" applyBorder="1" applyAlignment="1">
      <alignment horizontal="right"/>
    </xf>
    <xf numFmtId="0" fontId="0" fillId="4" borderId="4" xfId="0" applyFont="1" applyFill="1" applyBorder="1" applyAlignment="1">
      <alignment horizontal="right"/>
    </xf>
    <xf numFmtId="3" fontId="0" fillId="4" borderId="4" xfId="0" applyNumberFormat="1" applyFont="1" applyFill="1" applyBorder="1" applyAlignment="1">
      <alignment horizontal="right"/>
    </xf>
    <xf numFmtId="0" fontId="0" fillId="4" borderId="3" xfId="0" applyFont="1" applyFill="1" applyBorder="1" applyAlignment="1">
      <alignment horizontal="right"/>
    </xf>
    <xf numFmtId="3" fontId="0" fillId="2" borderId="4" xfId="0" applyNumberFormat="1" applyFont="1" applyFill="1" applyBorder="1" applyAlignment="1">
      <alignment horizontal="right"/>
    </xf>
    <xf numFmtId="0" fontId="1" fillId="2" borderId="3" xfId="0" applyFont="1" applyFill="1" applyBorder="1" applyAlignment="1">
      <alignment horizontal="right"/>
    </xf>
    <xf numFmtId="0" fontId="6" fillId="4" borderId="0" xfId="0" applyFont="1" applyFill="1" applyBorder="1" applyAlignment="1"/>
    <xf numFmtId="3" fontId="2" fillId="4" borderId="0" xfId="0" applyNumberFormat="1" applyFont="1" applyFill="1" applyBorder="1"/>
    <xf numFmtId="0" fontId="3" fillId="4" borderId="0" xfId="0" applyFont="1" applyFill="1" applyBorder="1" applyAlignment="1">
      <alignment horizontal="left"/>
    </xf>
    <xf numFmtId="0" fontId="2" fillId="4" borderId="0" xfId="0" applyFont="1" applyFill="1" applyBorder="1" applyAlignment="1">
      <alignment horizontal="center"/>
    </xf>
    <xf numFmtId="0" fontId="35" fillId="4" borderId="0" xfId="0" applyFont="1" applyFill="1" applyBorder="1" applyAlignment="1">
      <alignment horizontal="left"/>
    </xf>
    <xf numFmtId="0" fontId="5" fillId="4" borderId="0" xfId="0" applyFont="1" applyFill="1" applyBorder="1" applyAlignment="1">
      <alignment horizontal="left"/>
    </xf>
    <xf numFmtId="0" fontId="8" fillId="4" borderId="0" xfId="0" applyFont="1" applyFill="1" applyBorder="1" applyAlignment="1">
      <alignment horizontal="left"/>
    </xf>
    <xf numFmtId="0" fontId="4" fillId="4" borderId="0" xfId="0" applyFont="1" applyFill="1" applyBorder="1" applyAlignment="1">
      <alignment horizontal="left"/>
    </xf>
    <xf numFmtId="0" fontId="2" fillId="4" borderId="0" xfId="0" applyFont="1" applyFill="1" applyBorder="1" applyAlignment="1">
      <alignment horizontal="right"/>
    </xf>
    <xf numFmtId="0" fontId="4" fillId="4" borderId="0" xfId="0" applyFont="1" applyFill="1" applyBorder="1" applyAlignment="1">
      <alignment horizontal="center"/>
    </xf>
    <xf numFmtId="0" fontId="37" fillId="4" borderId="0" xfId="0" applyFont="1" applyFill="1" applyBorder="1" applyAlignment="1">
      <alignment horizontal="left"/>
    </xf>
    <xf numFmtId="0" fontId="31" fillId="4" borderId="0" xfId="0" applyFont="1" applyFill="1" applyBorder="1"/>
    <xf numFmtId="3" fontId="5" fillId="4" borderId="0" xfId="0" applyNumberFormat="1" applyFont="1" applyFill="1" applyBorder="1" applyAlignment="1">
      <alignment horizontal="center"/>
    </xf>
    <xf numFmtId="0" fontId="39" fillId="4" borderId="0" xfId="0" applyFont="1" applyFill="1" applyBorder="1" applyAlignment="1">
      <alignment horizontal="left"/>
    </xf>
    <xf numFmtId="3" fontId="4" fillId="3" borderId="8" xfId="0" applyNumberFormat="1" applyFont="1" applyFill="1" applyBorder="1" applyAlignment="1"/>
    <xf numFmtId="0" fontId="0" fillId="4" borderId="6" xfId="0" applyFill="1" applyBorder="1" applyAlignment="1">
      <alignment horizontal="right"/>
    </xf>
    <xf numFmtId="0" fontId="0" fillId="4" borderId="1" xfId="0" applyFill="1" applyBorder="1" applyAlignment="1">
      <alignment horizontal="right"/>
    </xf>
    <xf numFmtId="3" fontId="11" fillId="4" borderId="0" xfId="0" applyNumberFormat="1" applyFont="1" applyFill="1" applyBorder="1" applyAlignment="1">
      <alignment horizontal="right" vertical="top"/>
    </xf>
    <xf numFmtId="3" fontId="4" fillId="7" borderId="3" xfId="0" applyNumberFormat="1" applyFont="1" applyFill="1" applyBorder="1" applyAlignment="1">
      <alignment horizontal="right"/>
    </xf>
    <xf numFmtId="3" fontId="1" fillId="7" borderId="0" xfId="0" applyNumberFormat="1" applyFont="1" applyFill="1" applyBorder="1" applyAlignment="1">
      <alignment horizontal="right"/>
    </xf>
    <xf numFmtId="0" fontId="40" fillId="4" borderId="0" xfId="0" applyFont="1" applyFill="1" applyBorder="1"/>
    <xf numFmtId="0" fontId="0" fillId="4" borderId="3" xfId="0" applyFont="1" applyFill="1" applyBorder="1"/>
    <xf numFmtId="0" fontId="5" fillId="4" borderId="3" xfId="0" applyFont="1" applyFill="1" applyBorder="1" applyAlignment="1">
      <alignment horizontal="right"/>
    </xf>
    <xf numFmtId="3" fontId="1" fillId="7" borderId="3" xfId="0" applyNumberFormat="1" applyFont="1" applyFill="1" applyBorder="1" applyAlignment="1"/>
    <xf numFmtId="0" fontId="11" fillId="4" borderId="0" xfId="0" applyNumberFormat="1" applyFont="1" applyFill="1" applyBorder="1"/>
    <xf numFmtId="0" fontId="0" fillId="0" borderId="0" xfId="0" applyFont="1" applyFill="1" applyBorder="1"/>
    <xf numFmtId="0" fontId="0" fillId="4" borderId="0" xfId="0" applyNumberFormat="1" applyFont="1" applyFill="1" applyBorder="1"/>
    <xf numFmtId="0" fontId="43" fillId="6" borderId="0" xfId="0" applyFont="1" applyFill="1" applyBorder="1" applyAlignment="1"/>
    <xf numFmtId="0" fontId="5" fillId="4" borderId="0" xfId="0" applyNumberFormat="1" applyFont="1" applyFill="1" applyBorder="1" applyAlignment="1"/>
    <xf numFmtId="0" fontId="0" fillId="4" borderId="0" xfId="0" applyNumberFormat="1" applyFont="1" applyFill="1" applyBorder="1" applyAlignment="1">
      <alignment vertical="center"/>
    </xf>
    <xf numFmtId="3" fontId="43" fillId="6" borderId="3" xfId="0" applyNumberFormat="1" applyFont="1" applyFill="1" applyBorder="1" applyAlignment="1"/>
    <xf numFmtId="3" fontId="5" fillId="6" borderId="4" xfId="0" applyNumberFormat="1" applyFont="1" applyFill="1" applyBorder="1" applyAlignment="1"/>
    <xf numFmtId="3" fontId="44" fillId="6" borderId="3" xfId="0" applyNumberFormat="1" applyFont="1" applyFill="1" applyBorder="1" applyAlignment="1">
      <alignment vertical="top" wrapText="1"/>
    </xf>
    <xf numFmtId="0" fontId="4" fillId="4" borderId="0" xfId="0" applyFont="1" applyFill="1" applyBorder="1" applyAlignment="1">
      <alignment horizontal="left"/>
    </xf>
    <xf numFmtId="0" fontId="8" fillId="4" borderId="0" xfId="0" applyFont="1" applyFill="1" applyBorder="1" applyAlignment="1">
      <alignment horizontal="left"/>
    </xf>
    <xf numFmtId="0" fontId="4" fillId="4" borderId="0" xfId="0" applyFont="1" applyFill="1" applyBorder="1" applyAlignment="1">
      <alignment horizontal="right"/>
    </xf>
    <xf numFmtId="0" fontId="1" fillId="6" borderId="4" xfId="0" applyFont="1" applyFill="1" applyBorder="1" applyAlignment="1">
      <alignment horizontal="right"/>
    </xf>
    <xf numFmtId="3" fontId="0" fillId="4" borderId="3" xfId="0" applyNumberFormat="1" applyFont="1" applyFill="1" applyBorder="1" applyAlignment="1">
      <alignment horizontal="right"/>
    </xf>
    <xf numFmtId="1" fontId="0" fillId="2" borderId="0" xfId="0" applyNumberFormat="1" applyFont="1" applyFill="1" applyBorder="1" applyAlignment="1">
      <alignment horizontal="right"/>
    </xf>
    <xf numFmtId="3" fontId="1" fillId="4" borderId="0" xfId="0" applyNumberFormat="1" applyFont="1" applyFill="1" applyBorder="1" applyAlignment="1">
      <alignment horizontal="right"/>
    </xf>
    <xf numFmtId="10" fontId="0" fillId="4" borderId="1" xfId="0" applyNumberFormat="1" applyFont="1" applyFill="1" applyBorder="1" applyAlignment="1">
      <alignment horizontal="right"/>
    </xf>
    <xf numFmtId="1" fontId="0" fillId="4" borderId="1" xfId="0" applyNumberFormat="1" applyFont="1" applyFill="1" applyBorder="1" applyAlignment="1">
      <alignment horizontal="right"/>
    </xf>
    <xf numFmtId="0" fontId="0" fillId="4" borderId="7" xfId="0" applyFont="1" applyFill="1" applyBorder="1" applyAlignment="1">
      <alignment horizontal="right"/>
    </xf>
    <xf numFmtId="3" fontId="45" fillId="4" borderId="3" xfId="0" applyNumberFormat="1" applyFont="1" applyFill="1" applyBorder="1" applyAlignment="1">
      <alignment horizontal="right"/>
    </xf>
    <xf numFmtId="0" fontId="0" fillId="4" borderId="7" xfId="0" applyFill="1" applyBorder="1"/>
    <xf numFmtId="0" fontId="11" fillId="4" borderId="4" xfId="0" applyFont="1" applyFill="1" applyBorder="1"/>
    <xf numFmtId="0" fontId="0" fillId="3" borderId="8" xfId="0" applyFill="1" applyBorder="1"/>
    <xf numFmtId="0" fontId="46" fillId="4" borderId="0" xfId="0" applyFont="1" applyFill="1" applyBorder="1" applyAlignment="1">
      <alignment horizontal="left"/>
    </xf>
    <xf numFmtId="0" fontId="47" fillId="4" borderId="0" xfId="0" applyFont="1" applyFill="1" applyBorder="1" applyAlignment="1">
      <alignment horizontal="left" vertical="top"/>
    </xf>
    <xf numFmtId="0" fontId="47" fillId="4" borderId="0" xfId="0" applyNumberFormat="1" applyFont="1" applyFill="1" applyBorder="1" applyAlignment="1">
      <alignment horizontal="left" vertical="top"/>
    </xf>
    <xf numFmtId="0" fontId="8" fillId="4" borderId="0" xfId="0" applyNumberFormat="1" applyFont="1" applyFill="1" applyBorder="1" applyAlignment="1">
      <alignment horizontal="left" vertical="top"/>
    </xf>
    <xf numFmtId="0" fontId="48" fillId="4" borderId="0" xfId="0" applyFont="1" applyFill="1" applyBorder="1" applyAlignment="1">
      <alignment horizontal="left" vertical="top" wrapText="1"/>
    </xf>
    <xf numFmtId="0" fontId="48" fillId="4" borderId="0" xfId="0" applyNumberFormat="1" applyFont="1" applyFill="1" applyBorder="1" applyAlignment="1">
      <alignment horizontal="left" vertical="top" wrapText="1"/>
    </xf>
    <xf numFmtId="0" fontId="46" fillId="4" borderId="0" xfId="0" applyFont="1" applyFill="1" applyBorder="1" applyAlignment="1">
      <alignment horizontal="left" vertical="top" wrapText="1"/>
    </xf>
    <xf numFmtId="0" fontId="46" fillId="4" borderId="0" xfId="0" applyNumberFormat="1" applyFont="1" applyFill="1" applyBorder="1" applyAlignment="1">
      <alignment horizontal="left" vertical="top" wrapText="1"/>
    </xf>
    <xf numFmtId="0" fontId="47" fillId="4" borderId="0" xfId="0" applyFont="1" applyFill="1" applyAlignment="1">
      <alignment horizontal="left" vertical="top"/>
    </xf>
    <xf numFmtId="0" fontId="46" fillId="4" borderId="0" xfId="0" applyFont="1" applyFill="1" applyBorder="1" applyAlignment="1">
      <alignment horizontal="left" vertical="top"/>
    </xf>
    <xf numFmtId="0" fontId="46" fillId="4" borderId="0" xfId="0" applyNumberFormat="1" applyFont="1" applyFill="1" applyBorder="1" applyAlignment="1">
      <alignment horizontal="left" vertical="top"/>
    </xf>
    <xf numFmtId="3" fontId="0" fillId="0" borderId="3" xfId="0" applyNumberFormat="1" applyBorder="1" applyAlignment="1">
      <alignment horizontal="right"/>
    </xf>
    <xf numFmtId="166" fontId="4" fillId="4" borderId="0" xfId="0" applyNumberFormat="1" applyFont="1" applyFill="1" applyBorder="1" applyAlignment="1">
      <alignment horizontal="left"/>
    </xf>
    <xf numFmtId="10" fontId="0" fillId="4" borderId="1" xfId="0" applyNumberFormat="1" applyFill="1" applyBorder="1" applyAlignment="1">
      <alignment horizontal="right"/>
    </xf>
    <xf numFmtId="3" fontId="0" fillId="4" borderId="6" xfId="0" applyNumberFormat="1" applyFill="1" applyBorder="1" applyAlignment="1">
      <alignment horizontal="right"/>
    </xf>
    <xf numFmtId="3" fontId="4" fillId="3" borderId="2" xfId="0" applyNumberFormat="1" applyFont="1" applyFill="1" applyBorder="1" applyAlignment="1">
      <alignment horizontal="right"/>
    </xf>
    <xf numFmtId="10" fontId="4" fillId="3" borderId="5" xfId="0" applyNumberFormat="1" applyFont="1" applyFill="1" applyBorder="1" applyAlignment="1">
      <alignment horizontal="right"/>
    </xf>
    <xf numFmtId="10" fontId="0" fillId="3" borderId="5" xfId="0" applyNumberFormat="1" applyFill="1" applyBorder="1" applyAlignment="1">
      <alignment horizontal="right"/>
    </xf>
    <xf numFmtId="10" fontId="0" fillId="3" borderId="0" xfId="0" applyNumberFormat="1" applyFill="1" applyBorder="1" applyAlignment="1">
      <alignment horizontal="right"/>
    </xf>
    <xf numFmtId="3" fontId="0" fillId="2" borderId="0" xfId="0" applyNumberFormat="1" applyFill="1" applyBorder="1" applyAlignment="1">
      <alignment horizontal="right"/>
    </xf>
    <xf numFmtId="3" fontId="0" fillId="4" borderId="3" xfId="0" applyNumberFormat="1" applyFill="1" applyBorder="1" applyAlignment="1">
      <alignment horizontal="right"/>
    </xf>
    <xf numFmtId="0" fontId="11" fillId="4" borderId="0" xfId="0" applyFont="1" applyFill="1" applyBorder="1" applyAlignment="1">
      <alignment horizontal="right" wrapText="1"/>
    </xf>
    <xf numFmtId="3" fontId="4" fillId="0" borderId="3" xfId="0" applyNumberFormat="1" applyFont="1" applyFill="1" applyBorder="1" applyAlignment="1">
      <alignment horizontal="right"/>
    </xf>
    <xf numFmtId="0" fontId="11" fillId="2" borderId="0" xfId="0" applyFont="1" applyFill="1" applyBorder="1" applyAlignment="1">
      <alignment horizontal="right" wrapText="1"/>
    </xf>
    <xf numFmtId="3" fontId="22" fillId="2" borderId="3" xfId="0" applyNumberFormat="1" applyFont="1" applyFill="1" applyBorder="1" applyAlignment="1">
      <alignment horizontal="right"/>
    </xf>
    <xf numFmtId="0" fontId="4" fillId="6" borderId="0" xfId="0" applyFont="1" applyFill="1" applyBorder="1" applyAlignment="1">
      <alignment horizontal="right"/>
    </xf>
    <xf numFmtId="0" fontId="11" fillId="6" borderId="0" xfId="0" applyFont="1" applyFill="1" applyBorder="1" applyAlignment="1">
      <alignment horizontal="right" wrapText="1"/>
    </xf>
    <xf numFmtId="3" fontId="7" fillId="6" borderId="3" xfId="0" applyNumberFormat="1" applyFont="1" applyFill="1" applyBorder="1" applyAlignment="1">
      <alignment horizontal="right"/>
    </xf>
    <xf numFmtId="3" fontId="11" fillId="6" borderId="3" xfId="0" applyNumberFormat="1" applyFont="1" applyFill="1" applyBorder="1" applyAlignment="1">
      <alignment horizontal="right"/>
    </xf>
    <xf numFmtId="0" fontId="17" fillId="4" borderId="0" xfId="0" applyFont="1" applyFill="1" applyBorder="1" applyAlignment="1">
      <alignment horizontal="right"/>
    </xf>
    <xf numFmtId="3" fontId="22" fillId="6" borderId="3" xfId="0" applyNumberFormat="1" applyFont="1" applyFill="1" applyBorder="1" applyAlignment="1">
      <alignment horizontal="right"/>
    </xf>
    <xf numFmtId="0" fontId="0" fillId="4" borderId="3" xfId="0" applyFill="1" applyBorder="1" applyAlignment="1">
      <alignment horizontal="right"/>
    </xf>
    <xf numFmtId="0" fontId="0" fillId="4" borderId="0" xfId="0" applyFill="1" applyBorder="1" applyAlignment="1">
      <alignment horizontal="right" vertical="center"/>
    </xf>
    <xf numFmtId="3" fontId="4" fillId="3" borderId="8" xfId="0" applyNumberFormat="1" applyFont="1" applyFill="1" applyBorder="1" applyAlignment="1">
      <alignment horizontal="right"/>
    </xf>
    <xf numFmtId="3" fontId="7" fillId="4" borderId="4" xfId="0" applyNumberFormat="1" applyFont="1" applyFill="1" applyBorder="1" applyAlignment="1">
      <alignment horizontal="right"/>
    </xf>
    <xf numFmtId="10" fontId="4" fillId="4" borderId="0" xfId="0" applyNumberFormat="1" applyFont="1" applyFill="1" applyBorder="1"/>
    <xf numFmtId="166" fontId="11" fillId="4" borderId="0" xfId="0" applyNumberFormat="1" applyFont="1" applyFill="1" applyBorder="1" applyAlignment="1">
      <alignment horizontal="right"/>
    </xf>
    <xf numFmtId="0" fontId="0" fillId="3" borderId="8" xfId="0" applyFill="1" applyBorder="1" applyAlignment="1">
      <alignment horizontal="right"/>
    </xf>
    <xf numFmtId="0" fontId="11" fillId="4" borderId="4" xfId="0" applyFont="1" applyFill="1" applyBorder="1" applyAlignment="1">
      <alignment horizontal="right"/>
    </xf>
    <xf numFmtId="165" fontId="4" fillId="3" borderId="5" xfId="0" applyNumberFormat="1" applyFont="1" applyFill="1" applyBorder="1" applyAlignment="1">
      <alignment horizontal="right"/>
    </xf>
    <xf numFmtId="165" fontId="5" fillId="4" borderId="0" xfId="0" applyNumberFormat="1" applyFont="1" applyFill="1" applyBorder="1" applyAlignment="1">
      <alignment horizontal="right"/>
    </xf>
    <xf numFmtId="165" fontId="7" fillId="4" borderId="0" xfId="0" applyNumberFormat="1" applyFont="1" applyFill="1" applyBorder="1" applyAlignment="1">
      <alignment horizontal="right"/>
    </xf>
    <xf numFmtId="165" fontId="5" fillId="6" borderId="0" xfId="0" applyNumberFormat="1" applyFont="1" applyFill="1" applyBorder="1" applyAlignment="1">
      <alignment horizontal="right"/>
    </xf>
    <xf numFmtId="164" fontId="0" fillId="4" borderId="0" xfId="0" applyNumberFormat="1" applyFill="1" applyBorder="1" applyAlignment="1">
      <alignment horizontal="right"/>
    </xf>
    <xf numFmtId="164" fontId="0" fillId="4" borderId="0" xfId="0" applyNumberFormat="1" applyFill="1" applyBorder="1"/>
    <xf numFmtId="164" fontId="2" fillId="4" borderId="0" xfId="0" applyNumberFormat="1" applyFont="1" applyFill="1" applyBorder="1"/>
    <xf numFmtId="164" fontId="4" fillId="4" borderId="0" xfId="0" applyNumberFormat="1" applyFont="1" applyFill="1" applyBorder="1" applyAlignment="1">
      <alignment horizontal="left"/>
    </xf>
    <xf numFmtId="164" fontId="8" fillId="6" borderId="0" xfId="0" applyNumberFormat="1" applyFont="1" applyFill="1" applyBorder="1" applyAlignment="1">
      <alignment horizontal="right"/>
    </xf>
    <xf numFmtId="0" fontId="8" fillId="4" borderId="0" xfId="0" applyFont="1" applyFill="1" applyBorder="1" applyAlignment="1">
      <alignment horizontal="left" wrapText="1"/>
    </xf>
    <xf numFmtId="0" fontId="34" fillId="4" borderId="0" xfId="0" applyFont="1" applyFill="1" applyBorder="1" applyAlignment="1"/>
    <xf numFmtId="0" fontId="2" fillId="4" borderId="0" xfId="0" applyFont="1" applyFill="1" applyBorder="1" applyAlignment="1"/>
    <xf numFmtId="10" fontId="2" fillId="4" borderId="0" xfId="0" applyNumberFormat="1" applyFont="1" applyFill="1" applyBorder="1" applyAlignment="1"/>
    <xf numFmtId="166" fontId="2" fillId="4" borderId="0" xfId="0" applyNumberFormat="1" applyFont="1" applyFill="1" applyBorder="1" applyAlignment="1"/>
    <xf numFmtId="3" fontId="4" fillId="6" borderId="4" xfId="0" applyNumberFormat="1" applyFont="1" applyFill="1" applyBorder="1" applyAlignment="1">
      <alignment horizontal="right"/>
    </xf>
    <xf numFmtId="165" fontId="4" fillId="6" borderId="0" xfId="0" applyNumberFormat="1" applyFont="1" applyFill="1" applyBorder="1" applyAlignment="1">
      <alignment horizontal="right"/>
    </xf>
    <xf numFmtId="3" fontId="7" fillId="2" borderId="0" xfId="0" applyNumberFormat="1" applyFont="1" applyFill="1" applyBorder="1" applyAlignment="1">
      <alignment horizontal="right"/>
    </xf>
    <xf numFmtId="0" fontId="0" fillId="3" borderId="8" xfId="0" applyFill="1" applyBorder="1" applyAlignment="1"/>
    <xf numFmtId="0" fontId="49" fillId="4" borderId="0" xfId="0" applyFont="1" applyFill="1" applyBorder="1" applyAlignment="1">
      <alignment horizontal="left" vertical="top" wrapText="1"/>
    </xf>
    <xf numFmtId="0" fontId="8" fillId="4" borderId="0" xfId="0" applyNumberFormat="1" applyFont="1" applyFill="1" applyBorder="1" applyAlignment="1">
      <alignment horizontal="left" vertical="top" wrapText="1"/>
    </xf>
    <xf numFmtId="0" fontId="8" fillId="4" borderId="0" xfId="0" applyFont="1" applyFill="1" applyBorder="1" applyAlignment="1">
      <alignment horizontal="left" vertical="top" wrapText="1"/>
    </xf>
    <xf numFmtId="0" fontId="49" fillId="4" borderId="0" xfId="0" applyNumberFormat="1" applyFont="1" applyFill="1" applyBorder="1" applyAlignment="1">
      <alignment horizontal="left" vertical="top" wrapText="1"/>
    </xf>
    <xf numFmtId="0" fontId="49" fillId="4" borderId="0" xfId="0" applyFont="1" applyFill="1" applyAlignment="1">
      <alignment horizontal="left"/>
    </xf>
    <xf numFmtId="0" fontId="5" fillId="4" borderId="0" xfId="0" applyNumberFormat="1" applyFont="1" applyFill="1" applyBorder="1"/>
    <xf numFmtId="0" fontId="6" fillId="4" borderId="0" xfId="0" applyFont="1" applyFill="1" applyBorder="1" applyAlignment="1">
      <alignment horizontal="left" vertical="top"/>
    </xf>
    <xf numFmtId="0" fontId="4" fillId="4" borderId="0" xfId="0" applyFont="1" applyFill="1" applyBorder="1" applyAlignment="1">
      <alignment horizontal="left" vertical="top"/>
    </xf>
    <xf numFmtId="0" fontId="4" fillId="4" borderId="0" xfId="0" applyNumberFormat="1" applyFont="1" applyFill="1" applyBorder="1" applyAlignment="1">
      <alignment horizontal="left" vertical="top"/>
    </xf>
    <xf numFmtId="3" fontId="10" fillId="4" borderId="0" xfId="0" applyNumberFormat="1" applyFont="1" applyFill="1" applyBorder="1" applyAlignment="1">
      <alignment horizontal="right"/>
    </xf>
    <xf numFmtId="10" fontId="4" fillId="4" borderId="0" xfId="0" applyNumberFormat="1" applyFont="1" applyFill="1" applyBorder="1" applyAlignment="1">
      <alignment horizontal="left"/>
    </xf>
    <xf numFmtId="0" fontId="1" fillId="3" borderId="4" xfId="0" applyFont="1" applyFill="1" applyBorder="1" applyAlignment="1">
      <alignment horizontal="right"/>
    </xf>
    <xf numFmtId="0" fontId="0" fillId="2" borderId="4" xfId="0" applyFont="1" applyFill="1" applyBorder="1" applyAlignment="1">
      <alignment horizontal="right"/>
    </xf>
    <xf numFmtId="166" fontId="1" fillId="3" borderId="5" xfId="0" applyNumberFormat="1" applyFont="1" applyFill="1" applyBorder="1" applyAlignment="1">
      <alignment horizontal="right"/>
    </xf>
    <xf numFmtId="166" fontId="1" fillId="6" borderId="0" xfId="0" applyNumberFormat="1" applyFont="1" applyFill="1" applyBorder="1" applyAlignment="1">
      <alignment horizontal="right"/>
    </xf>
    <xf numFmtId="166" fontId="1" fillId="2" borderId="0" xfId="0" applyNumberFormat="1" applyFont="1" applyFill="1" applyBorder="1" applyAlignment="1">
      <alignment horizontal="right"/>
    </xf>
    <xf numFmtId="166" fontId="0" fillId="4"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5" fillId="4" borderId="0" xfId="0" applyNumberFormat="1" applyFont="1" applyFill="1" applyBorder="1" applyAlignment="1">
      <alignment horizontal="right"/>
    </xf>
    <xf numFmtId="0" fontId="8" fillId="4" borderId="0" xfId="0" applyFont="1" applyFill="1" applyBorder="1" applyAlignment="1">
      <alignment horizontal="left" vertical="top"/>
    </xf>
    <xf numFmtId="0" fontId="2" fillId="4" borderId="0" xfId="0" applyNumberFormat="1" applyFont="1" applyFill="1" applyBorder="1" applyAlignment="1"/>
    <xf numFmtId="0" fontId="4" fillId="4" borderId="4" xfId="0" applyFont="1" applyFill="1" applyBorder="1" applyAlignment="1">
      <alignment horizontal="right"/>
    </xf>
    <xf numFmtId="3" fontId="1" fillId="7" borderId="3" xfId="0" applyNumberFormat="1" applyFont="1" applyFill="1" applyBorder="1" applyAlignment="1">
      <alignment horizontal="right"/>
    </xf>
    <xf numFmtId="0" fontId="1" fillId="4" borderId="4" xfId="0" applyFont="1" applyFill="1" applyBorder="1" applyAlignment="1">
      <alignment horizontal="right"/>
    </xf>
    <xf numFmtId="3" fontId="21" fillId="4" borderId="4" xfId="0" applyNumberFormat="1" applyFont="1" applyFill="1" applyBorder="1" applyAlignment="1">
      <alignment horizontal="right"/>
    </xf>
    <xf numFmtId="10" fontId="5" fillId="4" borderId="0" xfId="0" applyNumberFormat="1" applyFont="1" applyFill="1" applyBorder="1" applyAlignment="1">
      <alignment horizontal="right" vertical="center"/>
    </xf>
    <xf numFmtId="10" fontId="0" fillId="4" borderId="0" xfId="0" applyNumberFormat="1" applyFont="1" applyFill="1" applyBorder="1" applyAlignment="1">
      <alignment horizontal="right" vertical="center"/>
    </xf>
    <xf numFmtId="3" fontId="1" fillId="4" borderId="4" xfId="0" applyNumberFormat="1" applyFont="1" applyFill="1" applyBorder="1" applyAlignment="1">
      <alignment horizontal="right"/>
    </xf>
    <xf numFmtId="10" fontId="1" fillId="4" borderId="0" xfId="0" applyNumberFormat="1" applyFont="1" applyFill="1" applyBorder="1" applyAlignment="1">
      <alignment horizontal="right"/>
    </xf>
    <xf numFmtId="0" fontId="5" fillId="6" borderId="0" xfId="0" applyFont="1" applyFill="1" applyBorder="1" applyAlignment="1">
      <alignment horizontal="right"/>
    </xf>
    <xf numFmtId="0" fontId="5" fillId="6" borderId="4" xfId="0" applyFont="1" applyFill="1" applyBorder="1" applyAlignment="1">
      <alignment horizontal="right"/>
    </xf>
    <xf numFmtId="0" fontId="0" fillId="4" borderId="4" xfId="0" applyFill="1" applyBorder="1" applyAlignment="1">
      <alignment horizontal="right"/>
    </xf>
    <xf numFmtId="0" fontId="0" fillId="2" borderId="4" xfId="0" applyFill="1" applyBorder="1" applyAlignment="1">
      <alignment horizontal="right"/>
    </xf>
    <xf numFmtId="3" fontId="7" fillId="6" borderId="4" xfId="0" applyNumberFormat="1" applyFont="1" applyFill="1" applyBorder="1" applyAlignment="1">
      <alignment horizontal="right"/>
    </xf>
    <xf numFmtId="3" fontId="8" fillId="6" borderId="4" xfId="0" applyNumberFormat="1" applyFont="1" applyFill="1" applyBorder="1" applyAlignment="1">
      <alignment horizontal="right"/>
    </xf>
    <xf numFmtId="0" fontId="11" fillId="6" borderId="4" xfId="0" applyFont="1" applyFill="1" applyBorder="1" applyAlignment="1">
      <alignment horizontal="right"/>
    </xf>
    <xf numFmtId="3" fontId="0" fillId="4" borderId="4" xfId="0" applyNumberFormat="1" applyFill="1" applyBorder="1" applyAlignment="1">
      <alignment horizontal="right"/>
    </xf>
    <xf numFmtId="3" fontId="11" fillId="6" borderId="4" xfId="0" applyNumberFormat="1" applyFont="1" applyFill="1" applyBorder="1" applyAlignment="1">
      <alignment horizontal="right"/>
    </xf>
    <xf numFmtId="0" fontId="0" fillId="3" borderId="4" xfId="0" applyFill="1" applyBorder="1"/>
    <xf numFmtId="0" fontId="0" fillId="6" borderId="4" xfId="0" applyFill="1" applyBorder="1" applyAlignment="1">
      <alignment horizontal="right"/>
    </xf>
    <xf numFmtId="0" fontId="0" fillId="4" borderId="4" xfId="0" applyFill="1" applyBorder="1" applyAlignment="1"/>
    <xf numFmtId="0" fontId="40" fillId="4" borderId="4" xfId="0" applyFont="1" applyFill="1" applyBorder="1" applyAlignment="1"/>
    <xf numFmtId="0" fontId="11" fillId="2" borderId="4" xfId="0" applyFont="1" applyFill="1" applyBorder="1" applyAlignment="1">
      <alignment horizontal="right"/>
    </xf>
    <xf numFmtId="0" fontId="22" fillId="2" borderId="4" xfId="0" applyFont="1" applyFill="1" applyBorder="1" applyAlignment="1">
      <alignment horizontal="right"/>
    </xf>
    <xf numFmtId="0" fontId="8" fillId="4" borderId="4" xfId="0" applyNumberFormat="1" applyFont="1" applyFill="1" applyBorder="1" applyAlignment="1">
      <alignment horizontal="left" vertical="top"/>
    </xf>
    <xf numFmtId="0" fontId="4" fillId="4" borderId="4" xfId="0" applyNumberFormat="1" applyFont="1" applyFill="1" applyBorder="1" applyAlignment="1">
      <alignment horizontal="left" vertical="top"/>
    </xf>
    <xf numFmtId="3" fontId="4" fillId="4" borderId="4" xfId="0" applyNumberFormat="1" applyFont="1" applyFill="1" applyBorder="1" applyAlignment="1">
      <alignment vertical="center"/>
    </xf>
    <xf numFmtId="0" fontId="5" fillId="4" borderId="0" xfId="0" applyFont="1" applyFill="1" applyBorder="1" applyAlignment="1">
      <alignment horizontal="center" vertical="top"/>
    </xf>
    <xf numFmtId="0" fontId="30" fillId="4" borderId="0" xfId="0" applyFont="1" applyFill="1" applyBorder="1" applyAlignment="1"/>
    <xf numFmtId="0" fontId="41" fillId="4" borderId="0" xfId="0" applyNumberFormat="1" applyFont="1" applyFill="1" applyBorder="1" applyAlignment="1">
      <alignment horizontal="right"/>
    </xf>
    <xf numFmtId="0" fontId="42" fillId="4" borderId="0" xfId="0" applyNumberFormat="1" applyFont="1" applyFill="1" applyBorder="1" applyAlignment="1">
      <alignment horizontal="right"/>
    </xf>
    <xf numFmtId="0" fontId="42" fillId="4" borderId="4" xfId="0" applyNumberFormat="1" applyFont="1" applyFill="1" applyBorder="1" applyAlignment="1">
      <alignment horizontal="right"/>
    </xf>
    <xf numFmtId="0" fontId="41" fillId="4" borderId="0" xfId="0" applyFont="1" applyFill="1" applyBorder="1" applyAlignment="1">
      <alignment horizontal="right"/>
    </xf>
    <xf numFmtId="0" fontId="40" fillId="4" borderId="0" xfId="0" applyNumberFormat="1" applyFont="1" applyFill="1" applyBorder="1" applyAlignment="1">
      <alignment horizontal="right"/>
    </xf>
    <xf numFmtId="0" fontId="40" fillId="4" borderId="4" xfId="0" applyNumberFormat="1" applyFont="1" applyFill="1" applyBorder="1" applyAlignment="1">
      <alignment horizontal="right"/>
    </xf>
    <xf numFmtId="0" fontId="40" fillId="4" borderId="0" xfId="0" applyFont="1" applyFill="1" applyBorder="1" applyAlignment="1">
      <alignment horizontal="right"/>
    </xf>
    <xf numFmtId="0" fontId="40" fillId="4" borderId="3" xfId="0" applyNumberFormat="1" applyFont="1" applyFill="1" applyBorder="1" applyAlignment="1">
      <alignment horizontal="right"/>
    </xf>
    <xf numFmtId="0" fontId="0" fillId="4" borderId="0" xfId="0" applyNumberFormat="1" applyFont="1" applyFill="1" applyBorder="1" applyAlignment="1">
      <alignment horizontal="right"/>
    </xf>
    <xf numFmtId="0" fontId="11" fillId="4" borderId="0" xfId="0" applyNumberFormat="1" applyFont="1" applyFill="1" applyBorder="1" applyAlignment="1">
      <alignment horizontal="right"/>
    </xf>
    <xf numFmtId="3" fontId="4" fillId="6" borderId="8" xfId="0" applyNumberFormat="1" applyFont="1" applyFill="1" applyBorder="1" applyAlignment="1">
      <alignment horizontal="right"/>
    </xf>
    <xf numFmtId="166" fontId="46" fillId="4" borderId="0" xfId="0" applyNumberFormat="1" applyFont="1" applyFill="1" applyBorder="1" applyAlignment="1">
      <alignment horizontal="left" vertical="top"/>
    </xf>
    <xf numFmtId="166" fontId="46" fillId="4" borderId="0" xfId="0" applyNumberFormat="1" applyFont="1" applyFill="1" applyBorder="1" applyAlignment="1">
      <alignment horizontal="left"/>
    </xf>
    <xf numFmtId="3" fontId="46" fillId="4" borderId="0" xfId="0" applyNumberFormat="1" applyFont="1" applyFill="1" applyBorder="1" applyAlignment="1">
      <alignment vertical="center"/>
    </xf>
    <xf numFmtId="0" fontId="51" fillId="4" borderId="0" xfId="0" applyFont="1" applyFill="1" applyBorder="1" applyAlignment="1"/>
    <xf numFmtId="3" fontId="51" fillId="4" borderId="0" xfId="0" applyNumberFormat="1" applyFont="1" applyFill="1" applyBorder="1" applyAlignment="1"/>
    <xf numFmtId="166" fontId="51" fillId="4" borderId="0" xfId="0" applyNumberFormat="1" applyFont="1" applyFill="1" applyBorder="1" applyAlignment="1"/>
    <xf numFmtId="10" fontId="51" fillId="4" borderId="0" xfId="0" applyNumberFormat="1" applyFont="1" applyFill="1" applyBorder="1" applyAlignment="1"/>
    <xf numFmtId="0" fontId="50" fillId="4" borderId="0" xfId="0" applyFont="1" applyFill="1" applyBorder="1" applyAlignment="1"/>
    <xf numFmtId="0" fontId="52" fillId="4" borderId="0" xfId="0" applyFont="1" applyFill="1" applyBorder="1" applyAlignment="1">
      <alignment horizontal="left" vertical="top"/>
    </xf>
    <xf numFmtId="0" fontId="52" fillId="4" borderId="0" xfId="0" applyNumberFormat="1" applyFont="1" applyFill="1" applyBorder="1" applyAlignment="1">
      <alignment horizontal="left" vertical="top"/>
    </xf>
    <xf numFmtId="0" fontId="52" fillId="4" borderId="0" xfId="0" applyFont="1" applyFill="1" applyBorder="1" applyAlignment="1">
      <alignment horizontal="left"/>
    </xf>
    <xf numFmtId="0" fontId="53" fillId="4" borderId="0" xfId="0" applyFont="1" applyFill="1" applyBorder="1" applyAlignment="1"/>
    <xf numFmtId="0" fontId="48" fillId="4" borderId="0" xfId="0" applyFont="1" applyFill="1" applyBorder="1" applyAlignment="1"/>
    <xf numFmtId="0" fontId="51" fillId="4" borderId="0" xfId="0" applyNumberFormat="1" applyFont="1" applyFill="1" applyBorder="1" applyAlignment="1"/>
    <xf numFmtId="0" fontId="56" fillId="4" borderId="0" xfId="0" applyFont="1" applyFill="1" applyBorder="1" applyAlignment="1"/>
    <xf numFmtId="165" fontId="0" fillId="4" borderId="0" xfId="0" applyNumberFormat="1" applyFont="1" applyFill="1" applyBorder="1" applyAlignment="1"/>
    <xf numFmtId="165" fontId="0" fillId="4" borderId="0" xfId="0" applyNumberFormat="1" applyFill="1" applyBorder="1"/>
    <xf numFmtId="165" fontId="1" fillId="2" borderId="0" xfId="0" applyNumberFormat="1" applyFont="1" applyFill="1" applyBorder="1"/>
    <xf numFmtId="165" fontId="0" fillId="4" borderId="0" xfId="0" applyNumberFormat="1" applyFont="1" applyFill="1" applyBorder="1" applyAlignment="1">
      <alignment vertical="center"/>
    </xf>
    <xf numFmtId="165" fontId="0" fillId="4" borderId="0" xfId="0" applyNumberFormat="1" applyFill="1" applyBorder="1" applyAlignment="1"/>
    <xf numFmtId="165" fontId="0" fillId="2" borderId="0" xfId="0" applyNumberFormat="1" applyFill="1" applyBorder="1"/>
    <xf numFmtId="165" fontId="4" fillId="6" borderId="5" xfId="0" applyNumberFormat="1" applyFont="1" applyFill="1" applyBorder="1" applyAlignment="1">
      <alignment horizontal="right"/>
    </xf>
    <xf numFmtId="0" fontId="0" fillId="6" borderId="8" xfId="0" applyFill="1" applyBorder="1" applyAlignment="1">
      <alignment horizontal="right"/>
    </xf>
    <xf numFmtId="0" fontId="0" fillId="6" borderId="5" xfId="0" applyFill="1" applyBorder="1" applyAlignment="1">
      <alignment horizontal="right"/>
    </xf>
    <xf numFmtId="165" fontId="1" fillId="2" borderId="0" xfId="0" applyNumberFormat="1" applyFont="1" applyFill="1" applyBorder="1" applyAlignment="1">
      <alignment horizontal="right"/>
    </xf>
    <xf numFmtId="165" fontId="0" fillId="4" borderId="0" xfId="0" applyNumberFormat="1" applyFont="1" applyFill="1" applyBorder="1" applyAlignment="1">
      <alignment horizontal="right"/>
    </xf>
    <xf numFmtId="165" fontId="0" fillId="4" borderId="0" xfId="0" applyNumberFormat="1" applyFill="1" applyBorder="1" applyAlignment="1">
      <alignment horizontal="right"/>
    </xf>
    <xf numFmtId="10" fontId="55" fillId="4" borderId="0" xfId="0" applyNumberFormat="1" applyFont="1" applyFill="1" applyBorder="1" applyAlignment="1">
      <alignment horizontal="right"/>
    </xf>
    <xf numFmtId="165" fontId="5" fillId="4" borderId="0" xfId="0" applyNumberFormat="1" applyFont="1" applyFill="1" applyBorder="1" applyAlignment="1">
      <alignment horizontal="right" vertical="center"/>
    </xf>
    <xf numFmtId="3" fontId="4" fillId="4" borderId="4" xfId="0" applyNumberFormat="1" applyFont="1" applyFill="1" applyBorder="1" applyAlignment="1">
      <alignment horizontal="right" vertical="center"/>
    </xf>
    <xf numFmtId="165" fontId="0" fillId="4" borderId="0" xfId="0" applyNumberFormat="1" applyFont="1" applyFill="1" applyBorder="1" applyAlignment="1">
      <alignment horizontal="right" vertical="center"/>
    </xf>
    <xf numFmtId="3" fontId="0" fillId="4" borderId="4" xfId="0" applyNumberFormat="1" applyFont="1" applyFill="1" applyBorder="1" applyAlignment="1">
      <alignment horizontal="right" vertical="center"/>
    </xf>
    <xf numFmtId="0" fontId="0" fillId="4" borderId="4" xfId="0" applyFill="1" applyBorder="1" applyAlignment="1">
      <alignment horizontal="right" vertical="center"/>
    </xf>
    <xf numFmtId="10" fontId="57" fillId="4" borderId="0" xfId="0" applyNumberFormat="1" applyFont="1" applyFill="1" applyBorder="1" applyAlignment="1">
      <alignment horizontal="right"/>
    </xf>
    <xf numFmtId="165" fontId="0" fillId="2" borderId="0" xfId="0" applyNumberFormat="1" applyFill="1" applyBorder="1" applyAlignment="1">
      <alignment horizontal="right"/>
    </xf>
    <xf numFmtId="0" fontId="0" fillId="7" borderId="4" xfId="0" applyFill="1" applyBorder="1" applyAlignment="1">
      <alignment horizontal="right"/>
    </xf>
    <xf numFmtId="165" fontId="8" fillId="6" borderId="0" xfId="0" applyNumberFormat="1" applyFont="1" applyFill="1" applyBorder="1" applyAlignment="1">
      <alignment horizontal="right"/>
    </xf>
    <xf numFmtId="0" fontId="4" fillId="2" borderId="3" xfId="0" applyFont="1" applyFill="1" applyBorder="1" applyAlignment="1">
      <alignment horizontal="right"/>
    </xf>
    <xf numFmtId="0" fontId="22" fillId="4" borderId="0" xfId="0" applyFont="1" applyFill="1" applyBorder="1" applyAlignment="1">
      <alignment horizontal="right"/>
    </xf>
    <xf numFmtId="3" fontId="11" fillId="4" borderId="3" xfId="0" applyNumberFormat="1" applyFont="1" applyFill="1" applyBorder="1" applyAlignment="1">
      <alignment horizontal="right" vertical="center"/>
    </xf>
    <xf numFmtId="0" fontId="11" fillId="4" borderId="3" xfId="0" applyFont="1" applyFill="1" applyBorder="1" applyAlignment="1">
      <alignment horizontal="right"/>
    </xf>
    <xf numFmtId="3" fontId="8" fillId="4" borderId="0" xfId="0" applyNumberFormat="1" applyFont="1" applyFill="1" applyBorder="1" applyAlignment="1">
      <alignment horizontal="right"/>
    </xf>
    <xf numFmtId="10" fontId="8" fillId="4" borderId="0" xfId="0" applyNumberFormat="1" applyFont="1" applyFill="1" applyBorder="1" applyAlignment="1">
      <alignment horizontal="right"/>
    </xf>
    <xf numFmtId="0" fontId="8" fillId="4" borderId="0" xfId="0" applyFont="1" applyFill="1" applyBorder="1" applyAlignment="1">
      <alignment horizontal="right"/>
    </xf>
    <xf numFmtId="3" fontId="22" fillId="4" borderId="3" xfId="0" applyNumberFormat="1" applyFont="1" applyFill="1" applyBorder="1" applyAlignment="1">
      <alignment horizontal="right"/>
    </xf>
    <xf numFmtId="10" fontId="22" fillId="4" borderId="0" xfId="0" applyNumberFormat="1" applyFont="1" applyFill="1" applyBorder="1" applyAlignment="1">
      <alignment horizontal="right"/>
    </xf>
    <xf numFmtId="3" fontId="10" fillId="8" borderId="0" xfId="0" applyNumberFormat="1" applyFont="1" applyFill="1" applyBorder="1" applyAlignment="1">
      <alignment horizontal="right"/>
    </xf>
    <xf numFmtId="0" fontId="0" fillId="4" borderId="3" xfId="0" applyNumberFormat="1" applyFont="1" applyFill="1" applyBorder="1" applyAlignment="1">
      <alignment horizontal="right"/>
    </xf>
    <xf numFmtId="10" fontId="41" fillId="4" borderId="0" xfId="0" applyNumberFormat="1" applyFont="1" applyFill="1" applyBorder="1" applyAlignment="1">
      <alignment horizontal="right"/>
    </xf>
    <xf numFmtId="3" fontId="4" fillId="3" borderId="4" xfId="0" applyNumberFormat="1" applyFont="1" applyFill="1" applyBorder="1" applyAlignment="1">
      <alignment horizontal="right"/>
    </xf>
    <xf numFmtId="0" fontId="0" fillId="4" borderId="4" xfId="0" applyNumberFormat="1" applyFont="1" applyFill="1" applyBorder="1" applyAlignment="1">
      <alignment horizontal="right"/>
    </xf>
    <xf numFmtId="0" fontId="7" fillId="4" borderId="3" xfId="0" applyFont="1" applyFill="1" applyBorder="1" applyAlignment="1">
      <alignment horizontal="right"/>
    </xf>
    <xf numFmtId="165" fontId="4" fillId="3" borderId="5" xfId="0" applyNumberFormat="1" applyFont="1" applyFill="1" applyBorder="1" applyAlignment="1"/>
    <xf numFmtId="165" fontId="1" fillId="6" borderId="0" xfId="0" applyNumberFormat="1" applyFont="1" applyFill="1" applyBorder="1" applyAlignment="1"/>
    <xf numFmtId="165" fontId="0" fillId="6" borderId="0" xfId="0" applyNumberFormat="1" applyFill="1" applyBorder="1" applyAlignment="1"/>
    <xf numFmtId="0" fontId="5" fillId="4" borderId="0" xfId="0" applyNumberFormat="1" applyFont="1" applyFill="1" applyBorder="1" applyAlignment="1">
      <alignment horizontal="right"/>
    </xf>
    <xf numFmtId="165" fontId="1" fillId="6" borderId="0" xfId="0" applyNumberFormat="1" applyFont="1" applyFill="1" applyBorder="1" applyAlignment="1">
      <alignment horizontal="right"/>
    </xf>
    <xf numFmtId="165" fontId="8" fillId="4" borderId="0" xfId="0" applyNumberFormat="1" applyFont="1" applyFill="1" applyBorder="1" applyAlignment="1">
      <alignment horizontal="right"/>
    </xf>
    <xf numFmtId="165" fontId="7" fillId="4" borderId="0" xfId="0" applyNumberFormat="1" applyFont="1" applyFill="1" applyBorder="1" applyAlignment="1">
      <alignment horizontal="right" vertical="center"/>
    </xf>
    <xf numFmtId="165" fontId="11" fillId="4" borderId="0" xfId="0" applyNumberFormat="1" applyFont="1" applyFill="1" applyBorder="1" applyAlignment="1">
      <alignment horizontal="right"/>
    </xf>
    <xf numFmtId="165" fontId="22" fillId="4" borderId="0" xfId="0" applyNumberFormat="1" applyFont="1" applyFill="1" applyBorder="1" applyAlignment="1">
      <alignment horizontal="right"/>
    </xf>
    <xf numFmtId="165" fontId="11" fillId="4" borderId="0" xfId="0" applyNumberFormat="1" applyFont="1" applyFill="1" applyBorder="1" applyAlignment="1">
      <alignment horizontal="right" vertical="center"/>
    </xf>
    <xf numFmtId="0" fontId="44" fillId="4" borderId="0" xfId="0" applyNumberFormat="1" applyFont="1" applyFill="1" applyBorder="1" applyAlignment="1">
      <alignment horizontal="right" vertical="center"/>
    </xf>
    <xf numFmtId="166" fontId="4" fillId="2" borderId="0" xfId="0" applyNumberFormat="1" applyFont="1" applyFill="1" applyBorder="1" applyAlignment="1">
      <alignment horizontal="right"/>
    </xf>
    <xf numFmtId="166" fontId="7" fillId="4" borderId="0" xfId="0" applyNumberFormat="1" applyFont="1" applyFill="1" applyBorder="1" applyAlignment="1">
      <alignment horizontal="right"/>
    </xf>
    <xf numFmtId="166" fontId="44" fillId="4" borderId="0" xfId="0" applyNumberFormat="1" applyFont="1" applyFill="1" applyBorder="1" applyAlignment="1">
      <alignment horizontal="right" vertical="center"/>
    </xf>
    <xf numFmtId="166" fontId="8" fillId="2" borderId="0" xfId="0" applyNumberFormat="1" applyFont="1" applyFill="1" applyBorder="1" applyAlignment="1">
      <alignment horizontal="right"/>
    </xf>
    <xf numFmtId="166" fontId="7" fillId="6" borderId="0" xfId="0" applyNumberFormat="1" applyFont="1" applyFill="1" applyBorder="1" applyAlignment="1">
      <alignment horizontal="right"/>
    </xf>
    <xf numFmtId="166" fontId="7" fillId="4" borderId="0" xfId="0" applyNumberFormat="1" applyFont="1" applyFill="1" applyBorder="1" applyAlignment="1">
      <alignment horizontal="right" vertical="center"/>
    </xf>
    <xf numFmtId="166" fontId="0" fillId="4" borderId="0" xfId="0" applyNumberFormat="1" applyFill="1" applyBorder="1" applyAlignment="1">
      <alignment horizontal="right"/>
    </xf>
    <xf numFmtId="166" fontId="8" fillId="6" borderId="0" xfId="0" applyNumberFormat="1" applyFont="1" applyFill="1" applyBorder="1" applyAlignment="1">
      <alignment horizontal="right"/>
    </xf>
    <xf numFmtId="166" fontId="11" fillId="4" borderId="0" xfId="0" applyNumberFormat="1" applyFont="1" applyFill="1" applyBorder="1" applyAlignment="1">
      <alignment horizontal="right" vertical="center"/>
    </xf>
    <xf numFmtId="166" fontId="22" fillId="2" borderId="0" xfId="0" applyNumberFormat="1" applyFont="1" applyFill="1" applyBorder="1" applyAlignment="1">
      <alignment horizontal="right"/>
    </xf>
    <xf numFmtId="166" fontId="11" fillId="6" borderId="0" xfId="0" applyNumberFormat="1" applyFont="1" applyFill="1" applyBorder="1" applyAlignment="1">
      <alignment horizontal="right"/>
    </xf>
    <xf numFmtId="166" fontId="0" fillId="6" borderId="0" xfId="0" applyNumberFormat="1" applyFill="1" applyBorder="1" applyAlignment="1">
      <alignment horizontal="right"/>
    </xf>
    <xf numFmtId="0" fontId="5" fillId="4" borderId="0" xfId="0" applyFont="1" applyFill="1" applyBorder="1" applyAlignment="1">
      <alignment horizontal="left"/>
    </xf>
    <xf numFmtId="0" fontId="1" fillId="4" borderId="0" xfId="0" applyFont="1" applyFill="1" applyBorder="1" applyAlignment="1">
      <alignment horizontal="center"/>
    </xf>
    <xf numFmtId="0" fontId="1" fillId="4" borderId="0" xfId="0" applyFont="1" applyFill="1" applyBorder="1" applyAlignment="1">
      <alignment horizontal="left"/>
    </xf>
    <xf numFmtId="0" fontId="7" fillId="4" borderId="0" xfId="0" applyFont="1" applyFill="1" applyBorder="1" applyAlignment="1">
      <alignment horizontal="left"/>
    </xf>
    <xf numFmtId="3" fontId="8" fillId="2" borderId="4" xfId="0" applyNumberFormat="1" applyFont="1" applyFill="1" applyBorder="1" applyAlignment="1">
      <alignment horizontal="right"/>
    </xf>
    <xf numFmtId="0" fontId="7" fillId="4" borderId="4" xfId="0" applyFont="1" applyFill="1" applyBorder="1" applyAlignment="1">
      <alignment horizontal="right"/>
    </xf>
    <xf numFmtId="3" fontId="7" fillId="4" borderId="4" xfId="0" applyNumberFormat="1" applyFont="1" applyFill="1" applyBorder="1" applyAlignment="1">
      <alignment horizontal="right" vertical="center"/>
    </xf>
    <xf numFmtId="0" fontId="11" fillId="4" borderId="4" xfId="0" applyFont="1" applyFill="1" applyBorder="1" applyAlignment="1">
      <alignment horizontal="right" vertical="center"/>
    </xf>
    <xf numFmtId="3" fontId="22" fillId="2" borderId="4" xfId="0" applyNumberFormat="1" applyFont="1" applyFill="1" applyBorder="1" applyAlignment="1">
      <alignment horizontal="right"/>
    </xf>
    <xf numFmtId="3" fontId="11" fillId="4" borderId="4" xfId="0" applyNumberFormat="1" applyFont="1" applyFill="1" applyBorder="1" applyAlignment="1">
      <alignment horizontal="right" vertical="center"/>
    </xf>
    <xf numFmtId="165" fontId="0" fillId="6" borderId="0" xfId="0" applyNumberFormat="1" applyFill="1" applyBorder="1" applyAlignment="1">
      <alignment horizontal="right"/>
    </xf>
    <xf numFmtId="165" fontId="7" fillId="6" borderId="0" xfId="0" applyNumberFormat="1" applyFont="1" applyFill="1" applyBorder="1" applyAlignment="1">
      <alignment horizontal="right"/>
    </xf>
    <xf numFmtId="165" fontId="8" fillId="2" borderId="0" xfId="0" applyNumberFormat="1" applyFont="1" applyFill="1" applyBorder="1" applyAlignment="1">
      <alignment horizontal="right"/>
    </xf>
    <xf numFmtId="165" fontId="11" fillId="2" borderId="0" xfId="0" applyNumberFormat="1" applyFont="1" applyFill="1" applyBorder="1" applyAlignment="1">
      <alignment horizontal="right"/>
    </xf>
    <xf numFmtId="165" fontId="22" fillId="2" borderId="0" xfId="0" applyNumberFormat="1" applyFont="1" applyFill="1" applyBorder="1" applyAlignment="1">
      <alignment horizontal="right"/>
    </xf>
    <xf numFmtId="165" fontId="11" fillId="6" borderId="0" xfId="0" applyNumberFormat="1" applyFont="1" applyFill="1" applyBorder="1" applyAlignment="1">
      <alignment horizontal="right"/>
    </xf>
    <xf numFmtId="165" fontId="4" fillId="2" borderId="0" xfId="0" applyNumberFormat="1" applyFont="1" applyFill="1" applyBorder="1"/>
    <xf numFmtId="165" fontId="5" fillId="4" borderId="0" xfId="0" applyNumberFormat="1" applyFont="1" applyFill="1" applyBorder="1"/>
    <xf numFmtId="165" fontId="7" fillId="4" borderId="0" xfId="0" applyNumberFormat="1" applyFont="1" applyFill="1" applyBorder="1"/>
    <xf numFmtId="165" fontId="7" fillId="6" borderId="0" xfId="0" applyNumberFormat="1" applyFont="1" applyFill="1" applyBorder="1"/>
    <xf numFmtId="165" fontId="8" fillId="2" borderId="0" xfId="0" applyNumberFormat="1" applyFont="1" applyFill="1" applyBorder="1"/>
    <xf numFmtId="165" fontId="7" fillId="4" borderId="0" xfId="0" applyNumberFormat="1" applyFont="1" applyFill="1" applyBorder="1" applyAlignment="1"/>
    <xf numFmtId="165" fontId="11" fillId="4" borderId="0" xfId="0" applyNumberFormat="1" applyFont="1" applyFill="1" applyBorder="1"/>
    <xf numFmtId="165" fontId="7" fillId="4" borderId="0" xfId="0" applyNumberFormat="1" applyFont="1" applyFill="1" applyBorder="1" applyAlignment="1">
      <alignment vertical="center"/>
    </xf>
    <xf numFmtId="165" fontId="11" fillId="6" borderId="0" xfId="0" applyNumberFormat="1" applyFont="1" applyFill="1" applyBorder="1"/>
    <xf numFmtId="165" fontId="22" fillId="2" borderId="0" xfId="0" applyNumberFormat="1" applyFont="1" applyFill="1" applyBorder="1"/>
    <xf numFmtId="165" fontId="11" fillId="4" borderId="0" xfId="0" applyNumberFormat="1" applyFont="1" applyFill="1" applyBorder="1" applyAlignment="1"/>
    <xf numFmtId="165" fontId="11" fillId="4" borderId="0" xfId="0" applyNumberFormat="1" applyFont="1" applyFill="1" applyBorder="1" applyAlignment="1">
      <alignment vertical="center"/>
    </xf>
    <xf numFmtId="165" fontId="0" fillId="6" borderId="0" xfId="0" applyNumberFormat="1" applyFill="1" applyBorder="1"/>
    <xf numFmtId="165" fontId="11" fillId="2" borderId="0" xfId="0" applyNumberFormat="1" applyFont="1" applyFill="1" applyBorder="1"/>
    <xf numFmtId="0" fontId="7" fillId="4" borderId="4" xfId="0" applyFont="1" applyFill="1" applyBorder="1"/>
    <xf numFmtId="3" fontId="7" fillId="6" borderId="3" xfId="0" applyNumberFormat="1" applyFont="1" applyFill="1" applyBorder="1"/>
    <xf numFmtId="3" fontId="7" fillId="4" borderId="3" xfId="0" applyNumberFormat="1" applyFont="1" applyFill="1" applyBorder="1" applyAlignment="1"/>
    <xf numFmtId="3" fontId="7" fillId="4" borderId="4" xfId="0" applyNumberFormat="1" applyFont="1" applyFill="1" applyBorder="1" applyAlignment="1"/>
    <xf numFmtId="3" fontId="11" fillId="4" borderId="3" xfId="0" applyNumberFormat="1" applyFont="1" applyFill="1" applyBorder="1"/>
    <xf numFmtId="3" fontId="7" fillId="4" borderId="4" xfId="0" applyNumberFormat="1" applyFont="1" applyFill="1" applyBorder="1" applyAlignment="1">
      <alignment vertical="center"/>
    </xf>
    <xf numFmtId="3" fontId="8" fillId="6" borderId="3" xfId="0" applyNumberFormat="1" applyFont="1" applyFill="1" applyBorder="1"/>
    <xf numFmtId="3" fontId="11" fillId="4" borderId="4" xfId="0" applyNumberFormat="1" applyFont="1" applyFill="1" applyBorder="1"/>
    <xf numFmtId="3" fontId="1" fillId="2" borderId="4" xfId="0" applyNumberFormat="1" applyFont="1" applyFill="1" applyBorder="1"/>
    <xf numFmtId="3" fontId="0" fillId="4" borderId="4" xfId="0" applyNumberFormat="1" applyFont="1" applyFill="1" applyBorder="1"/>
    <xf numFmtId="0" fontId="11" fillId="4" borderId="4" xfId="0" applyFont="1" applyFill="1" applyBorder="1" applyAlignment="1">
      <alignment vertical="center"/>
    </xf>
    <xf numFmtId="0" fontId="22" fillId="2" borderId="4" xfId="0" applyFont="1" applyFill="1" applyBorder="1"/>
    <xf numFmtId="0" fontId="11" fillId="6" borderId="4" xfId="0" applyFont="1" applyFill="1" applyBorder="1"/>
    <xf numFmtId="0" fontId="11" fillId="4" borderId="4" xfId="0" applyFont="1" applyFill="1" applyBorder="1" applyAlignment="1"/>
    <xf numFmtId="3" fontId="11" fillId="4" borderId="4" xfId="0" applyNumberFormat="1" applyFont="1" applyFill="1" applyBorder="1" applyAlignment="1"/>
    <xf numFmtId="3" fontId="22" fillId="2" borderId="4" xfId="0" applyNumberFormat="1" applyFont="1" applyFill="1" applyBorder="1"/>
    <xf numFmtId="3" fontId="11" fillId="4" borderId="4" xfId="0" applyNumberFormat="1" applyFont="1" applyFill="1" applyBorder="1" applyAlignment="1">
      <alignment vertical="center"/>
    </xf>
    <xf numFmtId="3" fontId="0" fillId="4" borderId="4" xfId="0" applyNumberFormat="1" applyFill="1" applyBorder="1"/>
    <xf numFmtId="3" fontId="11" fillId="6" borderId="4" xfId="0" applyNumberFormat="1" applyFont="1" applyFill="1" applyBorder="1"/>
    <xf numFmtId="3" fontId="1" fillId="2" borderId="3" xfId="0" applyNumberFormat="1" applyFont="1" applyFill="1" applyBorder="1"/>
    <xf numFmtId="3" fontId="0" fillId="4" borderId="3" xfId="0" applyNumberFormat="1" applyFont="1" applyFill="1" applyBorder="1"/>
    <xf numFmtId="3" fontId="11" fillId="4" borderId="3" xfId="0" applyNumberFormat="1" applyFont="1" applyFill="1" applyBorder="1" applyAlignment="1">
      <alignment vertical="center"/>
    </xf>
    <xf numFmtId="3" fontId="22" fillId="2" borderId="3" xfId="0" applyNumberFormat="1" applyFont="1" applyFill="1" applyBorder="1"/>
    <xf numFmtId="0" fontId="11" fillId="4" borderId="3" xfId="0" applyFont="1" applyFill="1" applyBorder="1"/>
    <xf numFmtId="0" fontId="11" fillId="4" borderId="3" xfId="0" applyFont="1" applyFill="1" applyBorder="1" applyAlignment="1"/>
    <xf numFmtId="0" fontId="11" fillId="4" borderId="3" xfId="0" applyFont="1" applyFill="1" applyBorder="1" applyAlignment="1">
      <alignment vertical="center"/>
    </xf>
    <xf numFmtId="3" fontId="11" fillId="4" borderId="3" xfId="0" applyNumberFormat="1" applyFont="1" applyFill="1" applyBorder="1" applyAlignment="1"/>
    <xf numFmtId="3" fontId="0" fillId="4" borderId="3" xfId="0" applyNumberFormat="1" applyFill="1" applyBorder="1"/>
    <xf numFmtId="3" fontId="11" fillId="6" borderId="3" xfId="0" applyNumberFormat="1" applyFont="1" applyFill="1" applyBorder="1"/>
    <xf numFmtId="3" fontId="22" fillId="6" borderId="3" xfId="0" applyNumberFormat="1" applyFont="1" applyFill="1" applyBorder="1"/>
    <xf numFmtId="0" fontId="0" fillId="4" borderId="4" xfId="0" applyFont="1" applyFill="1" applyBorder="1"/>
    <xf numFmtId="0" fontId="0" fillId="6" borderId="4" xfId="0" applyFill="1" applyBorder="1"/>
    <xf numFmtId="0" fontId="11" fillId="2" borderId="4" xfId="0" applyFont="1" applyFill="1" applyBorder="1"/>
    <xf numFmtId="0" fontId="1" fillId="2" borderId="4" xfId="0" applyFont="1" applyFill="1" applyBorder="1"/>
    <xf numFmtId="165" fontId="0" fillId="4" borderId="0" xfId="0" applyNumberFormat="1" applyFont="1" applyFill="1" applyBorder="1"/>
    <xf numFmtId="0" fontId="4" fillId="2" borderId="4" xfId="0" applyFont="1" applyFill="1" applyBorder="1"/>
    <xf numFmtId="0" fontId="0" fillId="4" borderId="7" xfId="0" applyFill="1" applyBorder="1" applyAlignment="1">
      <alignment horizontal="right"/>
    </xf>
    <xf numFmtId="0" fontId="5" fillId="4" borderId="0" xfId="0" applyFont="1" applyFill="1" applyBorder="1" applyAlignment="1">
      <alignment horizontal="left"/>
    </xf>
    <xf numFmtId="0" fontId="1" fillId="4" borderId="0" xfId="0" applyFont="1" applyFill="1" applyBorder="1" applyAlignment="1">
      <alignment horizontal="left"/>
    </xf>
    <xf numFmtId="0" fontId="0" fillId="4" borderId="0" xfId="0" applyFill="1" applyAlignment="1">
      <alignment horizontal="left"/>
    </xf>
    <xf numFmtId="3" fontId="10" fillId="6" borderId="0" xfId="0" applyNumberFormat="1" applyFont="1" applyFill="1" applyBorder="1" applyAlignment="1">
      <alignment horizontal="right"/>
    </xf>
    <xf numFmtId="3" fontId="5" fillId="6" borderId="3" xfId="0" applyNumberFormat="1" applyFont="1" applyFill="1" applyBorder="1" applyAlignment="1">
      <alignment horizontal="right"/>
    </xf>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0" fontId="5" fillId="4" borderId="0" xfId="0" applyFont="1" applyFill="1"/>
    <xf numFmtId="0" fontId="5" fillId="4" borderId="0" xfId="0" applyFont="1" applyFill="1" applyBorder="1" applyAlignment="1"/>
    <xf numFmtId="0" fontId="4" fillId="2" borderId="0" xfId="0" applyFont="1" applyFill="1" applyBorder="1"/>
    <xf numFmtId="0" fontId="8" fillId="4" borderId="0" xfId="0" applyFont="1" applyFill="1" applyBorder="1"/>
    <xf numFmtId="3" fontId="4" fillId="4" borderId="0" xfId="0" applyNumberFormat="1" applyFont="1" applyFill="1" applyBorder="1"/>
    <xf numFmtId="3" fontId="7" fillId="4" borderId="0" xfId="0" applyNumberFormat="1" applyFont="1" applyFill="1" applyBorder="1"/>
    <xf numFmtId="3" fontId="8" fillId="4" borderId="0" xfId="0" applyNumberFormat="1" applyFont="1" applyFill="1" applyBorder="1"/>
    <xf numFmtId="3" fontId="4" fillId="2" borderId="0" xfId="0" applyNumberFormat="1" applyFont="1" applyFill="1" applyBorder="1"/>
    <xf numFmtId="0" fontId="7" fillId="4" borderId="0" xfId="0" applyFont="1" applyFill="1" applyBorder="1"/>
    <xf numFmtId="0" fontId="8" fillId="4" borderId="0" xfId="0" applyFont="1" applyFill="1" applyBorder="1" applyAlignment="1"/>
    <xf numFmtId="3" fontId="4" fillId="3" borderId="5" xfId="0" applyNumberFormat="1" applyFont="1" applyFill="1" applyBorder="1" applyAlignment="1"/>
    <xf numFmtId="3" fontId="5" fillId="4" borderId="4" xfId="0" applyNumberFormat="1" applyFont="1" applyFill="1" applyBorder="1"/>
    <xf numFmtId="0" fontId="4" fillId="6" borderId="0" xfId="0" applyFont="1" applyFill="1" applyBorder="1" applyAlignment="1">
      <alignment horizontal="left"/>
    </xf>
    <xf numFmtId="0" fontId="5" fillId="4" borderId="4" xfId="0" applyFont="1" applyFill="1" applyBorder="1"/>
    <xf numFmtId="3" fontId="7" fillId="4" borderId="0" xfId="0" applyNumberFormat="1" applyFont="1" applyFill="1" applyBorder="1" applyAlignment="1">
      <alignment vertical="center"/>
    </xf>
    <xf numFmtId="0" fontId="4" fillId="2" borderId="0" xfId="0" applyFont="1" applyFill="1" applyBorder="1" applyAlignment="1">
      <alignment horizontal="left"/>
    </xf>
    <xf numFmtId="3" fontId="7" fillId="4" borderId="0" xfId="0" applyNumberFormat="1" applyFont="1" applyFill="1" applyBorder="1" applyAlignment="1">
      <alignment horizontal="right"/>
    </xf>
    <xf numFmtId="3" fontId="4" fillId="2" borderId="0"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3" xfId="0" applyNumberFormat="1" applyFont="1" applyFill="1" applyBorder="1" applyAlignment="1">
      <alignment horizontal="right"/>
    </xf>
    <xf numFmtId="0" fontId="5" fillId="4" borderId="0" xfId="0" applyFont="1" applyFill="1" applyBorder="1" applyAlignment="1">
      <alignment horizontal="right"/>
    </xf>
    <xf numFmtId="10" fontId="4" fillId="3" borderId="5" xfId="0" applyNumberFormat="1" applyFont="1" applyFill="1" applyBorder="1" applyAlignment="1"/>
    <xf numFmtId="10" fontId="5" fillId="4" borderId="0" xfId="0" applyNumberFormat="1" applyFont="1" applyFill="1" applyBorder="1" applyAlignment="1">
      <alignment horizontal="right"/>
    </xf>
    <xf numFmtId="10" fontId="4" fillId="2" borderId="0" xfId="0" applyNumberFormat="1" applyFont="1" applyFill="1" applyBorder="1" applyAlignment="1">
      <alignment horizontal="right"/>
    </xf>
    <xf numFmtId="10" fontId="7" fillId="4" borderId="0" xfId="0" applyNumberFormat="1" applyFont="1" applyFill="1" applyBorder="1" applyAlignment="1">
      <alignment horizontal="right"/>
    </xf>
    <xf numFmtId="10" fontId="8" fillId="6" borderId="0" xfId="0" applyNumberFormat="1" applyFont="1" applyFill="1" applyBorder="1" applyAlignment="1">
      <alignment horizontal="right"/>
    </xf>
    <xf numFmtId="10" fontId="4" fillId="6" borderId="0" xfId="0" applyNumberFormat="1" applyFont="1" applyFill="1" applyBorder="1" applyAlignment="1">
      <alignment horizontal="right"/>
    </xf>
    <xf numFmtId="10" fontId="4" fillId="3" borderId="0" xfId="0" applyNumberFormat="1" applyFont="1" applyFill="1" applyBorder="1" applyAlignment="1">
      <alignment horizontal="right"/>
    </xf>
    <xf numFmtId="3" fontId="4" fillId="3" borderId="5" xfId="0" applyNumberFormat="1" applyFont="1" applyFill="1" applyBorder="1" applyAlignment="1">
      <alignment horizontal="right"/>
    </xf>
    <xf numFmtId="3" fontId="8" fillId="6"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3" fontId="4" fillId="4" borderId="3" xfId="0" applyNumberFormat="1" applyFont="1" applyFill="1" applyBorder="1" applyAlignment="1">
      <alignment horizontal="right"/>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3" fontId="7" fillId="4" borderId="3" xfId="0" applyNumberFormat="1" applyFont="1" applyFill="1" applyBorder="1" applyAlignment="1">
      <alignment horizontal="right"/>
    </xf>
    <xf numFmtId="3" fontId="8" fillId="2" borderId="3" xfId="0" applyNumberFormat="1" applyFont="1" applyFill="1" applyBorder="1" applyAlignment="1">
      <alignment horizontal="right"/>
    </xf>
    <xf numFmtId="3" fontId="8" fillId="2" borderId="0" xfId="0" applyNumberFormat="1" applyFont="1" applyFill="1" applyBorder="1" applyAlignment="1">
      <alignment horizontal="right"/>
    </xf>
    <xf numFmtId="3" fontId="5" fillId="2" borderId="4" xfId="0" applyNumberFormat="1" applyFont="1" applyFill="1" applyBorder="1" applyAlignment="1">
      <alignment horizontal="right"/>
    </xf>
    <xf numFmtId="3" fontId="5" fillId="4" borderId="4" xfId="0" applyNumberFormat="1" applyFont="1" applyFill="1" applyBorder="1" applyAlignment="1">
      <alignment horizontal="right"/>
    </xf>
    <xf numFmtId="3" fontId="4" fillId="4" borderId="4" xfId="0" applyNumberFormat="1" applyFont="1" applyFill="1" applyBorder="1" applyAlignment="1">
      <alignment horizontal="right"/>
    </xf>
    <xf numFmtId="0" fontId="5" fillId="4" borderId="4" xfId="0" applyFont="1" applyFill="1" applyBorder="1" applyAlignment="1">
      <alignment horizontal="right"/>
    </xf>
    <xf numFmtId="0" fontId="7" fillId="4" borderId="0" xfId="0" applyFont="1" applyFill="1" applyBorder="1" applyAlignment="1">
      <alignment horizontal="right" vertical="center"/>
    </xf>
    <xf numFmtId="3" fontId="4" fillId="4" borderId="0" xfId="0" applyNumberFormat="1" applyFont="1" applyFill="1" applyBorder="1" applyAlignment="1">
      <alignment horizontal="right"/>
    </xf>
    <xf numFmtId="3" fontId="4" fillId="2" borderId="4" xfId="0" applyNumberFormat="1" applyFont="1" applyFill="1" applyBorder="1" applyAlignment="1">
      <alignment horizontal="right"/>
    </xf>
    <xf numFmtId="3" fontId="5" fillId="6" borderId="4" xfId="0" applyNumberFormat="1" applyFont="1" applyFill="1" applyBorder="1" applyAlignment="1">
      <alignment horizontal="right"/>
    </xf>
    <xf numFmtId="3" fontId="7" fillId="6" borderId="0" xfId="0" applyNumberFormat="1" applyFont="1" applyFill="1" applyBorder="1" applyAlignment="1">
      <alignment horizontal="right"/>
    </xf>
    <xf numFmtId="3" fontId="4" fillId="3" borderId="3" xfId="0" applyNumberFormat="1" applyFont="1" applyFill="1" applyBorder="1" applyAlignment="1">
      <alignment horizontal="right"/>
    </xf>
    <xf numFmtId="3" fontId="4" fillId="3" borderId="0" xfId="0" applyNumberFormat="1" applyFont="1" applyFill="1" applyBorder="1" applyAlignment="1">
      <alignment horizontal="right"/>
    </xf>
    <xf numFmtId="3" fontId="10" fillId="4" borderId="0" xfId="0" applyNumberFormat="1" applyFont="1" applyFill="1" applyBorder="1" applyAlignment="1">
      <alignment horizontal="right"/>
    </xf>
    <xf numFmtId="3" fontId="4" fillId="6" borderId="0" xfId="0" applyNumberFormat="1" applyFont="1" applyFill="1" applyBorder="1" applyAlignment="1">
      <alignment horizontal="right"/>
    </xf>
    <xf numFmtId="10" fontId="4" fillId="2" borderId="0" xfId="0" applyNumberFormat="1" applyFont="1" applyFill="1" applyBorder="1"/>
    <xf numFmtId="10" fontId="5" fillId="4" borderId="0" xfId="0" applyNumberFormat="1" applyFont="1" applyFill="1" applyBorder="1"/>
    <xf numFmtId="10" fontId="7" fillId="4" borderId="0" xfId="0" applyNumberFormat="1" applyFont="1" applyFill="1" applyBorder="1"/>
    <xf numFmtId="10" fontId="8" fillId="4" borderId="0" xfId="0" applyNumberFormat="1" applyFont="1" applyFill="1" applyBorder="1"/>
    <xf numFmtId="3" fontId="4" fillId="6" borderId="4" xfId="0" applyNumberFormat="1" applyFont="1" applyFill="1" applyBorder="1" applyAlignment="1">
      <alignment horizontal="right"/>
    </xf>
    <xf numFmtId="3" fontId="7" fillId="4" borderId="4" xfId="0" applyNumberFormat="1" applyFont="1" applyFill="1" applyBorder="1" applyAlignment="1">
      <alignment horizontal="right"/>
    </xf>
    <xf numFmtId="3" fontId="8" fillId="6" borderId="4" xfId="0" applyNumberFormat="1" applyFont="1" applyFill="1" applyBorder="1" applyAlignment="1">
      <alignment horizontal="right"/>
    </xf>
    <xf numFmtId="3" fontId="8" fillId="6" borderId="3" xfId="0" applyNumberFormat="1" applyFont="1" applyFill="1" applyBorder="1" applyAlignment="1">
      <alignment horizontal="right"/>
    </xf>
    <xf numFmtId="3" fontId="4" fillId="3" borderId="2" xfId="0" applyNumberFormat="1" applyFont="1" applyFill="1" applyBorder="1" applyAlignment="1"/>
    <xf numFmtId="0" fontId="3" fillId="4" borderId="0" xfId="0" applyFont="1" applyFill="1" applyBorder="1" applyAlignment="1">
      <alignment horizontal="left"/>
    </xf>
    <xf numFmtId="0" fontId="39" fillId="4" borderId="0" xfId="0" applyFont="1" applyFill="1" applyBorder="1" applyAlignment="1">
      <alignment horizontal="left"/>
    </xf>
    <xf numFmtId="0" fontId="4" fillId="4" borderId="0" xfId="0" applyFont="1" applyFill="1" applyBorder="1" applyAlignment="1">
      <alignment horizontal="left"/>
    </xf>
    <xf numFmtId="0" fontId="4" fillId="4" borderId="0" xfId="0" applyFont="1" applyFill="1" applyBorder="1" applyAlignment="1">
      <alignment horizontal="center"/>
    </xf>
    <xf numFmtId="0" fontId="4" fillId="4" borderId="3" xfId="0" applyFont="1" applyFill="1" applyBorder="1" applyAlignment="1">
      <alignment horizontal="center"/>
    </xf>
    <xf numFmtId="0" fontId="8" fillId="4" borderId="0" xfId="0" applyFont="1" applyFill="1" applyBorder="1" applyAlignment="1">
      <alignment horizontal="left"/>
    </xf>
    <xf numFmtId="0" fontId="4" fillId="4" borderId="0" xfId="0" applyFont="1" applyFill="1" applyBorder="1" applyAlignment="1">
      <alignment horizontal="right"/>
    </xf>
    <xf numFmtId="3" fontId="5" fillId="4" borderId="3" xfId="0" applyNumberFormat="1" applyFont="1" applyFill="1" applyBorder="1" applyAlignment="1">
      <alignment horizontal="right" vertical="center"/>
    </xf>
    <xf numFmtId="3" fontId="5" fillId="4" borderId="0" xfId="0" applyNumberFormat="1" applyFont="1" applyFill="1" applyBorder="1" applyAlignment="1">
      <alignment horizontal="right" vertical="center"/>
    </xf>
    <xf numFmtId="10" fontId="5" fillId="4" borderId="0" xfId="0" applyNumberFormat="1" applyFont="1" applyFill="1" applyBorder="1" applyAlignment="1">
      <alignment horizontal="right" vertical="center"/>
    </xf>
    <xf numFmtId="3" fontId="4" fillId="4" borderId="0" xfId="0" applyNumberFormat="1" applyFont="1" applyFill="1" applyBorder="1" applyAlignment="1">
      <alignment horizontal="right" vertical="center"/>
    </xf>
    <xf numFmtId="165" fontId="4" fillId="6" borderId="0" xfId="0" applyNumberFormat="1" applyFont="1" applyFill="1" applyBorder="1" applyAlignment="1">
      <alignment horizontal="right"/>
    </xf>
    <xf numFmtId="165" fontId="5" fillId="4" borderId="0" xfId="0" applyNumberFormat="1" applyFont="1" applyFill="1" applyBorder="1" applyAlignment="1">
      <alignment horizontal="right"/>
    </xf>
    <xf numFmtId="165" fontId="4" fillId="2" borderId="0" xfId="0" applyNumberFormat="1" applyFont="1" applyFill="1" applyBorder="1" applyAlignment="1">
      <alignment horizontal="right"/>
    </xf>
    <xf numFmtId="166" fontId="5" fillId="4" borderId="0" xfId="0" applyNumberFormat="1" applyFont="1" applyFill="1" applyBorder="1" applyAlignment="1">
      <alignment horizontal="right"/>
    </xf>
    <xf numFmtId="166" fontId="7" fillId="4" borderId="0" xfId="0" applyNumberFormat="1" applyFont="1" applyFill="1" applyBorder="1" applyAlignment="1">
      <alignment horizontal="right"/>
    </xf>
    <xf numFmtId="166" fontId="4" fillId="2" borderId="0" xfId="0" applyNumberFormat="1" applyFont="1" applyFill="1" applyBorder="1" applyAlignment="1">
      <alignment horizontal="right"/>
    </xf>
    <xf numFmtId="166" fontId="7" fillId="6" borderId="0" xfId="0" applyNumberFormat="1" applyFont="1" applyFill="1" applyBorder="1" applyAlignment="1">
      <alignment horizontal="right"/>
    </xf>
    <xf numFmtId="166" fontId="7" fillId="4" borderId="0" xfId="0" applyNumberFormat="1" applyFont="1" applyFill="1" applyBorder="1" applyAlignment="1">
      <alignment horizontal="right" vertical="center"/>
    </xf>
    <xf numFmtId="166" fontId="8" fillId="2" borderId="0" xfId="0" applyNumberFormat="1" applyFont="1" applyFill="1" applyBorder="1" applyAlignment="1">
      <alignment horizontal="right"/>
    </xf>
    <xf numFmtId="166" fontId="8" fillId="6" borderId="0" xfId="0" applyNumberFormat="1" applyFont="1" applyFill="1" applyBorder="1" applyAlignment="1">
      <alignment horizontal="right"/>
    </xf>
    <xf numFmtId="166" fontId="4" fillId="4" borderId="0" xfId="0" applyNumberFormat="1" applyFont="1" applyFill="1" applyBorder="1" applyAlignment="1"/>
    <xf numFmtId="3" fontId="5" fillId="2" borderId="3" xfId="0" applyNumberFormat="1" applyFont="1" applyFill="1" applyBorder="1" applyAlignment="1">
      <alignment horizontal="right"/>
    </xf>
    <xf numFmtId="3" fontId="5" fillId="2" borderId="0" xfId="0" applyNumberFormat="1" applyFont="1" applyFill="1" applyBorder="1" applyAlignment="1">
      <alignment horizontal="right"/>
    </xf>
    <xf numFmtId="0" fontId="2" fillId="4" borderId="0" xfId="0" applyFont="1" applyFill="1" applyBorder="1"/>
    <xf numFmtId="0" fontId="34" fillId="4" borderId="0" xfId="0" applyFont="1" applyFill="1" applyBorder="1"/>
    <xf numFmtId="10" fontId="2" fillId="4" borderId="0" xfId="0" applyNumberFormat="1" applyFont="1" applyFill="1" applyBorder="1"/>
    <xf numFmtId="0" fontId="2" fillId="4" borderId="0" xfId="0" applyFont="1" applyFill="1" applyAlignment="1"/>
    <xf numFmtId="0" fontId="1" fillId="3" borderId="5" xfId="0" applyFont="1" applyFill="1" applyBorder="1" applyAlignment="1">
      <alignment horizontal="left"/>
    </xf>
    <xf numFmtId="0" fontId="0" fillId="3" borderId="0" xfId="0" applyFont="1" applyFill="1" applyBorder="1" applyAlignment="1">
      <alignment horizontal="left"/>
    </xf>
    <xf numFmtId="0" fontId="0" fillId="6" borderId="0" xfId="0" applyFont="1" applyFill="1" applyBorder="1" applyAlignment="1">
      <alignment horizontal="left"/>
    </xf>
    <xf numFmtId="0" fontId="1" fillId="2" borderId="0" xfId="0" applyFont="1" applyFill="1" applyBorder="1" applyAlignment="1">
      <alignment horizontal="left"/>
    </xf>
    <xf numFmtId="0" fontId="0" fillId="2" borderId="0" xfId="0" applyFont="1" applyFill="1" applyBorder="1" applyAlignment="1">
      <alignment horizontal="left"/>
    </xf>
    <xf numFmtId="3" fontId="0" fillId="2" borderId="0" xfId="0" applyNumberFormat="1" applyFont="1" applyFill="1" applyBorder="1" applyAlignment="1">
      <alignment horizontal="right"/>
    </xf>
    <xf numFmtId="0" fontId="4" fillId="3" borderId="5" xfId="0" applyFont="1" applyFill="1" applyBorder="1" applyAlignment="1">
      <alignment horizontal="left"/>
    </xf>
    <xf numFmtId="0" fontId="0" fillId="2" borderId="0" xfId="0" applyFill="1" applyBorder="1" applyAlignment="1">
      <alignment horizontal="left"/>
    </xf>
    <xf numFmtId="0" fontId="0" fillId="4" borderId="0" xfId="0" applyFill="1" applyBorder="1" applyAlignment="1">
      <alignment horizontal="left"/>
    </xf>
    <xf numFmtId="0" fontId="0" fillId="6" borderId="0" xfId="0" applyFill="1" applyBorder="1" applyAlignment="1">
      <alignment horizontal="left"/>
    </xf>
    <xf numFmtId="0" fontId="17" fillId="4" borderId="0" xfId="0" applyFont="1" applyFill="1" applyBorder="1" applyAlignment="1">
      <alignment horizontal="left"/>
    </xf>
    <xf numFmtId="0" fontId="11" fillId="4" borderId="0" xfId="0" applyFont="1" applyFill="1" applyBorder="1" applyAlignment="1">
      <alignment horizontal="left"/>
    </xf>
    <xf numFmtId="0" fontId="19" fillId="4" borderId="0" xfId="0" applyFont="1" applyFill="1" applyBorder="1" applyAlignment="1">
      <alignment horizontal="left"/>
    </xf>
    <xf numFmtId="0" fontId="5" fillId="2" borderId="0" xfId="0" applyFont="1" applyFill="1" applyBorder="1" applyAlignment="1">
      <alignment horizontal="right"/>
    </xf>
    <xf numFmtId="3" fontId="21" fillId="4" borderId="0" xfId="0" applyNumberFormat="1" applyFont="1" applyFill="1" applyBorder="1" applyAlignment="1">
      <alignment horizontal="right"/>
    </xf>
    <xf numFmtId="3" fontId="23" fillId="4" borderId="0" xfId="0" applyNumberFormat="1" applyFont="1" applyFill="1" applyBorder="1" applyAlignment="1">
      <alignment horizontal="right"/>
    </xf>
    <xf numFmtId="3" fontId="4" fillId="6" borderId="2" xfId="0" applyNumberFormat="1" applyFont="1" applyFill="1" applyBorder="1" applyAlignment="1">
      <alignment horizontal="right"/>
    </xf>
    <xf numFmtId="0" fontId="3" fillId="4" borderId="0" xfId="0" applyFont="1" applyFill="1" applyBorder="1"/>
    <xf numFmtId="9" fontId="0" fillId="4" borderId="0" xfId="0" applyNumberFormat="1" applyFill="1" applyBorder="1"/>
    <xf numFmtId="0" fontId="0" fillId="3" borderId="0" xfId="0" applyFill="1" applyBorder="1" applyAlignment="1">
      <alignment horizontal="left"/>
    </xf>
    <xf numFmtId="0" fontId="43" fillId="4" borderId="0" xfId="0" applyFont="1" applyFill="1" applyBorder="1" applyAlignment="1">
      <alignment horizontal="left"/>
    </xf>
    <xf numFmtId="0" fontId="11" fillId="4" borderId="0" xfId="0" applyFont="1" applyFill="1" applyBorder="1" applyAlignment="1">
      <alignment horizontal="left" vertical="top" wrapText="1"/>
    </xf>
    <xf numFmtId="0" fontId="0" fillId="4" borderId="1" xfId="0" applyFill="1" applyBorder="1" applyAlignment="1">
      <alignment horizontal="left"/>
    </xf>
    <xf numFmtId="0" fontId="1" fillId="4" borderId="4" xfId="0" applyFont="1" applyFill="1" applyBorder="1" applyAlignment="1">
      <alignment horizontal="left"/>
    </xf>
    <xf numFmtId="0" fontId="5" fillId="6" borderId="0" xfId="0" applyFont="1" applyFill="1" applyBorder="1" applyAlignment="1">
      <alignment horizontal="left"/>
    </xf>
    <xf numFmtId="0" fontId="0" fillId="4" borderId="0" xfId="0" applyFill="1" applyBorder="1" applyAlignment="1">
      <alignment horizontal="center"/>
    </xf>
    <xf numFmtId="3" fontId="0" fillId="7" borderId="3" xfId="0" applyNumberFormat="1" applyFont="1" applyFill="1" applyBorder="1"/>
    <xf numFmtId="3" fontId="0" fillId="4" borderId="3" xfId="0" applyNumberFormat="1" applyFont="1" applyFill="1" applyBorder="1" applyAlignment="1"/>
    <xf numFmtId="3" fontId="44" fillId="4" borderId="3" xfId="0" applyNumberFormat="1" applyFont="1" applyFill="1" applyBorder="1"/>
    <xf numFmtId="3" fontId="0" fillId="4" borderId="0" xfId="0" applyNumberFormat="1" applyFill="1" applyAlignment="1">
      <alignment horizontal="left"/>
    </xf>
    <xf numFmtId="3" fontId="5" fillId="6" borderId="0" xfId="0" applyNumberFormat="1" applyFont="1" applyFill="1" applyBorder="1"/>
    <xf numFmtId="0" fontId="1" fillId="2" borderId="3" xfId="0" applyFont="1" applyFill="1" applyBorder="1"/>
    <xf numFmtId="166" fontId="1" fillId="2" borderId="0" xfId="0" applyNumberFormat="1" applyFont="1" applyFill="1" applyBorder="1"/>
    <xf numFmtId="166" fontId="0" fillId="4" borderId="0" xfId="0" applyNumberFormat="1" applyFont="1" applyFill="1" applyBorder="1"/>
    <xf numFmtId="166" fontId="11" fillId="4" borderId="0" xfId="0" applyNumberFormat="1" applyFont="1" applyFill="1" applyBorder="1"/>
    <xf numFmtId="166" fontId="11" fillId="4" borderId="0" xfId="0" applyNumberFormat="1" applyFont="1" applyFill="1" applyBorder="1" applyAlignment="1">
      <alignment vertical="center"/>
    </xf>
    <xf numFmtId="166" fontId="22" fillId="2" borderId="0" xfId="0" applyNumberFormat="1" applyFont="1" applyFill="1" applyBorder="1"/>
    <xf numFmtId="166" fontId="11" fillId="6" borderId="0" xfId="0" applyNumberFormat="1" applyFont="1" applyFill="1" applyBorder="1"/>
    <xf numFmtId="166" fontId="0" fillId="4" borderId="0" xfId="0" applyNumberFormat="1" applyFill="1" applyBorder="1"/>
    <xf numFmtId="166" fontId="0" fillId="6" borderId="0" xfId="0" applyNumberFormat="1" applyFill="1" applyBorder="1"/>
    <xf numFmtId="165" fontId="5" fillId="2" borderId="0" xfId="0" applyNumberFormat="1" applyFont="1" applyFill="1" applyBorder="1" applyAlignment="1">
      <alignment horizontal="right"/>
    </xf>
    <xf numFmtId="0" fontId="5" fillId="4" borderId="0" xfId="0" applyFont="1" applyFill="1" applyBorder="1" applyAlignment="1">
      <alignment horizontal="left"/>
    </xf>
    <xf numFmtId="0" fontId="4" fillId="4" borderId="4" xfId="0" applyFont="1" applyFill="1" applyBorder="1" applyAlignment="1">
      <alignment horizontal="center"/>
    </xf>
    <xf numFmtId="0" fontId="0" fillId="4" borderId="10" xfId="0" applyFill="1" applyBorder="1"/>
    <xf numFmtId="3" fontId="4" fillId="3" borderId="11" xfId="0" applyNumberFormat="1" applyFont="1" applyFill="1" applyBorder="1" applyAlignment="1"/>
    <xf numFmtId="0" fontId="0" fillId="4" borderId="12" xfId="0" applyFill="1" applyBorder="1"/>
    <xf numFmtId="0" fontId="0" fillId="4" borderId="13" xfId="0" applyFill="1" applyBorder="1"/>
    <xf numFmtId="3" fontId="45" fillId="4" borderId="0" xfId="0" applyNumberFormat="1" applyFont="1" applyFill="1" applyBorder="1" applyAlignment="1">
      <alignment horizontal="right"/>
    </xf>
    <xf numFmtId="0" fontId="22" fillId="4" borderId="9" xfId="0" applyFont="1" applyFill="1" applyBorder="1" applyAlignment="1">
      <alignment horizontal="center"/>
    </xf>
    <xf numFmtId="0" fontId="0" fillId="4" borderId="10" xfId="0" applyFont="1" applyFill="1" applyBorder="1"/>
    <xf numFmtId="3" fontId="1" fillId="3" borderId="11" xfId="0" applyNumberFormat="1" applyFont="1" applyFill="1" applyBorder="1" applyAlignment="1">
      <alignment horizontal="right"/>
    </xf>
    <xf numFmtId="3" fontId="1" fillId="6" borderId="9" xfId="0" applyNumberFormat="1" applyFont="1" applyFill="1" applyBorder="1" applyAlignment="1">
      <alignment horizontal="right"/>
    </xf>
    <xf numFmtId="3" fontId="1" fillId="2" borderId="9" xfId="0" applyNumberFormat="1" applyFont="1" applyFill="1" applyBorder="1" applyAlignment="1">
      <alignment horizontal="right"/>
    </xf>
    <xf numFmtId="0" fontId="5" fillId="4" borderId="9" xfId="0" applyFont="1" applyFill="1" applyBorder="1" applyAlignment="1">
      <alignment horizontal="right"/>
    </xf>
    <xf numFmtId="3" fontId="0" fillId="4" borderId="9" xfId="0" applyNumberFormat="1" applyFont="1" applyFill="1" applyBorder="1" applyAlignment="1">
      <alignment horizontal="right"/>
    </xf>
    <xf numFmtId="0" fontId="1" fillId="2" borderId="9" xfId="0" applyFont="1" applyFill="1" applyBorder="1" applyAlignment="1">
      <alignment horizontal="right"/>
    </xf>
    <xf numFmtId="3" fontId="11" fillId="4" borderId="9" xfId="0" applyNumberFormat="1" applyFont="1" applyFill="1" applyBorder="1" applyAlignment="1">
      <alignment horizontal="right"/>
    </xf>
    <xf numFmtId="0" fontId="0" fillId="4" borderId="9" xfId="0" applyFont="1" applyFill="1" applyBorder="1" applyAlignment="1">
      <alignment horizontal="right"/>
    </xf>
    <xf numFmtId="0" fontId="1" fillId="7" borderId="4" xfId="0" applyNumberFormat="1" applyFont="1" applyFill="1" applyBorder="1" applyAlignment="1">
      <alignment horizontal="right"/>
    </xf>
    <xf numFmtId="0" fontId="1" fillId="7" borderId="0" xfId="0" applyNumberFormat="1" applyFont="1" applyFill="1" applyBorder="1" applyAlignment="1">
      <alignment horizontal="right"/>
    </xf>
    <xf numFmtId="0" fontId="1" fillId="7" borderId="3" xfId="0" applyNumberFormat="1" applyFont="1" applyFill="1" applyBorder="1" applyAlignment="1">
      <alignment horizontal="right"/>
    </xf>
    <xf numFmtId="0" fontId="1" fillId="7" borderId="0" xfId="0" applyFont="1" applyFill="1" applyBorder="1" applyAlignment="1">
      <alignment horizontal="right"/>
    </xf>
    <xf numFmtId="0" fontId="4" fillId="4" borderId="0" xfId="0" applyFont="1" applyFill="1" applyBorder="1"/>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0" fontId="5" fillId="4" borderId="0" xfId="0" applyFont="1" applyFill="1" applyBorder="1" applyAlignment="1"/>
    <xf numFmtId="0" fontId="8" fillId="4" borderId="0" xfId="0" applyFont="1" applyFill="1" applyBorder="1"/>
    <xf numFmtId="0" fontId="19" fillId="4" borderId="0" xfId="0" applyFont="1" applyFill="1" applyBorder="1"/>
    <xf numFmtId="0" fontId="8" fillId="4" borderId="0" xfId="0" applyFont="1" applyFill="1" applyBorder="1" applyAlignment="1"/>
    <xf numFmtId="3" fontId="7" fillId="4" borderId="0" xfId="0" applyNumberFormat="1" applyFont="1" applyFill="1" applyBorder="1" applyAlignment="1">
      <alignment horizontal="right"/>
    </xf>
    <xf numFmtId="3" fontId="4" fillId="2" borderId="0" xfId="0" applyNumberFormat="1" applyFont="1" applyFill="1" applyBorder="1" applyAlignment="1">
      <alignment horizontal="right"/>
    </xf>
    <xf numFmtId="3" fontId="5" fillId="4" borderId="0" xfId="0" applyNumberFormat="1" applyFont="1" applyFill="1" applyBorder="1" applyAlignment="1">
      <alignment horizontal="right"/>
    </xf>
    <xf numFmtId="0" fontId="5" fillId="4" borderId="0" xfId="0" applyFont="1" applyFill="1" applyBorder="1" applyAlignment="1">
      <alignment horizontal="right"/>
    </xf>
    <xf numFmtId="10" fontId="5" fillId="4" borderId="0" xfId="0" applyNumberFormat="1" applyFont="1" applyFill="1" applyBorder="1" applyAlignment="1">
      <alignment horizontal="right"/>
    </xf>
    <xf numFmtId="10" fontId="7" fillId="4" borderId="0" xfId="0" applyNumberFormat="1" applyFont="1" applyFill="1" applyBorder="1" applyAlignment="1">
      <alignment horizontal="right"/>
    </xf>
    <xf numFmtId="3" fontId="4" fillId="3" borderId="5" xfId="0" applyNumberFormat="1" applyFont="1" applyFill="1" applyBorder="1" applyAlignment="1">
      <alignment horizontal="right"/>
    </xf>
    <xf numFmtId="3" fontId="8" fillId="6"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0" fontId="8" fillId="6" borderId="0" xfId="0" applyFont="1" applyFill="1" applyBorder="1" applyAlignment="1">
      <alignment horizontal="right"/>
    </xf>
    <xf numFmtId="3" fontId="5" fillId="4" borderId="4" xfId="0" applyNumberFormat="1" applyFont="1" applyFill="1" applyBorder="1" applyAlignment="1">
      <alignment horizontal="right"/>
    </xf>
    <xf numFmtId="0" fontId="5" fillId="4" borderId="4" xfId="0" applyFont="1" applyFill="1" applyBorder="1" applyAlignment="1">
      <alignment horizontal="right"/>
    </xf>
    <xf numFmtId="0" fontId="7" fillId="4" borderId="0" xfId="0" applyFont="1" applyFill="1" applyBorder="1" applyAlignment="1">
      <alignment horizontal="right" vertical="center"/>
    </xf>
    <xf numFmtId="3" fontId="4" fillId="4" borderId="0" xfId="0" applyNumberFormat="1" applyFont="1" applyFill="1" applyBorder="1" applyAlignment="1">
      <alignment horizontal="right"/>
    </xf>
    <xf numFmtId="3" fontId="4" fillId="3" borderId="3" xfId="0" applyNumberFormat="1" applyFont="1" applyFill="1" applyBorder="1" applyAlignment="1">
      <alignment horizontal="right"/>
    </xf>
    <xf numFmtId="3" fontId="4" fillId="3" borderId="0" xfId="0" applyNumberFormat="1" applyFont="1" applyFill="1" applyBorder="1" applyAlignment="1">
      <alignment horizontal="right"/>
    </xf>
    <xf numFmtId="3" fontId="10" fillId="4" borderId="0" xfId="0" applyNumberFormat="1" applyFont="1" applyFill="1" applyBorder="1" applyAlignment="1">
      <alignment horizontal="right"/>
    </xf>
    <xf numFmtId="10" fontId="5" fillId="4" borderId="0" xfId="0" applyNumberFormat="1" applyFont="1" applyFill="1" applyBorder="1"/>
    <xf numFmtId="3" fontId="4" fillId="3" borderId="8" xfId="0" applyNumberFormat="1" applyFont="1" applyFill="1" applyBorder="1" applyAlignment="1">
      <alignment horizontal="right"/>
    </xf>
    <xf numFmtId="3" fontId="4" fillId="6" borderId="4" xfId="0" applyNumberFormat="1" applyFont="1" applyFill="1" applyBorder="1" applyAlignment="1">
      <alignment horizontal="right"/>
    </xf>
    <xf numFmtId="3" fontId="7" fillId="4" borderId="4" xfId="0" applyNumberFormat="1" applyFont="1" applyFill="1" applyBorder="1" applyAlignment="1">
      <alignment horizontal="right"/>
    </xf>
    <xf numFmtId="0" fontId="7" fillId="4" borderId="4" xfId="0" applyFont="1" applyFill="1" applyBorder="1" applyAlignment="1">
      <alignment horizontal="right"/>
    </xf>
    <xf numFmtId="3" fontId="7" fillId="4" borderId="4" xfId="0" applyNumberFormat="1" applyFont="1" applyFill="1" applyBorder="1" applyAlignment="1">
      <alignment horizontal="right" vertical="center"/>
    </xf>
    <xf numFmtId="3" fontId="8" fillId="6" borderId="4" xfId="0" applyNumberFormat="1" applyFont="1" applyFill="1" applyBorder="1" applyAlignment="1">
      <alignment horizontal="right"/>
    </xf>
    <xf numFmtId="3" fontId="8" fillId="6" borderId="3" xfId="0" applyNumberFormat="1" applyFont="1" applyFill="1" applyBorder="1" applyAlignment="1">
      <alignment horizontal="right"/>
    </xf>
    <xf numFmtId="0" fontId="4" fillId="4" borderId="9" xfId="0" applyFont="1" applyFill="1" applyBorder="1" applyAlignment="1">
      <alignment horizontal="center"/>
    </xf>
    <xf numFmtId="0" fontId="4" fillId="4" borderId="0" xfId="0" applyFont="1" applyFill="1" applyBorder="1" applyAlignment="1">
      <alignment horizontal="left"/>
    </xf>
    <xf numFmtId="0" fontId="8" fillId="4" borderId="0" xfId="0" applyFont="1" applyFill="1" applyBorder="1" applyAlignment="1">
      <alignment horizontal="left"/>
    </xf>
    <xf numFmtId="0" fontId="4" fillId="4" borderId="0" xfId="0" applyFont="1" applyFill="1" applyBorder="1" applyAlignment="1">
      <alignment horizontal="right"/>
    </xf>
    <xf numFmtId="165" fontId="5" fillId="4" borderId="0" xfId="0" applyNumberFormat="1" applyFont="1" applyFill="1" applyBorder="1" applyAlignment="1">
      <alignment horizontal="right"/>
    </xf>
    <xf numFmtId="166" fontId="5" fillId="4" borderId="0" xfId="0" applyNumberFormat="1" applyFont="1" applyFill="1" applyBorder="1"/>
    <xf numFmtId="0" fontId="2" fillId="4" borderId="0" xfId="0" applyFont="1" applyFill="1" applyBorder="1"/>
    <xf numFmtId="10" fontId="2" fillId="4" borderId="0" xfId="0" applyNumberFormat="1" applyFont="1" applyFill="1" applyBorder="1"/>
    <xf numFmtId="0" fontId="7" fillId="4" borderId="0" xfId="0" applyFont="1" applyFill="1" applyBorder="1" applyAlignment="1">
      <alignment wrapText="1"/>
    </xf>
    <xf numFmtId="0" fontId="30" fillId="4" borderId="0" xfId="0" applyFont="1" applyFill="1" applyBorder="1"/>
    <xf numFmtId="0" fontId="1" fillId="3" borderId="8" xfId="0" applyFont="1" applyFill="1" applyBorder="1" applyAlignment="1">
      <alignment horizontal="right"/>
    </xf>
    <xf numFmtId="0" fontId="22" fillId="6" borderId="4" xfId="0" applyFont="1" applyFill="1" applyBorder="1" applyAlignment="1">
      <alignment horizontal="right"/>
    </xf>
    <xf numFmtId="3" fontId="22" fillId="6" borderId="4" xfId="0" applyNumberFormat="1" applyFont="1" applyFill="1" applyBorder="1" applyAlignment="1">
      <alignment horizontal="right"/>
    </xf>
    <xf numFmtId="3" fontId="4" fillId="3" borderId="11" xfId="0" applyNumberFormat="1" applyFont="1" applyFill="1" applyBorder="1" applyAlignment="1">
      <alignment horizontal="right"/>
    </xf>
    <xf numFmtId="3" fontId="4" fillId="2" borderId="9" xfId="0" applyNumberFormat="1" applyFont="1" applyFill="1" applyBorder="1" applyAlignment="1">
      <alignment horizontal="right"/>
    </xf>
    <xf numFmtId="0" fontId="42" fillId="4" borderId="9" xfId="0" applyNumberFormat="1" applyFont="1" applyFill="1" applyBorder="1" applyAlignment="1">
      <alignment horizontal="right"/>
    </xf>
    <xf numFmtId="0" fontId="40" fillId="4" borderId="9" xfId="0" applyNumberFormat="1" applyFont="1" applyFill="1" applyBorder="1" applyAlignment="1">
      <alignment horizontal="right"/>
    </xf>
    <xf numFmtId="3" fontId="7" fillId="4" borderId="9" xfId="0" applyNumberFormat="1" applyFont="1" applyFill="1" applyBorder="1" applyAlignment="1">
      <alignment horizontal="right"/>
    </xf>
    <xf numFmtId="3" fontId="8" fillId="6" borderId="9" xfId="0" applyNumberFormat="1" applyFont="1" applyFill="1" applyBorder="1" applyAlignment="1">
      <alignment horizontal="right"/>
    </xf>
    <xf numFmtId="0" fontId="1" fillId="7" borderId="9" xfId="0" applyNumberFormat="1" applyFont="1" applyFill="1" applyBorder="1" applyAlignment="1">
      <alignment horizontal="right"/>
    </xf>
    <xf numFmtId="3" fontId="5" fillId="4" borderId="9" xfId="0" applyNumberFormat="1" applyFont="1" applyFill="1" applyBorder="1" applyAlignment="1">
      <alignment horizontal="right"/>
    </xf>
    <xf numFmtId="0" fontId="0" fillId="4" borderId="9" xfId="0" applyFill="1" applyBorder="1" applyAlignment="1">
      <alignment horizontal="right"/>
    </xf>
    <xf numFmtId="3" fontId="4" fillId="6" borderId="11" xfId="0" applyNumberFormat="1" applyFont="1" applyFill="1" applyBorder="1" applyAlignment="1">
      <alignment horizontal="right"/>
    </xf>
    <xf numFmtId="3" fontId="4" fillId="4" borderId="9" xfId="0" applyNumberFormat="1" applyFont="1" applyFill="1" applyBorder="1" applyAlignment="1">
      <alignment horizontal="right" vertical="center"/>
    </xf>
    <xf numFmtId="3" fontId="4" fillId="4" borderId="9" xfId="0" applyNumberFormat="1" applyFont="1" applyFill="1" applyBorder="1" applyAlignment="1">
      <alignment horizontal="right"/>
    </xf>
    <xf numFmtId="0" fontId="4" fillId="4" borderId="9" xfId="0" applyFont="1" applyFill="1" applyBorder="1" applyAlignment="1">
      <alignment horizontal="right"/>
    </xf>
    <xf numFmtId="3" fontId="4" fillId="6" borderId="9" xfId="0" applyNumberFormat="1" applyFont="1" applyFill="1" applyBorder="1" applyAlignment="1">
      <alignment horizontal="right"/>
    </xf>
    <xf numFmtId="3" fontId="7" fillId="4" borderId="9" xfId="0" applyNumberFormat="1" applyFont="1" applyFill="1" applyBorder="1"/>
    <xf numFmtId="3" fontId="5" fillId="4" borderId="9" xfId="0" applyNumberFormat="1" applyFont="1" applyFill="1" applyBorder="1"/>
    <xf numFmtId="0" fontId="4" fillId="2" borderId="9" xfId="0" applyFont="1" applyFill="1" applyBorder="1"/>
    <xf numFmtId="3" fontId="7" fillId="4" borderId="9" xfId="0" applyNumberFormat="1" applyFont="1" applyFill="1" applyBorder="1" applyAlignment="1">
      <alignment vertical="center"/>
    </xf>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0" fontId="8" fillId="4" borderId="0" xfId="0" applyFont="1" applyFill="1" applyBorder="1"/>
    <xf numFmtId="3" fontId="4" fillId="4" borderId="0" xfId="0" applyNumberFormat="1" applyFont="1" applyFill="1" applyBorder="1"/>
    <xf numFmtId="3" fontId="7" fillId="4" borderId="0" xfId="0" applyNumberFormat="1" applyFont="1" applyFill="1" applyBorder="1" applyAlignment="1">
      <alignment horizontal="right"/>
    </xf>
    <xf numFmtId="3" fontId="4" fillId="2" borderId="0" xfId="0" applyNumberFormat="1" applyFont="1" applyFill="1" applyBorder="1" applyAlignment="1">
      <alignment horizontal="right"/>
    </xf>
    <xf numFmtId="3" fontId="5" fillId="4" borderId="0" xfId="0" applyNumberFormat="1" applyFont="1" applyFill="1" applyBorder="1" applyAlignment="1">
      <alignment horizontal="right"/>
    </xf>
    <xf numFmtId="10" fontId="5" fillId="4" borderId="0" xfId="0" applyNumberFormat="1" applyFont="1" applyFill="1" applyBorder="1" applyAlignment="1">
      <alignment horizontal="right"/>
    </xf>
    <xf numFmtId="10" fontId="4" fillId="2" borderId="0" xfId="0" applyNumberFormat="1" applyFont="1" applyFill="1" applyBorder="1" applyAlignment="1">
      <alignment horizontal="right"/>
    </xf>
    <xf numFmtId="10" fontId="7" fillId="4"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0" fontId="4" fillId="4" borderId="9" xfId="0" applyFont="1" applyFill="1" applyBorder="1" applyAlignment="1">
      <alignment horizontal="center"/>
    </xf>
    <xf numFmtId="0" fontId="4" fillId="4" borderId="0" xfId="0" applyFont="1" applyFill="1" applyBorder="1" applyAlignment="1">
      <alignment horizontal="left"/>
    </xf>
    <xf numFmtId="0" fontId="8" fillId="4" borderId="0" xfId="0" applyFont="1" applyFill="1" applyBorder="1" applyAlignment="1">
      <alignment horizontal="left"/>
    </xf>
    <xf numFmtId="166" fontId="4" fillId="4" borderId="0" xfId="0" applyNumberFormat="1" applyFont="1" applyFill="1" applyBorder="1" applyAlignment="1">
      <alignment horizontal="left"/>
    </xf>
    <xf numFmtId="0" fontId="34" fillId="4" borderId="0" xfId="0" applyFont="1" applyFill="1" applyBorder="1"/>
    <xf numFmtId="10" fontId="2" fillId="4" borderId="0" xfId="0" applyNumberFormat="1" applyFont="1" applyFill="1" applyBorder="1"/>
    <xf numFmtId="3" fontId="7" fillId="4" borderId="9" xfId="0" applyNumberFormat="1" applyFont="1" applyFill="1" applyBorder="1" applyAlignment="1"/>
    <xf numFmtId="3" fontId="4" fillId="2" borderId="9" xfId="0" applyNumberFormat="1" applyFont="1" applyFill="1" applyBorder="1"/>
    <xf numFmtId="3" fontId="11" fillId="4" borderId="9" xfId="0" applyNumberFormat="1" applyFont="1" applyFill="1" applyBorder="1"/>
    <xf numFmtId="0" fontId="7" fillId="4" borderId="9" xfId="0" applyFont="1" applyFill="1" applyBorder="1"/>
    <xf numFmtId="0" fontId="0" fillId="4" borderId="9" xfId="0" applyFont="1" applyFill="1" applyBorder="1"/>
    <xf numFmtId="0" fontId="0" fillId="4" borderId="9" xfId="0" applyFont="1" applyFill="1" applyBorder="1" applyAlignment="1">
      <alignment vertical="center"/>
    </xf>
    <xf numFmtId="3" fontId="0" fillId="4" borderId="9" xfId="0" applyNumberFormat="1" applyFill="1" applyBorder="1"/>
    <xf numFmtId="0" fontId="0" fillId="4" borderId="9" xfId="0" applyFill="1" applyBorder="1"/>
    <xf numFmtId="3" fontId="7" fillId="4" borderId="9" xfId="0" applyNumberFormat="1" applyFont="1" applyFill="1" applyBorder="1" applyAlignment="1">
      <alignment horizontal="right" vertical="center"/>
    </xf>
    <xf numFmtId="0" fontId="7" fillId="4" borderId="9" xfId="0" applyFont="1" applyFill="1" applyBorder="1" applyAlignment="1">
      <alignment horizontal="right"/>
    </xf>
    <xf numFmtId="0" fontId="0" fillId="4" borderId="9" xfId="0" applyFont="1" applyFill="1" applyBorder="1" applyAlignment="1">
      <alignment horizontal="right" vertical="center"/>
    </xf>
    <xf numFmtId="3" fontId="0" fillId="4" borderId="9" xfId="0" applyNumberFormat="1" applyFill="1" applyBorder="1" applyAlignment="1">
      <alignment horizontal="right"/>
    </xf>
    <xf numFmtId="3" fontId="8" fillId="2" borderId="9" xfId="0" applyNumberFormat="1" applyFont="1" applyFill="1" applyBorder="1"/>
    <xf numFmtId="0" fontId="0" fillId="0" borderId="0" xfId="0"/>
    <xf numFmtId="3" fontId="7" fillId="4" borderId="0" xfId="0" applyNumberFormat="1" applyFont="1" applyFill="1" applyBorder="1" applyAlignment="1">
      <alignment horizontal="right"/>
    </xf>
    <xf numFmtId="3" fontId="5" fillId="4"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3" fontId="5" fillId="4" borderId="4" xfId="0" applyNumberFormat="1" applyFont="1" applyFill="1" applyBorder="1" applyAlignment="1">
      <alignment horizontal="right"/>
    </xf>
    <xf numFmtId="0" fontId="5" fillId="4" borderId="4" xfId="0" applyFont="1" applyFill="1" applyBorder="1" applyAlignment="1">
      <alignment horizontal="right"/>
    </xf>
    <xf numFmtId="0" fontId="4" fillId="4" borderId="0" xfId="0" applyFont="1" applyFill="1" applyBorder="1" applyAlignment="1">
      <alignment wrapText="1"/>
    </xf>
    <xf numFmtId="0" fontId="4" fillId="4" borderId="0" xfId="0" applyFont="1" applyFill="1" applyBorder="1" applyAlignment="1">
      <alignment horizontal="left"/>
    </xf>
    <xf numFmtId="0" fontId="34" fillId="4" borderId="0" xfId="0" applyFont="1" applyFill="1" applyBorder="1"/>
    <xf numFmtId="10" fontId="2" fillId="4" borderId="0" xfId="0" applyNumberFormat="1" applyFont="1" applyFill="1" applyBorder="1"/>
    <xf numFmtId="0" fontId="49" fillId="4" borderId="0" xfId="0" applyFont="1" applyFill="1" applyBorder="1" applyAlignment="1">
      <alignment wrapText="1"/>
    </xf>
    <xf numFmtId="0" fontId="0" fillId="0" borderId="0" xfId="0"/>
    <xf numFmtId="0" fontId="4" fillId="4" borderId="0" xfId="0" applyFont="1" applyFill="1" applyBorder="1" applyAlignment="1"/>
    <xf numFmtId="3" fontId="5" fillId="4" borderId="0" xfId="0" applyNumberFormat="1" applyFont="1" applyFill="1" applyBorder="1"/>
    <xf numFmtId="3" fontId="4" fillId="4" borderId="3" xfId="0" applyNumberFormat="1" applyFont="1" applyFill="1" applyBorder="1"/>
    <xf numFmtId="0" fontId="4" fillId="2" borderId="0" xfId="0" applyFont="1" applyFill="1" applyBorder="1"/>
    <xf numFmtId="0" fontId="7" fillId="4" borderId="3" xfId="0" applyFont="1" applyFill="1" applyBorder="1"/>
    <xf numFmtId="3" fontId="7" fillId="4" borderId="3" xfId="0" applyNumberFormat="1" applyFont="1" applyFill="1" applyBorder="1"/>
    <xf numFmtId="3" fontId="7" fillId="4" borderId="0" xfId="0" applyNumberFormat="1" applyFont="1" applyFill="1" applyBorder="1"/>
    <xf numFmtId="3" fontId="4" fillId="2" borderId="0" xfId="0" applyNumberFormat="1" applyFont="1" applyFill="1" applyBorder="1"/>
    <xf numFmtId="0" fontId="7" fillId="4" borderId="0" xfId="0" applyFont="1" applyFill="1" applyBorder="1"/>
    <xf numFmtId="3" fontId="4" fillId="3" borderId="5" xfId="0" applyNumberFormat="1" applyFont="1" applyFill="1" applyBorder="1" applyAlignment="1"/>
    <xf numFmtId="3" fontId="5" fillId="4" borderId="4" xfId="0" applyNumberFormat="1" applyFont="1" applyFill="1" applyBorder="1"/>
    <xf numFmtId="3" fontId="4" fillId="4" borderId="3" xfId="0" applyNumberFormat="1" applyFont="1" applyFill="1" applyBorder="1" applyAlignment="1">
      <alignment vertical="center"/>
    </xf>
    <xf numFmtId="0" fontId="5" fillId="4" borderId="4" xfId="0" applyFont="1" applyFill="1" applyBorder="1"/>
    <xf numFmtId="3" fontId="7" fillId="4" borderId="0" xfId="0" applyNumberFormat="1" applyFont="1" applyFill="1" applyBorder="1" applyAlignment="1">
      <alignment vertical="center"/>
    </xf>
    <xf numFmtId="3" fontId="7" fillId="4" borderId="0" xfId="0" applyNumberFormat="1" applyFont="1" applyFill="1" applyBorder="1" applyAlignment="1">
      <alignment horizontal="right"/>
    </xf>
    <xf numFmtId="3" fontId="5" fillId="4" borderId="0" xfId="0" applyNumberFormat="1" applyFont="1" applyFill="1" applyBorder="1" applyAlignment="1">
      <alignment horizontal="right"/>
    </xf>
    <xf numFmtId="10" fontId="5" fillId="4" borderId="0" xfId="0" applyNumberFormat="1" applyFont="1" applyFill="1" applyBorder="1" applyAlignment="1">
      <alignment horizontal="right"/>
    </xf>
    <xf numFmtId="10" fontId="7" fillId="4" borderId="0" xfId="0" applyNumberFormat="1" applyFont="1" applyFill="1" applyBorder="1" applyAlignment="1">
      <alignment horizontal="right"/>
    </xf>
    <xf numFmtId="3" fontId="8" fillId="6"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10" fontId="7" fillId="4" borderId="0" xfId="0" applyNumberFormat="1" applyFont="1" applyFill="1" applyBorder="1"/>
    <xf numFmtId="3" fontId="7" fillId="4" borderId="4" xfId="0" applyNumberFormat="1" applyFont="1" applyFill="1" applyBorder="1"/>
    <xf numFmtId="0" fontId="4" fillId="4" borderId="0" xfId="0" applyFont="1" applyFill="1" applyBorder="1" applyAlignment="1">
      <alignment horizontal="left"/>
    </xf>
    <xf numFmtId="0" fontId="4" fillId="4" borderId="0" xfId="0" applyFont="1" applyFill="1" applyBorder="1" applyAlignment="1">
      <alignment horizontal="center"/>
    </xf>
    <xf numFmtId="165" fontId="5" fillId="4" borderId="0" xfId="0" applyNumberFormat="1" applyFont="1" applyFill="1" applyBorder="1" applyAlignment="1">
      <alignment horizontal="right"/>
    </xf>
    <xf numFmtId="166" fontId="4" fillId="4" borderId="0" xfId="0" applyNumberFormat="1" applyFont="1" applyFill="1" applyBorder="1" applyAlignment="1">
      <alignment horizontal="left"/>
    </xf>
    <xf numFmtId="0" fontId="34" fillId="4" borderId="0" xfId="0" applyFont="1" applyFill="1" applyBorder="1"/>
    <xf numFmtId="10" fontId="2" fillId="4" borderId="0" xfId="0" applyNumberFormat="1" applyFont="1" applyFill="1" applyBorder="1"/>
    <xf numFmtId="0" fontId="49" fillId="4" borderId="0" xfId="0" applyFont="1" applyFill="1" applyBorder="1" applyAlignment="1">
      <alignment wrapText="1"/>
    </xf>
    <xf numFmtId="166" fontId="49" fillId="4" borderId="0" xfId="0" applyNumberFormat="1" applyFont="1" applyFill="1" applyBorder="1" applyAlignment="1">
      <alignment wrapText="1"/>
    </xf>
    <xf numFmtId="0" fontId="0" fillId="0" borderId="0" xfId="0"/>
    <xf numFmtId="0" fontId="6" fillId="4" borderId="0" xfId="0" applyFont="1" applyFill="1" applyBorder="1"/>
    <xf numFmtId="0" fontId="4" fillId="4" borderId="0" xfId="0" applyFont="1" applyFill="1" applyBorder="1"/>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0" fontId="5" fillId="4" borderId="0" xfId="0" applyFont="1" applyFill="1" applyBorder="1" applyAlignment="1"/>
    <xf numFmtId="3" fontId="4" fillId="4" borderId="0" xfId="0" applyNumberFormat="1" applyFont="1" applyFill="1" applyBorder="1" applyAlignment="1"/>
    <xf numFmtId="3" fontId="7" fillId="4" borderId="0" xfId="0" applyNumberFormat="1" applyFont="1" applyFill="1" applyBorder="1"/>
    <xf numFmtId="0" fontId="18" fillId="4" borderId="0" xfId="0" applyFont="1" applyFill="1" applyBorder="1" applyAlignment="1"/>
    <xf numFmtId="0" fontId="19" fillId="4" borderId="0" xfId="0" applyFont="1" applyFill="1" applyBorder="1"/>
    <xf numFmtId="0" fontId="7" fillId="4" borderId="0" xfId="0" applyFont="1" applyFill="1" applyBorder="1"/>
    <xf numFmtId="3" fontId="5" fillId="4" borderId="4" xfId="0" applyNumberFormat="1" applyFont="1" applyFill="1" applyBorder="1"/>
    <xf numFmtId="0" fontId="5" fillId="4" borderId="4" xfId="0" applyFont="1" applyFill="1" applyBorder="1"/>
    <xf numFmtId="3" fontId="7" fillId="4" borderId="0" xfId="0" applyNumberFormat="1" applyFont="1" applyFill="1" applyBorder="1" applyAlignment="1">
      <alignment vertical="center"/>
    </xf>
    <xf numFmtId="10" fontId="4" fillId="4" borderId="0" xfId="0" applyNumberFormat="1" applyFont="1" applyFill="1" applyBorder="1" applyAlignment="1">
      <alignment horizontal="right"/>
    </xf>
    <xf numFmtId="3" fontId="7" fillId="4" borderId="0" xfId="0" applyNumberFormat="1" applyFont="1" applyFill="1" applyBorder="1" applyAlignment="1">
      <alignment horizontal="right"/>
    </xf>
    <xf numFmtId="3" fontId="4" fillId="2" borderId="3"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3" xfId="0" applyNumberFormat="1" applyFont="1" applyFill="1" applyBorder="1" applyAlignment="1">
      <alignment horizontal="right"/>
    </xf>
    <xf numFmtId="0" fontId="5" fillId="4" borderId="0" xfId="0" applyFont="1" applyFill="1" applyBorder="1" applyAlignment="1">
      <alignment horizontal="right"/>
    </xf>
    <xf numFmtId="10" fontId="5" fillId="4" borderId="0" xfId="0" applyNumberFormat="1" applyFont="1" applyFill="1" applyBorder="1" applyAlignment="1">
      <alignment horizontal="right"/>
    </xf>
    <xf numFmtId="10" fontId="7" fillId="4" borderId="0" xfId="0" applyNumberFormat="1" applyFont="1" applyFill="1" applyBorder="1" applyAlignment="1">
      <alignment horizontal="right"/>
    </xf>
    <xf numFmtId="3" fontId="7" fillId="4" borderId="0" xfId="0" applyNumberFormat="1" applyFont="1" applyFill="1" applyBorder="1" applyAlignment="1">
      <alignment horizontal="right" vertical="center"/>
    </xf>
    <xf numFmtId="0" fontId="7" fillId="4" borderId="0" xfId="0" applyFont="1" applyFill="1" applyBorder="1" applyAlignment="1">
      <alignment horizontal="right"/>
    </xf>
    <xf numFmtId="10" fontId="7" fillId="4" borderId="0" xfId="0" applyNumberFormat="1" applyFont="1" applyFill="1" applyBorder="1" applyAlignment="1">
      <alignment horizontal="right" vertical="center"/>
    </xf>
    <xf numFmtId="3" fontId="7" fillId="4" borderId="3" xfId="0" applyNumberFormat="1" applyFont="1" applyFill="1" applyBorder="1" applyAlignment="1">
      <alignment horizontal="right"/>
    </xf>
    <xf numFmtId="3" fontId="7" fillId="4" borderId="3" xfId="0" applyNumberFormat="1" applyFont="1" applyFill="1" applyBorder="1" applyAlignment="1">
      <alignment horizontal="right" vertical="center"/>
    </xf>
    <xf numFmtId="3" fontId="8" fillId="2" borderId="3" xfId="0" applyNumberFormat="1" applyFont="1" applyFill="1" applyBorder="1" applyAlignment="1">
      <alignment horizontal="right"/>
    </xf>
    <xf numFmtId="3" fontId="5" fillId="4" borderId="4" xfId="0" applyNumberFormat="1" applyFont="1" applyFill="1" applyBorder="1" applyAlignment="1">
      <alignment horizontal="right"/>
    </xf>
    <xf numFmtId="3" fontId="4" fillId="4" borderId="4" xfId="0" applyNumberFormat="1" applyFont="1" applyFill="1" applyBorder="1" applyAlignment="1">
      <alignment horizontal="right"/>
    </xf>
    <xf numFmtId="0" fontId="5" fillId="4" borderId="4" xfId="0" applyFont="1" applyFill="1" applyBorder="1" applyAlignment="1">
      <alignment horizontal="right"/>
    </xf>
    <xf numFmtId="0" fontId="7" fillId="4" borderId="0" xfId="0" applyFont="1" applyFill="1" applyBorder="1" applyAlignment="1">
      <alignment horizontal="right" vertical="center"/>
    </xf>
    <xf numFmtId="3" fontId="4" fillId="4" borderId="0" xfId="0" applyNumberFormat="1" applyFont="1" applyFill="1" applyBorder="1" applyAlignment="1">
      <alignment horizontal="right"/>
    </xf>
    <xf numFmtId="3" fontId="4" fillId="2" borderId="4" xfId="0" applyNumberFormat="1" applyFont="1" applyFill="1" applyBorder="1" applyAlignment="1">
      <alignment horizontal="right"/>
    </xf>
    <xf numFmtId="3" fontId="10" fillId="4" borderId="4" xfId="0" applyNumberFormat="1" applyFont="1" applyFill="1" applyBorder="1" applyAlignment="1">
      <alignment horizontal="right"/>
    </xf>
    <xf numFmtId="0" fontId="4" fillId="2" borderId="4" xfId="0" applyFont="1" applyFill="1" applyBorder="1" applyAlignment="1">
      <alignment horizontal="right"/>
    </xf>
    <xf numFmtId="10" fontId="5" fillId="4" borderId="0" xfId="0" applyNumberFormat="1" applyFont="1" applyFill="1" applyBorder="1"/>
    <xf numFmtId="10" fontId="7" fillId="4" borderId="0" xfId="0" applyNumberFormat="1" applyFont="1" applyFill="1" applyBorder="1"/>
    <xf numFmtId="3" fontId="4" fillId="3" borderId="8" xfId="0" applyNumberFormat="1" applyFont="1" applyFill="1" applyBorder="1" applyAlignment="1">
      <alignment horizontal="right"/>
    </xf>
    <xf numFmtId="3" fontId="7" fillId="4" borderId="4" xfId="0" applyNumberFormat="1" applyFont="1" applyFill="1" applyBorder="1" applyAlignment="1">
      <alignment horizontal="right"/>
    </xf>
    <xf numFmtId="0" fontId="7" fillId="4" borderId="4" xfId="0" applyFont="1" applyFill="1" applyBorder="1" applyAlignment="1">
      <alignment horizontal="right"/>
    </xf>
    <xf numFmtId="3" fontId="7" fillId="4" borderId="4" xfId="0" applyNumberFormat="1" applyFont="1" applyFill="1" applyBorder="1" applyAlignment="1">
      <alignment horizontal="right" vertical="center"/>
    </xf>
    <xf numFmtId="3" fontId="8" fillId="6" borderId="3" xfId="0" applyNumberFormat="1" applyFont="1" applyFill="1" applyBorder="1" applyAlignment="1">
      <alignment horizontal="right"/>
    </xf>
    <xf numFmtId="3" fontId="4" fillId="4" borderId="0" xfId="0" applyNumberFormat="1" applyFont="1" applyFill="1" applyBorder="1" applyAlignment="1">
      <alignment vertical="center"/>
    </xf>
    <xf numFmtId="0" fontId="4" fillId="4" borderId="9" xfId="0" applyFont="1" applyFill="1" applyBorder="1" applyAlignment="1">
      <alignment horizontal="center"/>
    </xf>
    <xf numFmtId="0" fontId="18" fillId="4" borderId="0" xfId="0" applyFont="1" applyFill="1" applyBorder="1" applyAlignment="1">
      <alignment horizontal="left"/>
    </xf>
    <xf numFmtId="0" fontId="4" fillId="4" borderId="0" xfId="0" applyFont="1" applyFill="1" applyBorder="1" applyAlignment="1">
      <alignment horizontal="left"/>
    </xf>
    <xf numFmtId="0" fontId="4" fillId="4" borderId="0" xfId="0" applyFont="1" applyFill="1" applyBorder="1" applyAlignment="1">
      <alignment horizontal="center"/>
    </xf>
    <xf numFmtId="0" fontId="4" fillId="4" borderId="3" xfId="0" applyFont="1" applyFill="1" applyBorder="1" applyAlignment="1">
      <alignment horizontal="center"/>
    </xf>
    <xf numFmtId="0" fontId="8" fillId="4" borderId="0" xfId="0" applyFont="1" applyFill="1" applyBorder="1" applyAlignment="1">
      <alignment horizontal="left"/>
    </xf>
    <xf numFmtId="0" fontId="4" fillId="4" borderId="0" xfId="0" applyFont="1" applyFill="1" applyBorder="1" applyAlignment="1">
      <alignment horizontal="right"/>
    </xf>
    <xf numFmtId="3" fontId="8" fillId="4" borderId="3" xfId="0" applyNumberFormat="1" applyFont="1" applyFill="1" applyBorder="1" applyAlignment="1">
      <alignment horizontal="right"/>
    </xf>
    <xf numFmtId="3" fontId="5" fillId="4" borderId="0" xfId="0" applyNumberFormat="1" applyFont="1" applyFill="1" applyBorder="1" applyAlignment="1">
      <alignment horizontal="right" vertical="center"/>
    </xf>
    <xf numFmtId="10" fontId="5" fillId="4" borderId="0" xfId="0" applyNumberFormat="1" applyFont="1" applyFill="1" applyBorder="1" applyAlignment="1">
      <alignment horizontal="right" vertical="center"/>
    </xf>
    <xf numFmtId="3" fontId="4" fillId="4" borderId="0" xfId="0" applyNumberFormat="1" applyFont="1" applyFill="1" applyBorder="1" applyAlignment="1">
      <alignment horizontal="right" vertical="center"/>
    </xf>
    <xf numFmtId="3" fontId="8" fillId="4" borderId="0" xfId="0" applyNumberFormat="1" applyFont="1" applyFill="1" applyBorder="1" applyAlignment="1">
      <alignment horizontal="center"/>
    </xf>
    <xf numFmtId="165" fontId="5" fillId="4" borderId="0" xfId="0" applyNumberFormat="1" applyFont="1" applyFill="1" applyBorder="1" applyAlignment="1">
      <alignment horizontal="right"/>
    </xf>
    <xf numFmtId="166" fontId="4" fillId="4" borderId="0" xfId="0" applyNumberFormat="1" applyFont="1" applyFill="1" applyBorder="1" applyAlignment="1">
      <alignment horizontal="left"/>
    </xf>
    <xf numFmtId="0" fontId="34" fillId="4" borderId="0" xfId="0" applyFont="1" applyFill="1" applyBorder="1"/>
    <xf numFmtId="10" fontId="2" fillId="4" borderId="0" xfId="0" applyNumberFormat="1" applyFont="1" applyFill="1" applyBorder="1"/>
    <xf numFmtId="3" fontId="7" fillId="6" borderId="9" xfId="0" applyNumberFormat="1" applyFont="1" applyFill="1" applyBorder="1"/>
    <xf numFmtId="0" fontId="11" fillId="4" borderId="9" xfId="0" applyFont="1" applyFill="1" applyBorder="1" applyAlignment="1">
      <alignment vertical="center"/>
    </xf>
    <xf numFmtId="3" fontId="8" fillId="4" borderId="9" xfId="0" applyNumberFormat="1" applyFont="1" applyFill="1" applyBorder="1"/>
    <xf numFmtId="0" fontId="1" fillId="4" borderId="9" xfId="0" applyFont="1" applyFill="1" applyBorder="1" applyAlignment="1">
      <alignment horizontal="center"/>
    </xf>
    <xf numFmtId="0" fontId="0" fillId="4" borderId="10" xfId="0" applyFont="1" applyFill="1" applyBorder="1" applyAlignment="1">
      <alignment horizontal="right"/>
    </xf>
    <xf numFmtId="0" fontId="1" fillId="6" borderId="9" xfId="0" applyFont="1" applyFill="1" applyBorder="1" applyAlignment="1">
      <alignment horizontal="right"/>
    </xf>
    <xf numFmtId="0" fontId="0" fillId="4" borderId="10" xfId="0" applyFill="1" applyBorder="1" applyAlignment="1">
      <alignment horizontal="right"/>
    </xf>
    <xf numFmtId="3" fontId="8" fillId="4" borderId="4" xfId="0" applyNumberFormat="1" applyFont="1" applyFill="1" applyBorder="1" applyAlignment="1">
      <alignment horizontal="right"/>
    </xf>
    <xf numFmtId="3" fontId="4" fillId="2" borderId="9" xfId="0" applyNumberFormat="1" applyFont="1" applyFill="1" applyBorder="1" applyAlignment="1"/>
    <xf numFmtId="3" fontId="4" fillId="4" borderId="9" xfId="0" applyNumberFormat="1" applyFont="1" applyFill="1" applyBorder="1" applyAlignment="1">
      <alignment vertical="center"/>
    </xf>
    <xf numFmtId="3" fontId="4" fillId="4" borderId="9" xfId="0" applyNumberFormat="1" applyFont="1" applyFill="1" applyBorder="1" applyAlignment="1"/>
    <xf numFmtId="0" fontId="4" fillId="4" borderId="9" xfId="0" applyFont="1" applyFill="1" applyBorder="1" applyAlignment="1"/>
    <xf numFmtId="3" fontId="0" fillId="4" borderId="9" xfId="0" applyNumberFormat="1" applyFont="1" applyFill="1" applyBorder="1" applyAlignment="1"/>
    <xf numFmtId="3" fontId="8" fillId="6" borderId="9" xfId="0" applyNumberFormat="1" applyFont="1" applyFill="1" applyBorder="1" applyAlignment="1"/>
    <xf numFmtId="0" fontId="5" fillId="4" borderId="9" xfId="0" applyFont="1" applyFill="1" applyBorder="1" applyAlignment="1"/>
    <xf numFmtId="3" fontId="5" fillId="4" borderId="9" xfId="0" applyNumberFormat="1" applyFont="1" applyFill="1" applyBorder="1" applyAlignment="1"/>
    <xf numFmtId="0" fontId="4" fillId="2" borderId="9" xfId="0" applyFont="1" applyFill="1" applyBorder="1" applyAlignment="1">
      <alignment horizontal="right"/>
    </xf>
    <xf numFmtId="3" fontId="8" fillId="2" borderId="9" xfId="0" applyNumberFormat="1" applyFont="1" applyFill="1" applyBorder="1" applyAlignment="1">
      <alignment horizontal="right"/>
    </xf>
    <xf numFmtId="3" fontId="7" fillId="6" borderId="9" xfId="0" applyNumberFormat="1" applyFont="1" applyFill="1" applyBorder="1" applyAlignment="1">
      <alignment horizontal="right"/>
    </xf>
    <xf numFmtId="3" fontId="8" fillId="6" borderId="9" xfId="0" applyNumberFormat="1" applyFont="1" applyFill="1" applyBorder="1"/>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3" fontId="7" fillId="4" borderId="0" xfId="0" applyNumberFormat="1" applyFont="1" applyFill="1" applyBorder="1"/>
    <xf numFmtId="0" fontId="4" fillId="4" borderId="0" xfId="0" applyFont="1" applyFill="1" applyBorder="1" applyAlignment="1">
      <alignment horizontal="left"/>
    </xf>
    <xf numFmtId="3" fontId="4" fillId="4" borderId="9" xfId="0" applyNumberFormat="1" applyFont="1" applyFill="1" applyBorder="1"/>
    <xf numFmtId="0" fontId="0" fillId="0" borderId="0" xfId="0"/>
    <xf numFmtId="0" fontId="6" fillId="4" borderId="0" xfId="0" applyFont="1" applyFill="1" applyBorder="1"/>
    <xf numFmtId="0" fontId="4" fillId="4" borderId="0" xfId="0" applyFont="1" applyFill="1" applyBorder="1" applyAlignment="1"/>
    <xf numFmtId="0" fontId="4" fillId="4" borderId="0" xfId="0" applyFont="1" applyFill="1" applyBorder="1" applyAlignment="1">
      <alignment horizontal="left"/>
    </xf>
    <xf numFmtId="0" fontId="4" fillId="4" borderId="0" xfId="0" applyFont="1" applyFill="1" applyBorder="1" applyAlignment="1">
      <alignment horizontal="center"/>
    </xf>
    <xf numFmtId="166" fontId="4" fillId="4" borderId="0" xfId="0" applyNumberFormat="1" applyFont="1" applyFill="1" applyBorder="1" applyAlignment="1">
      <alignment horizontal="left"/>
    </xf>
    <xf numFmtId="0" fontId="34" fillId="4" borderId="0" xfId="0" applyFont="1" applyFill="1" applyBorder="1"/>
    <xf numFmtId="10" fontId="2" fillId="4" borderId="0" xfId="0" applyNumberFormat="1" applyFont="1" applyFill="1" applyBorder="1"/>
    <xf numFmtId="0" fontId="6" fillId="4" borderId="0" xfId="0" applyFont="1" applyFill="1" applyBorder="1"/>
    <xf numFmtId="0" fontId="4" fillId="4" borderId="0" xfId="0" applyFont="1" applyFill="1" applyBorder="1" applyAlignment="1"/>
    <xf numFmtId="0" fontId="5" fillId="4" borderId="0" xfId="0" applyFont="1" applyFill="1" applyBorder="1"/>
    <xf numFmtId="3" fontId="5" fillId="4" borderId="0" xfId="0" applyNumberFormat="1" applyFont="1" applyFill="1" applyBorder="1"/>
    <xf numFmtId="0" fontId="8" fillId="4" borderId="0" xfId="0" applyFont="1" applyFill="1" applyBorder="1"/>
    <xf numFmtId="3" fontId="4" fillId="4" borderId="0" xfId="0" applyNumberFormat="1" applyFont="1" applyFill="1" applyBorder="1"/>
    <xf numFmtId="3" fontId="7" fillId="4" borderId="0" xfId="0" applyNumberFormat="1" applyFont="1" applyFill="1" applyBorder="1"/>
    <xf numFmtId="3" fontId="8" fillId="4" borderId="0" xfId="0" applyNumberFormat="1" applyFont="1" applyFill="1" applyBorder="1"/>
    <xf numFmtId="0" fontId="19" fillId="4" borderId="0" xfId="0" applyFont="1" applyFill="1" applyBorder="1"/>
    <xf numFmtId="3" fontId="19" fillId="4" borderId="0" xfId="0" applyNumberFormat="1" applyFont="1" applyFill="1" applyBorder="1"/>
    <xf numFmtId="3" fontId="18" fillId="4" borderId="0" xfId="0" applyNumberFormat="1" applyFont="1" applyFill="1" applyBorder="1"/>
    <xf numFmtId="0" fontId="4" fillId="4" borderId="9" xfId="0" applyFont="1" applyFill="1" applyBorder="1" applyAlignment="1">
      <alignment horizontal="center"/>
    </xf>
    <xf numFmtId="0" fontId="4" fillId="4" borderId="0" xfId="0" applyFont="1" applyFill="1" applyBorder="1" applyAlignment="1">
      <alignment horizontal="left"/>
    </xf>
    <xf numFmtId="0" fontId="2" fillId="4" borderId="0" xfId="0" applyFont="1" applyFill="1" applyBorder="1"/>
    <xf numFmtId="0" fontId="34" fillId="4" borderId="0" xfId="0" applyFont="1" applyFill="1" applyBorder="1"/>
    <xf numFmtId="10" fontId="2" fillId="4" borderId="0" xfId="0" applyNumberFormat="1" applyFont="1" applyFill="1" applyBorder="1"/>
    <xf numFmtId="3" fontId="4" fillId="3" borderId="5" xfId="0" applyNumberFormat="1" applyFont="1" applyFill="1" applyBorder="1" applyAlignment="1">
      <alignment horizontal="right"/>
    </xf>
    <xf numFmtId="0" fontId="4" fillId="4" borderId="0" xfId="0" applyFont="1" applyFill="1" applyBorder="1" applyAlignment="1">
      <alignment horizontal="left"/>
    </xf>
    <xf numFmtId="0" fontId="0" fillId="0" borderId="0" xfId="0"/>
    <xf numFmtId="0" fontId="6" fillId="4" borderId="0" xfId="0" applyFont="1" applyFill="1" applyBorder="1"/>
    <xf numFmtId="3" fontId="4" fillId="6" borderId="3" xfId="0" applyNumberFormat="1" applyFont="1" applyFill="1" applyBorder="1" applyAlignment="1">
      <alignment horizontal="right"/>
    </xf>
    <xf numFmtId="0" fontId="4" fillId="4" borderId="0" xfId="0" applyFont="1" applyFill="1" applyBorder="1" applyAlignment="1">
      <alignment horizontal="left"/>
    </xf>
    <xf numFmtId="0" fontId="2" fillId="4" borderId="0" xfId="0" applyFont="1" applyFill="1" applyBorder="1"/>
    <xf numFmtId="0" fontId="34" fillId="4" borderId="0" xfId="0" applyFont="1" applyFill="1" applyBorder="1"/>
    <xf numFmtId="10" fontId="2" fillId="4" borderId="0" xfId="0" applyNumberFormat="1" applyFont="1" applyFill="1" applyBorder="1"/>
    <xf numFmtId="0" fontId="0" fillId="0" borderId="0" xfId="0"/>
    <xf numFmtId="0" fontId="6" fillId="4" borderId="0" xfId="0" applyFont="1" applyFill="1" applyBorder="1"/>
    <xf numFmtId="3" fontId="4" fillId="2" borderId="3" xfId="0" applyNumberFormat="1" applyFont="1" applyFill="1" applyBorder="1" applyAlignment="1">
      <alignment horizontal="right"/>
    </xf>
    <xf numFmtId="3" fontId="4" fillId="4" borderId="3" xfId="0" applyNumberFormat="1" applyFont="1" applyFill="1" applyBorder="1" applyAlignment="1">
      <alignment horizontal="right" vertical="center"/>
    </xf>
    <xf numFmtId="3" fontId="4" fillId="4" borderId="3" xfId="0" applyNumberFormat="1" applyFont="1" applyFill="1" applyBorder="1" applyAlignment="1">
      <alignment horizontal="right"/>
    </xf>
    <xf numFmtId="3" fontId="4" fillId="3" borderId="3" xfId="0" applyNumberFormat="1" applyFont="1" applyFill="1" applyBorder="1" applyAlignment="1">
      <alignment horizontal="right"/>
    </xf>
    <xf numFmtId="0" fontId="4" fillId="4" borderId="0" xfId="0" applyFont="1" applyFill="1" applyBorder="1" applyAlignment="1">
      <alignment horizontal="left"/>
    </xf>
    <xf numFmtId="0" fontId="4" fillId="4" borderId="0" xfId="0" applyFont="1" applyFill="1" applyBorder="1" applyAlignment="1">
      <alignment horizontal="left" wrapText="1"/>
    </xf>
    <xf numFmtId="0" fontId="4" fillId="4" borderId="0" xfId="0" applyFont="1" applyFill="1" applyBorder="1" applyAlignment="1">
      <alignment horizontal="right"/>
    </xf>
    <xf numFmtId="3" fontId="8" fillId="4" borderId="0" xfId="0" applyNumberFormat="1" applyFont="1" applyFill="1" applyBorder="1" applyAlignment="1">
      <alignment horizontal="center"/>
    </xf>
    <xf numFmtId="0" fontId="34" fillId="4" borderId="0" xfId="0" applyFont="1" applyFill="1" applyBorder="1"/>
    <xf numFmtId="10" fontId="2" fillId="4" borderId="0" xfId="0" applyNumberFormat="1" applyFont="1" applyFill="1" applyBorder="1"/>
    <xf numFmtId="0" fontId="2" fillId="4" borderId="0" xfId="0" applyFont="1" applyFill="1" applyBorder="1" applyAlignment="1">
      <alignment horizontal="right"/>
    </xf>
    <xf numFmtId="0" fontId="6" fillId="4" borderId="0" xfId="0" applyFont="1" applyFill="1" applyBorder="1"/>
    <xf numFmtId="0" fontId="4" fillId="4" borderId="0" xfId="0" applyFont="1" applyFill="1" applyBorder="1" applyAlignment="1"/>
    <xf numFmtId="3" fontId="7" fillId="4" borderId="0" xfId="0" applyNumberFormat="1" applyFont="1" applyFill="1" applyBorder="1" applyAlignment="1">
      <alignment horizontal="right"/>
    </xf>
    <xf numFmtId="0" fontId="5" fillId="4" borderId="0" xfId="0" applyFont="1" applyFill="1" applyBorder="1" applyAlignment="1">
      <alignment horizontal="right"/>
    </xf>
    <xf numFmtId="0" fontId="4" fillId="4" borderId="0" xfId="0" applyFont="1" applyFill="1" applyBorder="1" applyAlignment="1">
      <alignment horizontal="left"/>
    </xf>
    <xf numFmtId="0" fontId="4" fillId="4" borderId="0" xfId="0" applyFont="1" applyFill="1" applyBorder="1" applyAlignment="1">
      <alignment horizontal="center"/>
    </xf>
    <xf numFmtId="10" fontId="2" fillId="4" borderId="0" xfId="0" applyNumberFormat="1" applyFont="1" applyFill="1" applyBorder="1"/>
    <xf numFmtId="3" fontId="4" fillId="4" borderId="0" xfId="0" applyNumberFormat="1" applyFont="1" applyFill="1" applyBorder="1" applyAlignment="1">
      <alignment horizontal="left"/>
    </xf>
    <xf numFmtId="3" fontId="4" fillId="4" borderId="3" xfId="0" applyNumberFormat="1" applyFont="1" applyFill="1" applyBorder="1" applyAlignment="1">
      <alignment horizontal="center"/>
    </xf>
    <xf numFmtId="3" fontId="0" fillId="4" borderId="6" xfId="0" applyNumberFormat="1" applyFill="1" applyBorder="1"/>
    <xf numFmtId="3" fontId="47" fillId="4" borderId="0" xfId="0" applyNumberFormat="1" applyFont="1" applyFill="1" applyBorder="1" applyAlignment="1">
      <alignment horizontal="left" vertical="top"/>
    </xf>
    <xf numFmtId="3" fontId="8" fillId="4" borderId="0" xfId="0" applyNumberFormat="1" applyFont="1" applyFill="1" applyBorder="1" applyAlignment="1">
      <alignment horizontal="left" vertical="top"/>
    </xf>
    <xf numFmtId="3" fontId="48" fillId="4" borderId="0" xfId="0" applyNumberFormat="1" applyFont="1" applyFill="1" applyBorder="1" applyAlignment="1">
      <alignment horizontal="left" vertical="top" wrapText="1"/>
    </xf>
    <xf numFmtId="3" fontId="16" fillId="4" borderId="0" xfId="0" applyNumberFormat="1" applyFont="1" applyFill="1" applyBorder="1"/>
    <xf numFmtId="3" fontId="46" fillId="4" borderId="0" xfId="0" applyNumberFormat="1" applyFont="1" applyFill="1" applyBorder="1" applyAlignment="1">
      <alignment horizontal="left" vertical="top" wrapText="1"/>
    </xf>
    <xf numFmtId="3" fontId="5" fillId="4" borderId="0" xfId="0" applyNumberFormat="1" applyFont="1" applyFill="1" applyBorder="1" applyAlignment="1">
      <alignment horizontal="left"/>
    </xf>
    <xf numFmtId="3" fontId="1" fillId="4" borderId="3" xfId="0" applyNumberFormat="1" applyFont="1" applyFill="1" applyBorder="1" applyAlignment="1">
      <alignment horizontal="center"/>
    </xf>
    <xf numFmtId="3" fontId="0" fillId="4" borderId="6" xfId="0" applyNumberFormat="1" applyFont="1" applyFill="1" applyBorder="1"/>
    <xf numFmtId="3" fontId="2" fillId="4" borderId="0" xfId="0" applyNumberFormat="1" applyFont="1" applyFill="1" applyBorder="1" applyAlignment="1"/>
    <xf numFmtId="3" fontId="40" fillId="0" borderId="0" xfId="0" applyNumberFormat="1" applyFont="1" applyFill="1" applyBorder="1" applyAlignment="1">
      <alignment horizontal="right"/>
    </xf>
    <xf numFmtId="3" fontId="22" fillId="0" borderId="0" xfId="0" applyNumberFormat="1" applyFont="1" applyFill="1" applyBorder="1" applyAlignment="1">
      <alignment horizontal="right"/>
    </xf>
    <xf numFmtId="3" fontId="22" fillId="4" borderId="0" xfId="0" applyNumberFormat="1" applyFont="1" applyFill="1" applyBorder="1" applyAlignment="1">
      <alignment horizontal="right"/>
    </xf>
    <xf numFmtId="3" fontId="40" fillId="4" borderId="0" xfId="0" applyNumberFormat="1" applyFont="1" applyFill="1" applyBorder="1" applyAlignment="1">
      <alignment horizontal="right"/>
    </xf>
    <xf numFmtId="3" fontId="34" fillId="4" borderId="0" xfId="0" applyNumberFormat="1" applyFont="1" applyFill="1" applyBorder="1" applyAlignment="1"/>
    <xf numFmtId="3" fontId="0" fillId="4" borderId="1" xfId="0" applyNumberFormat="1" applyFont="1" applyFill="1" applyBorder="1"/>
    <xf numFmtId="3" fontId="40" fillId="0" borderId="3" xfId="0" applyNumberFormat="1" applyFont="1" applyFill="1" applyBorder="1" applyAlignment="1">
      <alignment horizontal="right"/>
    </xf>
    <xf numFmtId="3" fontId="34" fillId="4" borderId="0" xfId="0" applyNumberFormat="1" applyFont="1" applyFill="1" applyBorder="1"/>
    <xf numFmtId="3" fontId="2" fillId="4" borderId="0" xfId="0" applyNumberFormat="1" applyFont="1" applyFill="1" applyAlignment="1"/>
    <xf numFmtId="3" fontId="0" fillId="0" borderId="3" xfId="0" applyNumberFormat="1" applyFont="1" applyFill="1" applyBorder="1" applyAlignment="1">
      <alignment horizontal="right"/>
    </xf>
    <xf numFmtId="3" fontId="40" fillId="0" borderId="3" xfId="0" applyNumberFormat="1" applyFont="1" applyFill="1" applyBorder="1" applyAlignment="1"/>
    <xf numFmtId="3" fontId="0" fillId="0" borderId="3" xfId="0" applyNumberFormat="1" applyFont="1" applyFill="1" applyBorder="1" applyAlignment="1"/>
    <xf numFmtId="3" fontId="40" fillId="4" borderId="3" xfId="0" applyNumberFormat="1" applyFont="1" applyFill="1" applyBorder="1" applyAlignment="1"/>
    <xf numFmtId="3" fontId="0" fillId="7" borderId="3" xfId="0" applyNumberFormat="1" applyFill="1" applyBorder="1" applyAlignment="1">
      <alignment horizontal="right"/>
    </xf>
    <xf numFmtId="3" fontId="3" fillId="4" borderId="0" xfId="0" applyNumberFormat="1" applyFont="1" applyFill="1" applyBorder="1" applyAlignment="1">
      <alignment horizontal="left"/>
    </xf>
    <xf numFmtId="3" fontId="0" fillId="4" borderId="0" xfId="0" applyNumberFormat="1" applyFill="1" applyBorder="1" applyAlignment="1"/>
    <xf numFmtId="3" fontId="8" fillId="4" borderId="3" xfId="0" applyNumberFormat="1" applyFont="1" applyFill="1" applyBorder="1" applyAlignment="1">
      <alignment horizontal="left" vertical="top"/>
    </xf>
    <xf numFmtId="3" fontId="4" fillId="4" borderId="3" xfId="0" applyNumberFormat="1" applyFont="1" applyFill="1" applyBorder="1" applyAlignment="1">
      <alignment horizontal="left" vertical="top"/>
    </xf>
    <xf numFmtId="3" fontId="7" fillId="4" borderId="3" xfId="0" applyNumberFormat="1" applyFont="1" applyFill="1" applyBorder="1" applyAlignment="1">
      <alignment vertical="top"/>
    </xf>
    <xf numFmtId="3" fontId="46" fillId="4" borderId="0" xfId="0" applyNumberFormat="1" applyFont="1" applyFill="1" applyBorder="1" applyAlignment="1">
      <alignment horizontal="left" vertical="top"/>
    </xf>
    <xf numFmtId="3" fontId="52" fillId="4" borderId="0" xfId="0" applyNumberFormat="1" applyFont="1" applyFill="1" applyBorder="1" applyAlignment="1">
      <alignment horizontal="left" vertical="top"/>
    </xf>
    <xf numFmtId="3" fontId="54" fillId="4" borderId="0" xfId="0" applyNumberFormat="1" applyFont="1" applyFill="1" applyBorder="1" applyAlignment="1">
      <alignment vertical="top"/>
    </xf>
    <xf numFmtId="3" fontId="50" fillId="4" borderId="0" xfId="0" applyNumberFormat="1" applyFont="1" applyFill="1" applyBorder="1" applyAlignment="1"/>
    <xf numFmtId="3" fontId="3" fillId="4" borderId="0" xfId="0" applyNumberFormat="1" applyFont="1" applyFill="1" applyBorder="1" applyAlignment="1"/>
    <xf numFmtId="3" fontId="0" fillId="4" borderId="0" xfId="0" applyNumberFormat="1" applyFill="1"/>
    <xf numFmtId="3" fontId="0" fillId="4" borderId="3" xfId="0" applyNumberFormat="1" applyFont="1" applyFill="1" applyBorder="1" applyAlignment="1">
      <alignment horizontal="right" vertical="center"/>
    </xf>
    <xf numFmtId="3" fontId="0" fillId="0" borderId="0" xfId="0" applyNumberFormat="1"/>
    <xf numFmtId="3" fontId="2" fillId="4" borderId="0" xfId="0" applyNumberFormat="1" applyFont="1" applyFill="1" applyBorder="1" applyAlignment="1">
      <alignment horizontal="center"/>
    </xf>
    <xf numFmtId="3" fontId="49" fillId="4" borderId="0" xfId="0" applyNumberFormat="1" applyFont="1" applyFill="1" applyBorder="1" applyAlignment="1">
      <alignment wrapText="1"/>
    </xf>
    <xf numFmtId="3" fontId="2" fillId="4" borderId="0" xfId="0" applyNumberFormat="1" applyFont="1" applyFill="1" applyBorder="1" applyAlignment="1">
      <alignment horizontal="right"/>
    </xf>
    <xf numFmtId="3" fontId="0" fillId="0" borderId="0" xfId="0" applyNumberFormat="1" applyAlignment="1">
      <alignment horizontal="right"/>
    </xf>
    <xf numFmtId="3" fontId="10" fillId="2" borderId="4" xfId="0" applyNumberFormat="1" applyFont="1" applyFill="1" applyBorder="1" applyAlignment="1"/>
    <xf numFmtId="3" fontId="0" fillId="4" borderId="6" xfId="0" applyNumberFormat="1" applyFont="1" applyFill="1" applyBorder="1" applyAlignment="1">
      <alignment horizontal="right"/>
    </xf>
    <xf numFmtId="3" fontId="0" fillId="4" borderId="1" xfId="0" applyNumberFormat="1" applyFont="1" applyFill="1" applyBorder="1" applyAlignment="1">
      <alignment horizontal="right"/>
    </xf>
    <xf numFmtId="3" fontId="8" fillId="4" borderId="0" xfId="0" applyNumberFormat="1" applyFont="1" applyFill="1" applyBorder="1" applyAlignment="1">
      <alignment horizontal="left"/>
    </xf>
    <xf numFmtId="3" fontId="0" fillId="4" borderId="0" xfId="0" applyNumberFormat="1" applyFill="1" applyBorder="1" applyAlignment="1">
      <alignment horizontal="center"/>
    </xf>
    <xf numFmtId="3" fontId="0" fillId="4" borderId="3" xfId="0" applyNumberFormat="1" applyFont="1" applyFill="1" applyBorder="1" applyAlignment="1">
      <alignment horizontal="right" vertical="top"/>
    </xf>
    <xf numFmtId="3" fontId="40" fillId="4" borderId="3" xfId="0" applyNumberFormat="1" applyFont="1" applyFill="1" applyBorder="1" applyAlignment="1">
      <alignment horizontal="right"/>
    </xf>
    <xf numFmtId="3" fontId="0" fillId="4" borderId="3" xfId="0" applyNumberFormat="1" applyFont="1" applyFill="1" applyBorder="1" applyAlignment="1">
      <alignment vertical="top"/>
    </xf>
    <xf numFmtId="3" fontId="42" fillId="4" borderId="3" xfId="0" applyNumberFormat="1" applyFont="1" applyFill="1" applyBorder="1" applyAlignment="1">
      <alignment horizontal="right"/>
    </xf>
    <xf numFmtId="3" fontId="44" fillId="4" borderId="3" xfId="0" applyNumberFormat="1" applyFont="1" applyFill="1" applyBorder="1" applyAlignment="1"/>
    <xf numFmtId="3" fontId="0" fillId="4" borderId="0" xfId="0" applyNumberFormat="1" applyFill="1" applyBorder="1" applyAlignment="1">
      <alignment vertical="center"/>
    </xf>
    <xf numFmtId="3" fontId="15" fillId="4" borderId="0" xfId="0" applyNumberFormat="1" applyFont="1" applyFill="1" applyBorder="1" applyAlignment="1">
      <alignment horizontal="right"/>
    </xf>
    <xf numFmtId="3" fontId="1" fillId="4" borderId="0" xfId="0" applyNumberFormat="1" applyFont="1" applyFill="1" applyBorder="1" applyAlignment="1">
      <alignment horizontal="center"/>
    </xf>
    <xf numFmtId="3" fontId="1" fillId="4" borderId="0" xfId="0" applyNumberFormat="1" applyFont="1" applyFill="1" applyBorder="1" applyAlignment="1">
      <alignment horizontal="center" wrapText="1"/>
    </xf>
    <xf numFmtId="3" fontId="5" fillId="2" borderId="3" xfId="0" applyNumberFormat="1" applyFont="1" applyFill="1" applyBorder="1"/>
    <xf numFmtId="3" fontId="5" fillId="4" borderId="0" xfId="0" applyNumberFormat="1" applyFont="1" applyFill="1"/>
    <xf numFmtId="3" fontId="7" fillId="4" borderId="0" xfId="0" applyNumberFormat="1" applyFont="1" applyFill="1"/>
    <xf numFmtId="3" fontId="4" fillId="4" borderId="0" xfId="0" applyNumberFormat="1" applyFont="1" applyFill="1" applyBorder="1" applyAlignment="1">
      <alignment horizontal="right" wrapText="1"/>
    </xf>
    <xf numFmtId="3" fontId="4" fillId="4" borderId="0" xfId="0" applyNumberFormat="1" applyFont="1" applyFill="1" applyBorder="1" applyAlignment="1">
      <alignment horizontal="left" wrapText="1"/>
    </xf>
    <xf numFmtId="0" fontId="0" fillId="4" borderId="3" xfId="0" applyFont="1" applyFill="1" applyBorder="1" applyAlignment="1">
      <alignment vertical="center"/>
    </xf>
    <xf numFmtId="0" fontId="0" fillId="4" borderId="4" xfId="0" applyFont="1" applyFill="1" applyBorder="1" applyAlignment="1">
      <alignment vertical="center"/>
    </xf>
    <xf numFmtId="0" fontId="22" fillId="4" borderId="4" xfId="0" applyFont="1" applyFill="1" applyBorder="1"/>
    <xf numFmtId="0" fontId="1" fillId="4" borderId="4" xfId="0" applyFont="1" applyFill="1" applyBorder="1"/>
    <xf numFmtId="3" fontId="22" fillId="4" borderId="3" xfId="0" applyNumberFormat="1" applyFont="1" applyFill="1" applyBorder="1"/>
    <xf numFmtId="0" fontId="0" fillId="3" borderId="4" xfId="0" applyFill="1" applyBorder="1" applyAlignment="1">
      <alignment horizontal="right"/>
    </xf>
    <xf numFmtId="3" fontId="8" fillId="4" borderId="4" xfId="0" applyNumberFormat="1" applyFont="1" applyFill="1" applyBorder="1"/>
    <xf numFmtId="3" fontId="18" fillId="4" borderId="3" xfId="0" applyNumberFormat="1" applyFont="1" applyFill="1" applyBorder="1"/>
    <xf numFmtId="0" fontId="0" fillId="4" borderId="4" xfId="0" applyFill="1" applyBorder="1" applyAlignment="1">
      <alignment vertical="center"/>
    </xf>
    <xf numFmtId="3" fontId="4" fillId="6" borderId="2" xfId="0" applyNumberFormat="1" applyFont="1" applyFill="1" applyBorder="1" applyAlignment="1"/>
    <xf numFmtId="0" fontId="4" fillId="4" borderId="3" xfId="0" applyFont="1" applyFill="1" applyBorder="1" applyAlignment="1"/>
    <xf numFmtId="3" fontId="8" fillId="6" borderId="3" xfId="0" applyNumberFormat="1" applyFont="1" applyFill="1" applyBorder="1" applyAlignment="1"/>
    <xf numFmtId="3" fontId="5" fillId="4" borderId="3" xfId="0" applyNumberFormat="1" applyFont="1" applyFill="1" applyBorder="1" applyAlignment="1">
      <alignment vertical="center"/>
    </xf>
    <xf numFmtId="3" fontId="5" fillId="4" borderId="3" xfId="0" applyNumberFormat="1" applyFont="1" applyFill="1" applyBorder="1" applyAlignment="1"/>
    <xf numFmtId="3" fontId="0" fillId="4" borderId="3" xfId="0" applyNumberFormat="1" applyFont="1" applyFill="1" applyBorder="1" applyAlignment="1">
      <alignment vertical="center"/>
    </xf>
    <xf numFmtId="3" fontId="1" fillId="6" borderId="4" xfId="0" applyNumberFormat="1" applyFont="1" applyFill="1" applyBorder="1" applyAlignment="1"/>
    <xf numFmtId="3" fontId="4" fillId="6" borderId="8" xfId="0" applyNumberFormat="1" applyFont="1" applyFill="1" applyBorder="1" applyAlignment="1"/>
    <xf numFmtId="0" fontId="4" fillId="4" borderId="4" xfId="0" applyFont="1" applyFill="1" applyBorder="1" applyAlignment="1"/>
    <xf numFmtId="3" fontId="8" fillId="6" borderId="4" xfId="0" applyNumberFormat="1" applyFont="1" applyFill="1" applyBorder="1" applyAlignment="1"/>
    <xf numFmtId="0" fontId="0" fillId="6" borderId="8" xfId="0" applyFill="1" applyBorder="1"/>
    <xf numFmtId="3" fontId="0" fillId="4" borderId="4" xfId="0" applyNumberFormat="1" applyFont="1" applyFill="1" applyBorder="1" applyAlignment="1">
      <alignment vertical="center"/>
    </xf>
    <xf numFmtId="0" fontId="1" fillId="6" borderId="4" xfId="0" applyFont="1" applyFill="1" applyBorder="1" applyAlignment="1"/>
    <xf numFmtId="0" fontId="0" fillId="6" borderId="4" xfId="0" applyFill="1" applyBorder="1" applyAlignment="1"/>
    <xf numFmtId="0" fontId="0" fillId="0" borderId="0" xfId="0" applyBorder="1"/>
    <xf numFmtId="0" fontId="0" fillId="3" borderId="4" xfId="0" applyFont="1" applyFill="1" applyBorder="1" applyAlignment="1">
      <alignment horizontal="right"/>
    </xf>
    <xf numFmtId="0" fontId="0" fillId="6" borderId="4" xfId="0" applyFont="1" applyFill="1" applyBorder="1" applyAlignment="1">
      <alignment horizontal="right"/>
    </xf>
    <xf numFmtId="0" fontId="11" fillId="7" borderId="4" xfId="0" applyFont="1" applyFill="1" applyBorder="1" applyAlignment="1">
      <alignment horizontal="right"/>
    </xf>
    <xf numFmtId="0" fontId="0" fillId="4" borderId="7" xfId="0" applyFill="1" applyBorder="1" applyAlignment="1">
      <alignment horizontal="left"/>
    </xf>
    <xf numFmtId="0" fontId="1" fillId="3" borderId="4" xfId="0" applyFont="1" applyFill="1" applyBorder="1"/>
    <xf numFmtId="0" fontId="4" fillId="4" borderId="10" xfId="0" applyFont="1" applyFill="1" applyBorder="1" applyAlignment="1">
      <alignment horizontal="center"/>
    </xf>
    <xf numFmtId="166" fontId="2" fillId="4" borderId="0" xfId="0" applyNumberFormat="1" applyFont="1" applyFill="1" applyBorder="1" applyAlignment="1">
      <alignment horizontal="right"/>
    </xf>
    <xf numFmtId="166" fontId="4" fillId="4" borderId="0" xfId="0" applyNumberFormat="1" applyFont="1" applyFill="1" applyBorder="1" applyAlignment="1">
      <alignment horizontal="right"/>
    </xf>
    <xf numFmtId="166" fontId="0" fillId="4" borderId="1" xfId="0" applyNumberFormat="1" applyFill="1" applyBorder="1" applyAlignment="1">
      <alignment horizontal="right"/>
    </xf>
    <xf numFmtId="166" fontId="4" fillId="3" borderId="5" xfId="0" applyNumberFormat="1" applyFont="1" applyFill="1" applyBorder="1" applyAlignment="1">
      <alignment horizontal="right"/>
    </xf>
    <xf numFmtId="166" fontId="8" fillId="4" borderId="0" xfId="0" applyNumberFormat="1" applyFont="1" applyFill="1" applyBorder="1" applyAlignment="1">
      <alignment horizontal="left"/>
    </xf>
    <xf numFmtId="166" fontId="0" fillId="3" borderId="5" xfId="0" applyNumberFormat="1" applyFill="1" applyBorder="1" applyAlignment="1">
      <alignment horizontal="right"/>
    </xf>
    <xf numFmtId="166" fontId="34" fillId="4" borderId="0" xfId="0" applyNumberFormat="1" applyFont="1" applyFill="1" applyBorder="1"/>
    <xf numFmtId="166" fontId="0" fillId="3" borderId="0" xfId="0" applyNumberFormat="1" applyFill="1" applyBorder="1" applyAlignment="1">
      <alignment horizontal="right"/>
    </xf>
    <xf numFmtId="166" fontId="0" fillId="2" borderId="0" xfId="0" applyNumberFormat="1" applyFill="1" applyBorder="1" applyAlignment="1">
      <alignment horizontal="right"/>
    </xf>
    <xf numFmtId="166" fontId="5" fillId="4" borderId="0" xfId="0" applyNumberFormat="1" applyFont="1" applyFill="1" applyBorder="1" applyAlignment="1">
      <alignment horizontal="left"/>
    </xf>
    <xf numFmtId="166" fontId="5" fillId="4" borderId="0" xfId="0" applyNumberFormat="1" applyFont="1" applyFill="1" applyBorder="1" applyAlignment="1">
      <alignment horizontal="right" vertical="center"/>
    </xf>
    <xf numFmtId="166" fontId="0" fillId="4" borderId="0" xfId="0" applyNumberFormat="1" applyFont="1" applyFill="1" applyBorder="1" applyAlignment="1">
      <alignment horizontal="right" vertical="center"/>
    </xf>
    <xf numFmtId="166" fontId="1" fillId="4" borderId="0" xfId="0" applyNumberFormat="1" applyFont="1" applyFill="1" applyBorder="1" applyAlignment="1">
      <alignment horizontal="right"/>
    </xf>
    <xf numFmtId="166" fontId="0" fillId="4" borderId="0" xfId="0" applyNumberFormat="1" applyFill="1" applyBorder="1" applyAlignment="1">
      <alignment horizontal="center"/>
    </xf>
    <xf numFmtId="0" fontId="58" fillId="4" borderId="0" xfId="0" applyFont="1" applyFill="1" applyBorder="1"/>
    <xf numFmtId="0" fontId="58" fillId="4" borderId="0" xfId="0" applyFont="1" applyFill="1" applyBorder="1" applyAlignment="1">
      <alignment horizontal="right"/>
    </xf>
    <xf numFmtId="0" fontId="11" fillId="6" borderId="0" xfId="0" applyFont="1" applyFill="1" applyBorder="1" applyAlignment="1"/>
    <xf numFmtId="0" fontId="22" fillId="2" borderId="0" xfId="0" applyFont="1" applyFill="1" applyBorder="1" applyAlignment="1"/>
    <xf numFmtId="3" fontId="22" fillId="2" borderId="0" xfId="0" applyNumberFormat="1" applyFont="1" applyFill="1" applyBorder="1" applyAlignment="1"/>
    <xf numFmtId="3" fontId="11" fillId="6" borderId="0" xfId="0" applyNumberFormat="1" applyFont="1" applyFill="1" applyBorder="1" applyAlignment="1"/>
    <xf numFmtId="49" fontId="4" fillId="2" borderId="0" xfId="0" applyNumberFormat="1" applyFont="1" applyFill="1" applyBorder="1" applyAlignment="1">
      <alignment horizontal="right"/>
    </xf>
    <xf numFmtId="0" fontId="3" fillId="8" borderId="0" xfId="0" applyFont="1" applyFill="1" applyBorder="1" applyAlignment="1"/>
    <xf numFmtId="3" fontId="3" fillId="8" borderId="0" xfId="0" applyNumberFormat="1" applyFont="1" applyFill="1" applyBorder="1" applyAlignment="1"/>
    <xf numFmtId="0" fontId="2" fillId="8" borderId="0" xfId="0" applyFont="1" applyFill="1" applyBorder="1"/>
    <xf numFmtId="0" fontId="3" fillId="8" borderId="0" xfId="0" applyFont="1" applyFill="1" applyBorder="1" applyAlignment="1">
      <alignment horizontal="left"/>
    </xf>
    <xf numFmtId="166" fontId="2" fillId="8" borderId="0" xfId="0" applyNumberFormat="1" applyFont="1" applyFill="1" applyBorder="1"/>
    <xf numFmtId="3" fontId="34" fillId="8" borderId="0" xfId="0" applyNumberFormat="1" applyFont="1" applyFill="1" applyBorder="1"/>
    <xf numFmtId="3" fontId="2" fillId="8" borderId="0" xfId="0" applyNumberFormat="1" applyFont="1" applyFill="1" applyBorder="1"/>
    <xf numFmtId="0" fontId="3" fillId="8" borderId="0" xfId="0" applyFont="1" applyFill="1" applyBorder="1"/>
    <xf numFmtId="0" fontId="4" fillId="0" borderId="0" xfId="0" applyFont="1" applyFill="1" applyBorder="1" applyAlignment="1"/>
    <xf numFmtId="0" fontId="0" fillId="0" borderId="0" xfId="0" applyFill="1"/>
    <xf numFmtId="0" fontId="5" fillId="0" borderId="0" xfId="0" applyFont="1" applyFill="1" applyBorder="1"/>
    <xf numFmtId="3" fontId="4" fillId="0" borderId="0" xfId="0" applyNumberFormat="1" applyFont="1" applyFill="1" applyBorder="1"/>
    <xf numFmtId="3" fontId="5" fillId="0" borderId="0" xfId="0" applyNumberFormat="1" applyFont="1" applyFill="1" applyBorder="1"/>
    <xf numFmtId="3" fontId="7" fillId="0" borderId="0" xfId="0" applyNumberFormat="1" applyFont="1" applyFill="1" applyBorder="1"/>
    <xf numFmtId="3" fontId="0" fillId="0" borderId="0" xfId="0" applyNumberFormat="1" applyFill="1"/>
    <xf numFmtId="0" fontId="0" fillId="0" borderId="0" xfId="0" applyFill="1" applyBorder="1"/>
    <xf numFmtId="3" fontId="10" fillId="3" borderId="0" xfId="0" applyNumberFormat="1" applyFont="1" applyFill="1" applyBorder="1" applyAlignment="1">
      <alignment horizontal="right"/>
    </xf>
    <xf numFmtId="0" fontId="59" fillId="4" borderId="0" xfId="0" applyFont="1" applyFill="1" applyBorder="1" applyAlignment="1">
      <alignment horizontal="right"/>
    </xf>
    <xf numFmtId="3" fontId="10" fillId="3" borderId="5" xfId="0" applyNumberFormat="1" applyFont="1" applyFill="1" applyBorder="1" applyAlignment="1">
      <alignment horizontal="right"/>
    </xf>
    <xf numFmtId="3" fontId="36" fillId="6" borderId="0" xfId="0" applyNumberFormat="1" applyFont="1" applyFill="1" applyBorder="1" applyAlignment="1">
      <alignment horizontal="right"/>
    </xf>
    <xf numFmtId="3" fontId="36" fillId="4" borderId="0" xfId="0" applyNumberFormat="1" applyFont="1" applyFill="1" applyBorder="1" applyAlignment="1">
      <alignment horizontal="right"/>
    </xf>
    <xf numFmtId="3" fontId="36" fillId="2" borderId="0" xfId="0" applyNumberFormat="1" applyFont="1" applyFill="1" applyBorder="1" applyAlignment="1">
      <alignment horizontal="right"/>
    </xf>
    <xf numFmtId="3" fontId="30" fillId="4" borderId="0" xfId="0" applyNumberFormat="1" applyFont="1" applyFill="1" applyBorder="1" applyAlignment="1">
      <alignment horizontal="right"/>
    </xf>
    <xf numFmtId="0" fontId="7" fillId="6" borderId="4" xfId="0" applyFont="1" applyFill="1" applyBorder="1"/>
    <xf numFmtId="0" fontId="8" fillId="2" borderId="4" xfId="0" applyFont="1" applyFill="1" applyBorder="1"/>
    <xf numFmtId="0" fontId="7" fillId="4" borderId="4" xfId="0" applyFont="1" applyFill="1" applyBorder="1" applyAlignment="1"/>
    <xf numFmtId="0" fontId="60" fillId="8" borderId="0" xfId="0" applyFont="1" applyFill="1" applyBorder="1" applyAlignment="1"/>
    <xf numFmtId="0" fontId="30" fillId="4" borderId="0" xfId="0" applyFont="1" applyFill="1" applyBorder="1" applyAlignment="1">
      <alignment horizontal="left"/>
    </xf>
    <xf numFmtId="0" fontId="21" fillId="3" borderId="0" xfId="0" applyFont="1" applyFill="1" applyBorder="1"/>
    <xf numFmtId="0" fontId="21" fillId="2" borderId="0" xfId="0" applyFont="1" applyFill="1" applyBorder="1"/>
    <xf numFmtId="3" fontId="21" fillId="2" borderId="0" xfId="0" applyNumberFormat="1" applyFont="1" applyFill="1" applyBorder="1" applyAlignment="1">
      <alignment horizontal="right"/>
    </xf>
    <xf numFmtId="3" fontId="23" fillId="2" borderId="0" xfId="0" applyNumberFormat="1" applyFont="1" applyFill="1" applyBorder="1" applyAlignment="1">
      <alignment horizontal="right"/>
    </xf>
    <xf numFmtId="0" fontId="21" fillId="2" borderId="0" xfId="0" applyFont="1" applyFill="1" applyBorder="1" applyAlignment="1">
      <alignment horizontal="right"/>
    </xf>
    <xf numFmtId="0" fontId="10" fillId="4" borderId="0" xfId="0" applyFont="1" applyFill="1" applyBorder="1" applyAlignment="1">
      <alignment horizontal="left"/>
    </xf>
    <xf numFmtId="0" fontId="23" fillId="4" borderId="0" xfId="0" applyFont="1" applyFill="1"/>
    <xf numFmtId="0" fontId="23" fillId="3" borderId="0" xfId="0" applyFont="1" applyFill="1" applyBorder="1"/>
    <xf numFmtId="0" fontId="10" fillId="4" borderId="0" xfId="0" applyFont="1" applyFill="1" applyBorder="1" applyAlignment="1"/>
    <xf numFmtId="0" fontId="61" fillId="4" borderId="0" xfId="0" applyFont="1" applyFill="1" applyBorder="1" applyAlignment="1">
      <alignment horizontal="right"/>
    </xf>
    <xf numFmtId="0" fontId="21" fillId="4" borderId="0" xfId="0" applyFont="1" applyFill="1" applyBorder="1" applyAlignment="1">
      <alignment horizontal="right"/>
    </xf>
    <xf numFmtId="0" fontId="23" fillId="3" borderId="5" xfId="0" applyFont="1" applyFill="1" applyBorder="1"/>
    <xf numFmtId="0" fontId="59" fillId="4" borderId="0" xfId="0" applyFont="1" applyFill="1" applyBorder="1" applyAlignment="1">
      <alignment horizontal="right" vertical="center"/>
    </xf>
    <xf numFmtId="3" fontId="59" fillId="4" borderId="0" xfId="0" applyNumberFormat="1" applyFont="1" applyFill="1" applyBorder="1" applyAlignment="1">
      <alignment horizontal="right"/>
    </xf>
    <xf numFmtId="3" fontId="59" fillId="4" borderId="0" xfId="0" applyNumberFormat="1" applyFont="1" applyFill="1" applyBorder="1" applyAlignment="1">
      <alignment horizontal="right" vertical="center"/>
    </xf>
    <xf numFmtId="0" fontId="23" fillId="4" borderId="0" xfId="0" applyFont="1" applyFill="1" applyBorder="1" applyAlignment="1">
      <alignment horizontal="right" vertical="center"/>
    </xf>
    <xf numFmtId="10" fontId="34" fillId="4" borderId="0" xfId="0" applyNumberFormat="1" applyFont="1" applyFill="1" applyBorder="1"/>
    <xf numFmtId="3" fontId="10" fillId="3" borderId="5" xfId="0" applyNumberFormat="1" applyFont="1" applyFill="1" applyBorder="1" applyAlignment="1"/>
    <xf numFmtId="0" fontId="10" fillId="2" borderId="0" xfId="0" applyFont="1" applyFill="1" applyBorder="1"/>
    <xf numFmtId="0" fontId="36" fillId="4" borderId="0" xfId="0" applyFont="1" applyFill="1" applyBorder="1" applyAlignment="1">
      <alignment horizontal="right"/>
    </xf>
    <xf numFmtId="0" fontId="36" fillId="4" borderId="0" xfId="0" applyFont="1" applyFill="1" applyBorder="1" applyAlignment="1">
      <alignment horizontal="right" vertical="center"/>
    </xf>
    <xf numFmtId="166" fontId="10" fillId="4" borderId="0" xfId="0" applyNumberFormat="1" applyFont="1" applyFill="1" applyBorder="1" applyAlignment="1">
      <alignment horizontal="left"/>
    </xf>
    <xf numFmtId="3" fontId="36" fillId="4" borderId="0" xfId="0" applyNumberFormat="1" applyFont="1" applyFill="1" applyBorder="1" applyAlignment="1">
      <alignment horizontal="right" vertical="center"/>
    </xf>
    <xf numFmtId="0" fontId="10" fillId="4" borderId="0" xfId="0" applyFont="1" applyFill="1" applyBorder="1" applyAlignment="1">
      <alignment horizontal="right"/>
    </xf>
    <xf numFmtId="3" fontId="23" fillId="2" borderId="0" xfId="0" applyNumberFormat="1" applyFont="1" applyFill="1" applyBorder="1"/>
    <xf numFmtId="3" fontId="21" fillId="2" borderId="0" xfId="0" applyNumberFormat="1" applyFont="1" applyFill="1" applyBorder="1"/>
    <xf numFmtId="0" fontId="23" fillId="2" borderId="4" xfId="0" applyFont="1" applyFill="1" applyBorder="1"/>
    <xf numFmtId="3" fontId="10" fillId="2" borderId="0" xfId="0" applyNumberFormat="1" applyFont="1" applyFill="1" applyBorder="1"/>
    <xf numFmtId="3" fontId="21" fillId="2" borderId="4" xfId="0" applyNumberFormat="1" applyFont="1" applyFill="1" applyBorder="1"/>
    <xf numFmtId="3" fontId="10" fillId="3" borderId="0" xfId="0" applyNumberFormat="1" applyFont="1" applyFill="1" applyAlignment="1">
      <alignment horizontal="right"/>
    </xf>
    <xf numFmtId="3" fontId="14" fillId="6" borderId="0" xfId="0" applyNumberFormat="1" applyFont="1" applyFill="1" applyBorder="1" applyAlignment="1">
      <alignment horizontal="right"/>
    </xf>
    <xf numFmtId="3" fontId="14" fillId="2" borderId="0" xfId="0" applyNumberFormat="1" applyFont="1" applyFill="1" applyBorder="1" applyAlignment="1">
      <alignment horizontal="right"/>
    </xf>
    <xf numFmtId="3" fontId="30" fillId="6" borderId="0" xfId="0" applyNumberFormat="1" applyFont="1" applyFill="1" applyBorder="1" applyAlignment="1">
      <alignment horizontal="right"/>
    </xf>
    <xf numFmtId="0" fontId="30" fillId="4" borderId="0" xfId="0" applyFont="1" applyFill="1" applyBorder="1" applyAlignment="1">
      <alignment horizontal="right"/>
    </xf>
    <xf numFmtId="3" fontId="30" fillId="2" borderId="0" xfId="0" applyNumberFormat="1" applyFont="1" applyFill="1" applyBorder="1" applyAlignment="1">
      <alignment horizontal="right"/>
    </xf>
    <xf numFmtId="0" fontId="21" fillId="6" borderId="0" xfId="0" applyFont="1" applyFill="1" applyBorder="1" applyAlignment="1">
      <alignment horizontal="right"/>
    </xf>
    <xf numFmtId="0" fontId="23" fillId="3" borderId="5" xfId="0" applyFont="1" applyFill="1" applyBorder="1" applyAlignment="1">
      <alignment horizontal="right"/>
    </xf>
    <xf numFmtId="165" fontId="10" fillId="6" borderId="0" xfId="0" applyNumberFormat="1" applyFont="1" applyFill="1" applyBorder="1" applyAlignment="1">
      <alignment horizontal="right"/>
    </xf>
    <xf numFmtId="165" fontId="36" fillId="4" borderId="0" xfId="0" applyNumberFormat="1" applyFont="1" applyFill="1" applyBorder="1" applyAlignment="1">
      <alignment horizontal="right"/>
    </xf>
    <xf numFmtId="165" fontId="30" fillId="6" borderId="0" xfId="0" applyNumberFormat="1" applyFont="1" applyFill="1" applyBorder="1" applyAlignment="1">
      <alignment horizontal="right"/>
    </xf>
    <xf numFmtId="165" fontId="10" fillId="2" borderId="0" xfId="0" applyNumberFormat="1" applyFont="1" applyFill="1" applyBorder="1" applyAlignment="1">
      <alignment horizontal="right"/>
    </xf>
    <xf numFmtId="165" fontId="30" fillId="4" borderId="0" xfId="0" applyNumberFormat="1" applyFont="1" applyFill="1" applyBorder="1" applyAlignment="1">
      <alignment horizontal="right"/>
    </xf>
    <xf numFmtId="0" fontId="21" fillId="3" borderId="5" xfId="0" applyNumberFormat="1" applyFont="1" applyFill="1" applyBorder="1" applyAlignment="1">
      <alignment horizontal="right"/>
    </xf>
    <xf numFmtId="0" fontId="21" fillId="6" borderId="0" xfId="0" applyNumberFormat="1" applyFont="1" applyFill="1" applyBorder="1" applyAlignment="1">
      <alignment horizontal="right"/>
    </xf>
    <xf numFmtId="0" fontId="21" fillId="2" borderId="0" xfId="0" applyNumberFormat="1" applyFont="1" applyFill="1" applyBorder="1" applyAlignment="1">
      <alignment horizontal="right"/>
    </xf>
    <xf numFmtId="0" fontId="59" fillId="4" borderId="0" xfId="0" applyNumberFormat="1" applyFont="1" applyFill="1" applyBorder="1" applyAlignment="1">
      <alignment horizontal="right"/>
    </xf>
    <xf numFmtId="0" fontId="23" fillId="4" borderId="0" xfId="0" applyNumberFormat="1" applyFont="1" applyFill="1" applyBorder="1" applyAlignment="1">
      <alignment horizontal="right"/>
    </xf>
    <xf numFmtId="3" fontId="21" fillId="3" borderId="5" xfId="0" applyNumberFormat="1" applyFont="1" applyFill="1" applyBorder="1" applyAlignment="1">
      <alignment horizontal="right"/>
    </xf>
    <xf numFmtId="0" fontId="23" fillId="6" borderId="0" xfId="0" applyFont="1" applyFill="1" applyBorder="1" applyAlignment="1">
      <alignment horizontal="right"/>
    </xf>
    <xf numFmtId="0" fontId="59" fillId="7" borderId="0" xfId="0" applyFont="1" applyFill="1" applyBorder="1" applyAlignment="1">
      <alignment horizontal="right"/>
    </xf>
    <xf numFmtId="0" fontId="10" fillId="2" borderId="0" xfId="0" applyFont="1" applyFill="1" applyBorder="1" applyAlignment="1">
      <alignment horizontal="right"/>
    </xf>
    <xf numFmtId="0" fontId="14" fillId="2" borderId="0" xfId="0" applyFont="1" applyFill="1" applyBorder="1" applyAlignment="1">
      <alignment horizontal="right"/>
    </xf>
    <xf numFmtId="0" fontId="36" fillId="6" borderId="0" xfId="0" applyFont="1" applyFill="1" applyBorder="1" applyAlignment="1">
      <alignment horizontal="right"/>
    </xf>
    <xf numFmtId="0" fontId="59" fillId="4" borderId="0" xfId="0" applyFont="1" applyFill="1" applyBorder="1"/>
    <xf numFmtId="3" fontId="10" fillId="3" borderId="8" xfId="0" applyNumberFormat="1" applyFont="1" applyFill="1" applyBorder="1" applyAlignment="1"/>
    <xf numFmtId="0" fontId="59" fillId="4" borderId="4" xfId="0" applyFont="1" applyFill="1" applyBorder="1"/>
    <xf numFmtId="0" fontId="23" fillId="3" borderId="8" xfId="0" applyFont="1" applyFill="1" applyBorder="1" applyAlignment="1">
      <alignment horizontal="right"/>
    </xf>
    <xf numFmtId="0" fontId="59" fillId="4" borderId="4" xfId="0" applyFont="1" applyFill="1" applyBorder="1" applyAlignment="1">
      <alignment horizontal="right"/>
    </xf>
    <xf numFmtId="0" fontId="23" fillId="3" borderId="8" xfId="0" applyFont="1" applyFill="1" applyBorder="1"/>
    <xf numFmtId="3" fontId="10" fillId="4" borderId="0" xfId="0" applyNumberFormat="1" applyFont="1" applyFill="1" applyBorder="1"/>
    <xf numFmtId="3" fontId="30" fillId="4" borderId="0" xfId="0" applyNumberFormat="1" applyFont="1" applyFill="1" applyBorder="1"/>
    <xf numFmtId="3" fontId="23" fillId="4" borderId="0" xfId="0" applyNumberFormat="1" applyFont="1" applyFill="1" applyBorder="1"/>
    <xf numFmtId="0" fontId="62" fillId="4" borderId="0" xfId="0" applyFont="1" applyFill="1" applyBorder="1" applyAlignment="1">
      <alignment horizontal="right"/>
    </xf>
    <xf numFmtId="0" fontId="59" fillId="4" borderId="0" xfId="0" applyNumberFormat="1" applyFont="1" applyFill="1" applyBorder="1" applyAlignment="1">
      <alignment horizontal="right" vertical="top"/>
    </xf>
    <xf numFmtId="0" fontId="59" fillId="4" borderId="0" xfId="0" applyFont="1" applyFill="1" applyBorder="1" applyAlignment="1">
      <alignment horizontal="right" vertical="top"/>
    </xf>
    <xf numFmtId="3" fontId="10" fillId="4" borderId="0" xfId="0" applyNumberFormat="1" applyFont="1" applyFill="1" applyBorder="1" applyAlignment="1">
      <alignment horizontal="right" vertical="center"/>
    </xf>
    <xf numFmtId="0" fontId="10" fillId="4" borderId="0" xfId="0" applyNumberFormat="1" applyFont="1" applyFill="1" applyBorder="1" applyAlignment="1">
      <alignment horizontal="right"/>
    </xf>
    <xf numFmtId="0" fontId="36" fillId="4" borderId="0" xfId="0" applyNumberFormat="1" applyFont="1" applyFill="1" applyBorder="1" applyAlignment="1">
      <alignment horizontal="right"/>
    </xf>
    <xf numFmtId="0" fontId="30" fillId="4" borderId="0" xfId="0" applyNumberFormat="1" applyFont="1" applyFill="1" applyBorder="1" applyAlignment="1">
      <alignment horizontal="right"/>
    </xf>
    <xf numFmtId="0" fontId="63" fillId="4" borderId="0" xfId="0" applyNumberFormat="1" applyFont="1" applyFill="1" applyBorder="1" applyAlignment="1">
      <alignment horizontal="right"/>
    </xf>
    <xf numFmtId="3" fontId="36" fillId="4" borderId="0" xfId="0" applyNumberFormat="1" applyFont="1" applyFill="1" applyBorder="1"/>
    <xf numFmtId="3" fontId="21" fillId="4" borderId="0" xfId="0" applyNumberFormat="1" applyFont="1" applyFill="1" applyBorder="1"/>
    <xf numFmtId="3" fontId="21" fillId="4" borderId="4" xfId="0" applyNumberFormat="1" applyFont="1" applyFill="1" applyBorder="1"/>
    <xf numFmtId="0" fontId="23" fillId="4" borderId="4" xfId="0" applyFont="1" applyFill="1" applyBorder="1"/>
    <xf numFmtId="0" fontId="10" fillId="4" borderId="0" xfId="0" applyFont="1" applyFill="1" applyBorder="1"/>
    <xf numFmtId="3" fontId="10" fillId="6" borderId="0" xfId="0" applyNumberFormat="1" applyFont="1" applyFill="1" applyBorder="1"/>
    <xf numFmtId="0" fontId="21" fillId="6" borderId="0" xfId="0" applyFont="1" applyFill="1" applyBorder="1"/>
    <xf numFmtId="0" fontId="23" fillId="6" borderId="0" xfId="0" applyFont="1" applyFill="1" applyBorder="1"/>
    <xf numFmtId="0" fontId="23" fillId="4" borderId="0" xfId="0" applyFont="1" applyFill="1" applyBorder="1" applyAlignment="1">
      <alignment vertical="center"/>
    </xf>
    <xf numFmtId="0" fontId="21" fillId="4" borderId="0" xfId="0" applyFont="1" applyFill="1" applyBorder="1" applyAlignment="1"/>
    <xf numFmtId="3" fontId="10" fillId="6" borderId="5" xfId="0" applyNumberFormat="1" applyFont="1" applyFill="1" applyBorder="1" applyAlignment="1">
      <alignment horizontal="right"/>
    </xf>
    <xf numFmtId="0" fontId="23" fillId="4" borderId="0" xfId="0" applyFont="1" applyFill="1" applyBorder="1" applyAlignment="1"/>
    <xf numFmtId="3" fontId="23" fillId="4" borderId="0" xfId="0" applyNumberFormat="1" applyFont="1" applyFill="1" applyBorder="1" applyAlignment="1"/>
    <xf numFmtId="0" fontId="23" fillId="6" borderId="4" xfId="0" applyFont="1" applyFill="1" applyBorder="1" applyAlignment="1">
      <alignment horizontal="right"/>
    </xf>
    <xf numFmtId="0" fontId="23" fillId="4" borderId="4" xfId="0" applyFont="1" applyFill="1" applyBorder="1" applyAlignment="1">
      <alignment vertical="center"/>
    </xf>
    <xf numFmtId="0" fontId="23" fillId="4" borderId="4" xfId="0" applyFont="1" applyFill="1" applyBorder="1" applyAlignment="1"/>
    <xf numFmtId="0" fontId="59" fillId="4" borderId="4" xfId="0" applyFont="1" applyFill="1" applyBorder="1" applyAlignment="1"/>
    <xf numFmtId="0" fontId="21" fillId="6" borderId="0" xfId="0" applyFont="1" applyFill="1" applyBorder="1" applyAlignment="1"/>
    <xf numFmtId="0" fontId="21" fillId="6" borderId="4" xfId="0" applyFont="1" applyFill="1" applyBorder="1" applyAlignment="1"/>
    <xf numFmtId="0" fontId="4" fillId="4" borderId="4" xfId="0" applyFont="1" applyFill="1" applyBorder="1" applyAlignment="1">
      <alignment horizontal="center"/>
    </xf>
    <xf numFmtId="0" fontId="4" fillId="4" borderId="0" xfId="0" applyFont="1" applyFill="1" applyBorder="1" applyAlignment="1">
      <alignment horizontal="left"/>
    </xf>
    <xf numFmtId="0" fontId="8" fillId="4" borderId="0" xfId="0" applyFont="1" applyFill="1" applyBorder="1" applyAlignment="1">
      <alignment horizontal="left"/>
    </xf>
    <xf numFmtId="0" fontId="4" fillId="4" borderId="0" xfId="0" applyFont="1" applyFill="1" applyBorder="1" applyAlignment="1">
      <alignment horizontal="right"/>
    </xf>
    <xf numFmtId="165" fontId="4" fillId="2" borderId="4" xfId="0" applyNumberFormat="1" applyFont="1" applyFill="1" applyBorder="1" applyAlignment="1">
      <alignment horizontal="right"/>
    </xf>
    <xf numFmtId="165" fontId="5" fillId="4" borderId="4" xfId="0" applyNumberFormat="1" applyFont="1" applyFill="1" applyBorder="1" applyAlignment="1">
      <alignment horizontal="right"/>
    </xf>
    <xf numFmtId="165" fontId="7" fillId="4" borderId="4" xfId="0" applyNumberFormat="1" applyFont="1" applyFill="1" applyBorder="1" applyAlignment="1">
      <alignment horizontal="right"/>
    </xf>
    <xf numFmtId="165" fontId="7" fillId="6" borderId="4" xfId="0" applyNumberFormat="1" applyFont="1" applyFill="1" applyBorder="1" applyAlignment="1">
      <alignment horizontal="right"/>
    </xf>
    <xf numFmtId="165" fontId="8" fillId="2" borderId="4" xfId="0" applyNumberFormat="1" applyFont="1" applyFill="1" applyBorder="1" applyAlignment="1">
      <alignment horizontal="right"/>
    </xf>
    <xf numFmtId="165" fontId="11" fillId="4" borderId="4" xfId="0" applyNumberFormat="1" applyFont="1" applyFill="1" applyBorder="1" applyAlignment="1">
      <alignment horizontal="right"/>
    </xf>
    <xf numFmtId="165" fontId="7" fillId="4" borderId="4" xfId="0" applyNumberFormat="1" applyFont="1" applyFill="1" applyBorder="1" applyAlignment="1">
      <alignment horizontal="right" vertical="center"/>
    </xf>
    <xf numFmtId="165" fontId="0" fillId="4" borderId="4" xfId="0" applyNumberFormat="1" applyFill="1" applyBorder="1" applyAlignment="1">
      <alignment horizontal="right"/>
    </xf>
    <xf numFmtId="165" fontId="8" fillId="6" borderId="4" xfId="0" applyNumberFormat="1" applyFont="1" applyFill="1" applyBorder="1" applyAlignment="1">
      <alignment horizontal="right"/>
    </xf>
    <xf numFmtId="0" fontId="8" fillId="4" borderId="0" xfId="0" applyFont="1" applyFill="1" applyAlignment="1">
      <alignment horizontal="left" vertical="top"/>
    </xf>
    <xf numFmtId="0" fontId="18" fillId="4" borderId="0" xfId="0" applyFont="1" applyFill="1" applyBorder="1" applyAlignment="1">
      <alignment horizontal="left" vertical="top" wrapText="1"/>
    </xf>
    <xf numFmtId="3" fontId="18" fillId="4" borderId="0" xfId="0" applyNumberFormat="1" applyFont="1" applyFill="1" applyBorder="1" applyAlignment="1">
      <alignment horizontal="left" vertical="top" wrapText="1"/>
    </xf>
    <xf numFmtId="0" fontId="18" fillId="4" borderId="0" xfId="0" applyNumberFormat="1" applyFont="1" applyFill="1" applyBorder="1" applyAlignment="1">
      <alignment horizontal="left" vertical="top" wrapText="1"/>
    </xf>
    <xf numFmtId="0" fontId="4" fillId="4" borderId="0" xfId="0" applyFont="1" applyFill="1" applyBorder="1" applyAlignment="1">
      <alignment horizontal="left" vertical="top" wrapText="1"/>
    </xf>
    <xf numFmtId="3" fontId="4" fillId="4" borderId="0" xfId="0" applyNumberFormat="1" applyFont="1" applyFill="1" applyBorder="1" applyAlignment="1">
      <alignment horizontal="left" vertical="top" wrapText="1"/>
    </xf>
    <xf numFmtId="0" fontId="5" fillId="4" borderId="0" xfId="0" applyFont="1" applyFill="1" applyBorder="1" applyAlignment="1">
      <alignment horizontal="left"/>
    </xf>
    <xf numFmtId="0" fontId="4" fillId="4" borderId="0" xfId="0" applyFont="1" applyFill="1" applyBorder="1" applyAlignment="1">
      <alignment horizontal="left"/>
    </xf>
    <xf numFmtId="0" fontId="8" fillId="4" borderId="0" xfId="0" applyFont="1" applyFill="1" applyBorder="1" applyAlignment="1">
      <alignment horizontal="left"/>
    </xf>
    <xf numFmtId="0" fontId="6" fillId="4" borderId="0" xfId="0" applyFont="1" applyFill="1" applyBorder="1" applyAlignment="1">
      <alignment horizontal="left"/>
    </xf>
    <xf numFmtId="0" fontId="33" fillId="4" borderId="0" xfId="0" applyFont="1" applyFill="1" applyBorder="1" applyAlignment="1">
      <alignment horizontal="left"/>
    </xf>
    <xf numFmtId="0" fontId="1" fillId="4" borderId="0" xfId="0" applyFont="1" applyFill="1" applyBorder="1" applyAlignment="1">
      <alignment horizontal="center"/>
    </xf>
    <xf numFmtId="0" fontId="49" fillId="4" borderId="0" xfId="0" applyFont="1" applyFill="1" applyBorder="1"/>
    <xf numFmtId="0" fontId="6" fillId="4" borderId="0" xfId="0" applyNumberFormat="1" applyFont="1" applyFill="1" applyBorder="1" applyAlignment="1">
      <alignment horizontal="left" vertical="top"/>
    </xf>
    <xf numFmtId="0" fontId="49" fillId="4" borderId="0" xfId="0" applyNumberFormat="1" applyFont="1" applyFill="1" applyBorder="1" applyAlignment="1">
      <alignment horizontal="left" vertical="top"/>
    </xf>
    <xf numFmtId="0" fontId="64" fillId="4" borderId="0" xfId="0" applyFont="1" applyFill="1" applyBorder="1"/>
    <xf numFmtId="0" fontId="64" fillId="4" borderId="0" xfId="0" applyFont="1" applyFill="1" applyBorder="1" applyAlignment="1">
      <alignment horizontal="left"/>
    </xf>
    <xf numFmtId="0" fontId="0" fillId="0" borderId="0" xfId="0" applyAlignment="1"/>
    <xf numFmtId="3" fontId="45" fillId="4" borderId="3" xfId="0" applyNumberFormat="1" applyFont="1" applyFill="1" applyBorder="1" applyAlignment="1">
      <alignment horizontal="right" vertical="top"/>
    </xf>
    <xf numFmtId="1" fontId="11" fillId="4" borderId="0" xfId="0" applyNumberFormat="1" applyFont="1" applyFill="1" applyBorder="1" applyAlignment="1">
      <alignment horizontal="right" vertical="top"/>
    </xf>
    <xf numFmtId="3" fontId="45" fillId="4" borderId="0" xfId="0" applyNumberFormat="1" applyFont="1" applyFill="1" applyBorder="1" applyAlignment="1">
      <alignment horizontal="right" vertical="top"/>
    </xf>
    <xf numFmtId="0" fontId="7" fillId="0" borderId="0" xfId="3" applyFont="1"/>
    <xf numFmtId="0" fontId="4" fillId="4" borderId="0" xfId="0" applyFont="1" applyFill="1" applyBorder="1" applyAlignment="1">
      <alignment horizontal="left"/>
    </xf>
    <xf numFmtId="0" fontId="4" fillId="3" borderId="0" xfId="0" applyFont="1" applyFill="1" applyAlignment="1">
      <alignment horizontal="left"/>
    </xf>
    <xf numFmtId="0" fontId="5" fillId="0" borderId="0" xfId="0" applyFont="1" applyFill="1" applyAlignment="1">
      <alignment horizontal="left" vertical="top" wrapText="1"/>
    </xf>
    <xf numFmtId="0" fontId="5" fillId="4" borderId="0" xfId="0" applyFont="1" applyFill="1" applyAlignment="1">
      <alignment horizontal="left" vertical="top" wrapText="1"/>
    </xf>
    <xf numFmtId="0" fontId="5" fillId="4" borderId="0" xfId="0" applyFont="1" applyFill="1" applyAlignment="1">
      <alignment horizontal="left" wrapText="1"/>
    </xf>
    <xf numFmtId="0" fontId="6" fillId="4" borderId="0" xfId="0" applyFont="1" applyFill="1" applyBorder="1" applyAlignment="1">
      <alignment horizontal="left" wrapText="1"/>
    </xf>
    <xf numFmtId="0" fontId="0" fillId="0" borderId="0" xfId="0" applyAlignment="1">
      <alignment wrapText="1"/>
    </xf>
    <xf numFmtId="0" fontId="5" fillId="4" borderId="0" xfId="0" applyFont="1" applyFill="1" applyBorder="1" applyAlignment="1">
      <alignment horizontal="left"/>
    </xf>
    <xf numFmtId="0" fontId="18" fillId="4" borderId="0" xfId="0" applyFont="1" applyFill="1" applyBorder="1" applyAlignment="1">
      <alignment horizontal="left"/>
    </xf>
    <xf numFmtId="0" fontId="4" fillId="4" borderId="3" xfId="0" applyFont="1" applyFill="1" applyBorder="1" applyAlignment="1">
      <alignment horizontal="center"/>
    </xf>
    <xf numFmtId="0" fontId="4" fillId="4" borderId="0" xfId="0" applyFont="1" applyFill="1" applyBorder="1" applyAlignment="1">
      <alignment horizontal="center"/>
    </xf>
    <xf numFmtId="0" fontId="4" fillId="4" borderId="4" xfId="0" applyFont="1" applyFill="1" applyBorder="1" applyAlignment="1">
      <alignment horizontal="center"/>
    </xf>
    <xf numFmtId="0" fontId="4" fillId="4" borderId="0" xfId="0" applyFont="1" applyFill="1" applyBorder="1" applyAlignment="1">
      <alignment horizontal="left"/>
    </xf>
    <xf numFmtId="0" fontId="8" fillId="4" borderId="0" xfId="0" applyFont="1" applyFill="1" applyBorder="1" applyAlignment="1">
      <alignment horizontal="left"/>
    </xf>
    <xf numFmtId="0" fontId="6" fillId="4" borderId="0" xfId="0" applyFont="1" applyFill="1" applyBorder="1" applyAlignment="1">
      <alignment horizontal="left"/>
    </xf>
    <xf numFmtId="0" fontId="33" fillId="4" borderId="0" xfId="0" applyFont="1" applyFill="1" applyBorder="1" applyAlignment="1">
      <alignment horizontal="left"/>
    </xf>
    <xf numFmtId="0" fontId="33" fillId="4" borderId="0" xfId="0" applyFont="1" applyFill="1" applyBorder="1" applyAlignment="1">
      <alignment horizontal="left" wrapText="1"/>
    </xf>
    <xf numFmtId="0" fontId="5" fillId="4" borderId="0" xfId="0" applyFont="1" applyFill="1" applyBorder="1" applyAlignment="1">
      <alignment horizontal="left" wrapText="1"/>
    </xf>
    <xf numFmtId="0" fontId="1" fillId="4" borderId="3" xfId="0" applyFont="1" applyFill="1" applyBorder="1" applyAlignment="1">
      <alignment horizontal="center"/>
    </xf>
    <xf numFmtId="0" fontId="1" fillId="4" borderId="0" xfId="0" applyFont="1" applyFill="1" applyBorder="1" applyAlignment="1">
      <alignment horizontal="center"/>
    </xf>
    <xf numFmtId="0" fontId="1" fillId="4" borderId="4" xfId="0" applyFont="1" applyFill="1" applyBorder="1" applyAlignment="1">
      <alignment horizontal="center"/>
    </xf>
    <xf numFmtId="0" fontId="1" fillId="4" borderId="0" xfId="0" applyFont="1" applyFill="1" applyBorder="1" applyAlignment="1">
      <alignment horizontal="left"/>
    </xf>
    <xf numFmtId="0" fontId="1" fillId="4" borderId="0" xfId="0" applyFont="1" applyFill="1" applyBorder="1" applyAlignment="1">
      <alignment horizontal="left" wrapText="1"/>
    </xf>
    <xf numFmtId="0" fontId="1" fillId="4" borderId="4" xfId="0" applyFont="1" applyFill="1" applyBorder="1" applyAlignment="1">
      <alignment horizontal="left" wrapText="1"/>
    </xf>
    <xf numFmtId="0" fontId="22" fillId="4" borderId="3" xfId="0" applyFont="1" applyFill="1" applyBorder="1" applyAlignment="1">
      <alignment horizontal="center"/>
    </xf>
    <xf numFmtId="0" fontId="22" fillId="4" borderId="0" xfId="0" applyFont="1" applyFill="1" applyBorder="1" applyAlignment="1">
      <alignment horizontal="center"/>
    </xf>
    <xf numFmtId="0" fontId="3" fillId="8" borderId="0" xfId="0" applyFont="1" applyFill="1" applyBorder="1" applyAlignment="1">
      <alignment horizontal="left"/>
    </xf>
    <xf numFmtId="0" fontId="0" fillId="0" borderId="0" xfId="0" applyAlignment="1">
      <alignment horizontal="left" wrapText="1"/>
    </xf>
    <xf numFmtId="0" fontId="4" fillId="4" borderId="0" xfId="0" applyFont="1" applyFill="1" applyBorder="1" applyAlignment="1">
      <alignment horizontal="left" wrapText="1"/>
    </xf>
    <xf numFmtId="0" fontId="3" fillId="3" borderId="0" xfId="0" applyFont="1" applyFill="1" applyBorder="1" applyAlignment="1">
      <alignment horizontal="left"/>
    </xf>
    <xf numFmtId="0" fontId="49" fillId="4" borderId="0" xfId="0" applyFont="1" applyFill="1" applyBorder="1" applyAlignment="1">
      <alignment horizontal="left" wrapText="1"/>
    </xf>
    <xf numFmtId="0" fontId="0" fillId="0" borderId="0" xfId="0" applyFont="1" applyAlignment="1">
      <alignment wrapText="1"/>
    </xf>
    <xf numFmtId="0" fontId="4" fillId="4" borderId="0" xfId="0" applyFont="1" applyFill="1" applyBorder="1" applyAlignment="1">
      <alignment horizontal="right"/>
    </xf>
    <xf numFmtId="2" fontId="4" fillId="4" borderId="0" xfId="0" applyNumberFormat="1" applyFont="1" applyFill="1" applyBorder="1" applyAlignment="1">
      <alignment horizontal="left" wrapText="1"/>
    </xf>
    <xf numFmtId="2" fontId="0" fillId="0" borderId="0" xfId="0" applyNumberFormat="1" applyAlignment="1">
      <alignment horizontal="left" wrapText="1"/>
    </xf>
    <xf numFmtId="0" fontId="7" fillId="4" borderId="0" xfId="0" applyFont="1" applyFill="1" applyBorder="1" applyAlignment="1">
      <alignment horizontal="left"/>
    </xf>
    <xf numFmtId="0" fontId="4" fillId="3" borderId="0" xfId="0" applyFont="1" applyFill="1" applyBorder="1" applyAlignment="1">
      <alignment horizontal="left"/>
    </xf>
    <xf numFmtId="0" fontId="8" fillId="4" borderId="0" xfId="0" applyFont="1" applyFill="1" applyBorder="1" applyAlignment="1">
      <alignment horizontal="left" vertical="top" wrapText="1"/>
    </xf>
    <xf numFmtId="0" fontId="4" fillId="4" borderId="3" xfId="0" applyFont="1" applyFill="1" applyBorder="1" applyAlignment="1">
      <alignment horizontal="left"/>
    </xf>
    <xf numFmtId="3" fontId="0" fillId="4" borderId="10" xfId="0" applyNumberFormat="1" applyFill="1" applyBorder="1"/>
    <xf numFmtId="0" fontId="8" fillId="4" borderId="0" xfId="0" applyFont="1" applyFill="1" applyBorder="1" applyAlignment="1">
      <alignment horizontal="left" wrapText="1"/>
    </xf>
  </cellXfs>
  <cellStyles count="4">
    <cellStyle name="Hyperlink" xfId="3" builtinId="8"/>
    <cellStyle name="Normal" xfId="0" builtinId="0"/>
    <cellStyle name="Normal 2" xfId="1"/>
    <cellStyle name="Style 1" xfId="2"/>
  </cellStyles>
  <dxfs count="0"/>
  <tableStyles count="0" defaultTableStyle="TableStyleMedium2" defaultPivotStyle="PivotStyleLight16"/>
  <colors>
    <mruColors>
      <color rgb="FFBBA8AC"/>
      <color rgb="FFE0D8D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0924%20-%20UNROUNDED%20Table%20Develop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 Lookup"/>
      <sheetName val="Contents"/>
      <sheetName val="Notes and Definitions"/>
      <sheetName val="Table 1.1"/>
      <sheetName val="Table 1.2"/>
      <sheetName val="Table 1.3"/>
      <sheetName val="Table 2.1"/>
      <sheetName val="Table 2.2"/>
      <sheetName val="Table 2.3"/>
      <sheetName val="Table 2.4"/>
      <sheetName val="Table 2.5"/>
      <sheetName val="Table 2.6"/>
      <sheetName val="Table 2.7"/>
      <sheetName val="Table 2.8"/>
      <sheetName val="Table 2.9"/>
      <sheetName val="Table 2.10"/>
      <sheetName val="Table 2.11"/>
      <sheetName val="Table 2.12"/>
      <sheetName val="Table 3.1"/>
      <sheetName val="Table 3.2"/>
      <sheetName val="Table 3.3"/>
      <sheetName val="Table 3.4"/>
      <sheetName val="Table 3.5"/>
      <sheetName val="Table 3.6"/>
      <sheetName val="Table 3.7"/>
      <sheetName val="Table 3.8"/>
      <sheetName val="Table 3.9"/>
      <sheetName val="Table 3.10"/>
      <sheetName val="Table 3.11"/>
      <sheetName val="Table 4.1"/>
      <sheetName val="Table 4.2"/>
      <sheetName val="Table 4.3"/>
      <sheetName val="Table 4.4"/>
      <sheetName val="Table 4.5"/>
      <sheetName val="Table 4.6"/>
      <sheetName val="Table 4.7"/>
      <sheetName val="Table 4.8"/>
    </sheetNames>
    <sheetDataSet>
      <sheetData sheetId="0" refreshError="1"/>
      <sheetData sheetId="1" refreshError="1"/>
      <sheetData sheetId="2" refreshError="1"/>
      <sheetData sheetId="3" refreshError="1"/>
      <sheetData sheetId="4" refreshError="1">
        <row r="13">
          <cell r="AX13" t="str">
            <v>-</v>
          </cell>
        </row>
        <row r="14">
          <cell r="AX14">
            <v>4.3198143714052973E-4</v>
          </cell>
        </row>
        <row r="15">
          <cell r="AX15">
            <v>6.1711633877218529E-5</v>
          </cell>
        </row>
        <row r="16">
          <cell r="AX16">
            <v>3.702698032633112E-5</v>
          </cell>
        </row>
        <row r="17">
          <cell r="AX17">
            <v>2.4684653550887412E-5</v>
          </cell>
        </row>
        <row r="18">
          <cell r="AX18">
            <v>3.3324282293698009E-4</v>
          </cell>
        </row>
        <row r="19">
          <cell r="AX19">
            <v>3.702698032633112E-5</v>
          </cell>
        </row>
        <row r="20">
          <cell r="AX20" t="str">
            <v>-</v>
          </cell>
        </row>
        <row r="21">
          <cell r="AX21">
            <v>1.3251839408373097E-3</v>
          </cell>
        </row>
        <row r="22">
          <cell r="AX22">
            <v>3.8121729804908909E-4</v>
          </cell>
        </row>
        <row r="23">
          <cell r="AX23">
            <v>5.4459614007012722E-5</v>
          </cell>
        </row>
        <row r="24">
          <cell r="AX24">
            <v>3.2675768404207635E-4</v>
          </cell>
        </row>
        <row r="25">
          <cell r="AX25">
            <v>6.1720895874614427E-4</v>
          </cell>
        </row>
        <row r="26">
          <cell r="AX26">
            <v>3.2675768404207635E-4</v>
          </cell>
        </row>
        <row r="27">
          <cell r="AX27" t="str">
            <v>-</v>
          </cell>
        </row>
        <row r="28">
          <cell r="AX28" t="str">
            <v>-</v>
          </cell>
        </row>
        <row r="29">
          <cell r="AX29" t="str">
            <v>-</v>
          </cell>
        </row>
        <row r="30">
          <cell r="AX30" t="str">
            <v>-</v>
          </cell>
        </row>
        <row r="31">
          <cell r="AX31" t="str">
            <v>-</v>
          </cell>
        </row>
        <row r="32">
          <cell r="AX32"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R14">
            <v>1051</v>
          </cell>
          <cell r="T14">
            <v>2.8578121829853188E-2</v>
          </cell>
          <cell r="V14">
            <v>28.578121829853188</v>
          </cell>
          <cell r="Z14" t="str">
            <v xml:space="preserve"> (26.9 - 30.3) </v>
          </cell>
          <cell r="AB14">
            <v>1003</v>
          </cell>
          <cell r="AD14">
            <v>2.8841985117809967E-2</v>
          </cell>
        </row>
        <row r="15">
          <cell r="R15">
            <v>825</v>
          </cell>
          <cell r="T15">
            <v>2.4737460010656138E-2</v>
          </cell>
          <cell r="V15">
            <v>24.73746001065614</v>
          </cell>
          <cell r="Z15" t="str">
            <v xml:space="preserve"> (23 - 26.4) </v>
          </cell>
          <cell r="AB15">
            <v>853</v>
          </cell>
          <cell r="AD15">
            <v>2.6996956786366402E-2</v>
          </cell>
        </row>
        <row r="16">
          <cell r="R16">
            <v>177</v>
          </cell>
          <cell r="T16">
            <v>5.1661427929950605E-2</v>
          </cell>
          <cell r="V16">
            <v>51.661427929950605</v>
          </cell>
          <cell r="Z16" t="str">
            <v xml:space="preserve"> (44.1 - 59.3) </v>
          </cell>
          <cell r="AB16">
            <v>116</v>
          </cell>
          <cell r="AD16">
            <v>3.6483282527701166E-2</v>
          </cell>
        </row>
        <row r="17">
          <cell r="R17">
            <v>49</v>
          </cell>
          <cell r="T17" t="str">
            <v>-</v>
          </cell>
          <cell r="V17" t="str">
            <v>-</v>
          </cell>
          <cell r="Z17" t="str">
            <v>-</v>
          </cell>
          <cell r="AB17">
            <v>34</v>
          </cell>
          <cell r="AD17" t="str">
            <v>-</v>
          </cell>
        </row>
        <row r="18">
          <cell r="R18">
            <v>1051</v>
          </cell>
          <cell r="T18">
            <v>2.8578121829853188E-2</v>
          </cell>
          <cell r="V18">
            <v>28.578121829853188</v>
          </cell>
          <cell r="Z18" t="str">
            <v xml:space="preserve"> (26.9 - 30.3) </v>
          </cell>
          <cell r="AB18">
            <v>1003</v>
          </cell>
          <cell r="AD18">
            <v>2.8841985117809967E-2</v>
          </cell>
        </row>
        <row r="19">
          <cell r="R19">
            <v>103</v>
          </cell>
          <cell r="T19">
            <v>1.4027846165128387E-2</v>
          </cell>
          <cell r="V19">
            <v>14.027846165128386</v>
          </cell>
          <cell r="Z19" t="str">
            <v xml:space="preserve"> (11.3 - 16.7) </v>
          </cell>
          <cell r="AB19">
            <v>116</v>
          </cell>
          <cell r="AD19">
            <v>1.6421469874007687E-2</v>
          </cell>
        </row>
        <row r="20">
          <cell r="R20">
            <v>774</v>
          </cell>
          <cell r="T20">
            <v>2.6296257578925362E-2</v>
          </cell>
          <cell r="V20">
            <v>26.296257578925363</v>
          </cell>
          <cell r="Z20" t="str">
            <v xml:space="preserve"> (24.4 - 28.1) </v>
          </cell>
          <cell r="AB20">
            <v>834</v>
          </cell>
          <cell r="AD20">
            <v>3.0095516206665871E-2</v>
          </cell>
        </row>
        <row r="21">
          <cell r="R21">
            <v>174</v>
          </cell>
          <cell r="T21" t="str">
            <v>-</v>
          </cell>
          <cell r="V21" t="str">
            <v>-</v>
          </cell>
          <cell r="Z21" t="str">
            <v>-</v>
          </cell>
          <cell r="AB21">
            <v>53</v>
          </cell>
          <cell r="AD21" t="str">
            <v>-</v>
          </cell>
        </row>
        <row r="22">
          <cell r="R22">
            <v>1051</v>
          </cell>
          <cell r="T22">
            <v>2.8578121829853188E-2</v>
          </cell>
          <cell r="V22">
            <v>28.578121829853188</v>
          </cell>
          <cell r="Z22" t="str">
            <v xml:space="preserve"> (26.9 - 30.3) </v>
          </cell>
          <cell r="AB22">
            <v>1003</v>
          </cell>
          <cell r="AD22">
            <v>2.8841985117809967E-2</v>
          </cell>
        </row>
        <row r="23">
          <cell r="R23">
            <v>49</v>
          </cell>
          <cell r="T23">
            <v>4.2269409422694089E-2</v>
          </cell>
          <cell r="V23">
            <v>42.269409422694089</v>
          </cell>
          <cell r="Z23" t="str">
            <v xml:space="preserve"> (30.4 - 54.1) </v>
          </cell>
          <cell r="AB23">
            <v>33</v>
          </cell>
          <cell r="AD23">
            <v>3.8939820277752564E-2</v>
          </cell>
        </row>
        <row r="24">
          <cell r="R24">
            <v>299</v>
          </cell>
          <cell r="T24">
            <v>3.6671195139439221E-2</v>
          </cell>
          <cell r="V24">
            <v>36.67119513943922</v>
          </cell>
          <cell r="Z24" t="str">
            <v xml:space="preserve"> (32.5 - 40.8) </v>
          </cell>
          <cell r="AB24">
            <v>297</v>
          </cell>
          <cell r="AD24">
            <v>3.9266536490114717E-2</v>
          </cell>
        </row>
        <row r="25">
          <cell r="R25">
            <v>221</v>
          </cell>
          <cell r="T25">
            <v>2.5695835718374357E-2</v>
          </cell>
          <cell r="V25">
            <v>25.695835718374358</v>
          </cell>
          <cell r="Z25" t="str">
            <v xml:space="preserve"> (22.3 - 29.1) </v>
          </cell>
          <cell r="AB25">
            <v>256</v>
          </cell>
          <cell r="AD25">
            <v>3.0891758175455534E-2</v>
          </cell>
        </row>
        <row r="26">
          <cell r="R26">
            <v>115</v>
          </cell>
          <cell r="T26">
            <v>2.0188243555291481E-2</v>
          </cell>
          <cell r="V26">
            <v>20.188243555291482</v>
          </cell>
          <cell r="Z26" t="str">
            <v xml:space="preserve"> (16.5 - 23.9) </v>
          </cell>
          <cell r="AB26">
            <v>165</v>
          </cell>
          <cell r="AD26">
            <v>2.8074078921536547E-2</v>
          </cell>
        </row>
        <row r="27">
          <cell r="R27">
            <v>102</v>
          </cell>
          <cell r="T27">
            <v>1.9831892554814393E-2</v>
          </cell>
          <cell r="V27">
            <v>19.831892554814392</v>
          </cell>
          <cell r="Z27" t="str">
            <v xml:space="preserve"> (16 - 23.7) </v>
          </cell>
          <cell r="AB27">
            <v>96</v>
          </cell>
          <cell r="AD27">
            <v>2.1486123545210387E-2</v>
          </cell>
        </row>
        <row r="28">
          <cell r="R28">
            <v>65</v>
          </cell>
          <cell r="T28">
            <v>1.447438291166344E-2</v>
          </cell>
          <cell r="V28">
            <v>14.47438291166344</v>
          </cell>
          <cell r="Z28" t="str">
            <v xml:space="preserve"> (11 - 18) </v>
          </cell>
          <cell r="AB28">
            <v>66</v>
          </cell>
          <cell r="AD28">
            <v>1.5598014798116603E-2</v>
          </cell>
        </row>
        <row r="29">
          <cell r="R29">
            <v>23</v>
          </cell>
          <cell r="T29">
            <v>8.8114814487372187E-3</v>
          </cell>
          <cell r="V29">
            <v>8.8114814487372186</v>
          </cell>
          <cell r="Z29" t="str">
            <v xml:space="preserve"> (5.6 - 13.2) </v>
          </cell>
          <cell r="AB29">
            <v>30</v>
          </cell>
          <cell r="AD29">
            <v>1.1757966776206698E-2</v>
          </cell>
        </row>
        <row r="30">
          <cell r="R30">
            <v>3</v>
          </cell>
          <cell r="T30">
            <v>3.4055186866922809E-3</v>
          </cell>
          <cell r="V30">
            <v>3.4055186866922811</v>
          </cell>
          <cell r="Z30" t="str">
            <v xml:space="preserve"> (0.7 - 10) </v>
          </cell>
          <cell r="AB30">
            <v>8</v>
          </cell>
          <cell r="AD30">
            <v>8.8570941917901543E-3</v>
          </cell>
        </row>
        <row r="31">
          <cell r="R31">
            <v>0</v>
          </cell>
          <cell r="T31">
            <v>0</v>
          </cell>
          <cell r="V31">
            <v>0</v>
          </cell>
          <cell r="Z31" t="str">
            <v xml:space="preserve"> (0 - 88.8) </v>
          </cell>
          <cell r="AB31">
            <v>1</v>
          </cell>
          <cell r="AD31">
            <v>2.1630615640599E-2</v>
          </cell>
        </row>
        <row r="32">
          <cell r="R32">
            <v>174</v>
          </cell>
          <cell r="T32" t="str">
            <v>-</v>
          </cell>
          <cell r="V32" t="str">
            <v>-</v>
          </cell>
          <cell r="Z32" t="str">
            <v>-</v>
          </cell>
          <cell r="AB32">
            <v>51</v>
          </cell>
          <cell r="AD32" t="str">
            <v>-</v>
          </cell>
        </row>
        <row r="33">
          <cell r="R33">
            <v>1051</v>
          </cell>
          <cell r="T33">
            <v>2.8578121829853188E-2</v>
          </cell>
          <cell r="V33">
            <v>28.578121829853188</v>
          </cell>
          <cell r="Z33" t="str">
            <v xml:space="preserve"> (26.9 - 30.3) </v>
          </cell>
          <cell r="AB33">
            <v>1003</v>
          </cell>
          <cell r="AD33">
            <v>2.8841985117809967E-2</v>
          </cell>
        </row>
        <row r="34">
          <cell r="R34">
            <v>782</v>
          </cell>
          <cell r="T34">
            <v>2.2659744960848081E-2</v>
          </cell>
          <cell r="V34">
            <v>22.65974496084808</v>
          </cell>
          <cell r="Z34" t="str">
            <v xml:space="preserve"> (21.1 - 24.2) </v>
          </cell>
          <cell r="AB34">
            <v>834</v>
          </cell>
          <cell r="AD34">
            <v>2.5921923415324587E-2</v>
          </cell>
        </row>
        <row r="35">
          <cell r="R35">
            <v>95</v>
          </cell>
          <cell r="T35">
            <v>4.1926941879413364E-2</v>
          </cell>
          <cell r="V35">
            <v>41.926941879413363</v>
          </cell>
          <cell r="Z35" t="str">
            <v xml:space="preserve"> (33.5 - 50.4) </v>
          </cell>
          <cell r="AB35">
            <v>116</v>
          </cell>
          <cell r="AD35">
            <v>4.4578455717157385E-2</v>
          </cell>
        </row>
        <row r="36">
          <cell r="R36">
            <v>174</v>
          </cell>
          <cell r="T36" t="str">
            <v>-</v>
          </cell>
          <cell r="V36" t="str">
            <v>-</v>
          </cell>
          <cell r="Z36" t="str">
            <v>-</v>
          </cell>
          <cell r="AB36">
            <v>53</v>
          </cell>
          <cell r="AD36" t="str">
            <v>-</v>
          </cell>
        </row>
        <row r="39">
          <cell r="R39">
            <v>257</v>
          </cell>
          <cell r="T39">
            <v>6.9881801239507794E-3</v>
          </cell>
          <cell r="V39">
            <v>6.9881801239507793</v>
          </cell>
          <cell r="Z39" t="str">
            <v xml:space="preserve"> (6.1 - 7.8) </v>
          </cell>
          <cell r="AB39">
            <v>236</v>
          </cell>
          <cell r="AD39">
            <v>6.7863494394846983E-3</v>
          </cell>
        </row>
        <row r="40">
          <cell r="R40">
            <v>215</v>
          </cell>
          <cell r="T40">
            <v>6.4467320027770548E-3</v>
          </cell>
          <cell r="V40">
            <v>6.4467320027770549</v>
          </cell>
          <cell r="Z40" t="str">
            <v xml:space="preserve"> (5.6 - 7.3) </v>
          </cell>
          <cell r="AB40">
            <v>202</v>
          </cell>
          <cell r="AD40">
            <v>6.3931832014607424E-3</v>
          </cell>
        </row>
        <row r="41">
          <cell r="R41">
            <v>38</v>
          </cell>
          <cell r="T41">
            <v>1.1091154018859453E-2</v>
          </cell>
          <cell r="V41">
            <v>11.091154018859452</v>
          </cell>
          <cell r="Z41" t="str">
            <v xml:space="preserve"> (7.6 - 14.6) </v>
          </cell>
          <cell r="AB41">
            <v>27</v>
          </cell>
          <cell r="AD41">
            <v>8.4917985193787206E-3</v>
          </cell>
        </row>
        <row r="42">
          <cell r="R42">
            <v>4</v>
          </cell>
          <cell r="T42" t="str">
            <v>-</v>
          </cell>
          <cell r="V42" t="str">
            <v>-</v>
          </cell>
          <cell r="Z42" t="str">
            <v>-</v>
          </cell>
          <cell r="AB42">
            <v>7</v>
          </cell>
          <cell r="AD42" t="str">
            <v>-</v>
          </cell>
        </row>
        <row r="43">
          <cell r="R43">
            <v>257</v>
          </cell>
          <cell r="T43">
            <v>6.9881801239507794E-3</v>
          </cell>
          <cell r="V43">
            <v>6.9881801239507793</v>
          </cell>
          <cell r="Z43" t="str">
            <v xml:space="preserve"> (6.1 - 7.8) </v>
          </cell>
          <cell r="AB43">
            <v>236</v>
          </cell>
          <cell r="AD43">
            <v>6.7863494394846983E-3</v>
          </cell>
        </row>
        <row r="44">
          <cell r="R44">
            <v>28</v>
          </cell>
          <cell r="T44">
            <v>3.8133950740154841E-3</v>
          </cell>
          <cell r="V44">
            <v>3.8133950740154843</v>
          </cell>
          <cell r="Z44" t="str">
            <v xml:space="preserve"> (2.5 - 5.5) </v>
          </cell>
          <cell r="AB44">
            <v>24</v>
          </cell>
          <cell r="AD44">
            <v>3.3975454911740043E-3</v>
          </cell>
        </row>
        <row r="45">
          <cell r="R45">
            <v>190</v>
          </cell>
          <cell r="T45">
            <v>6.4551536692452442E-3</v>
          </cell>
          <cell r="V45">
            <v>6.4551536692452443</v>
          </cell>
          <cell r="Z45" t="str">
            <v xml:space="preserve"> (5.5 - 7.4) </v>
          </cell>
          <cell r="AB45">
            <v>205</v>
          </cell>
          <cell r="AD45">
            <v>7.3975789237008434E-3</v>
          </cell>
        </row>
        <row r="46">
          <cell r="R46">
            <v>39</v>
          </cell>
          <cell r="T46" t="str">
            <v>-</v>
          </cell>
          <cell r="V46" t="str">
            <v>-</v>
          </cell>
          <cell r="Z46" t="str">
            <v>-</v>
          </cell>
          <cell r="AB46">
            <v>7</v>
          </cell>
          <cell r="AD46" t="str">
            <v>-</v>
          </cell>
        </row>
        <row r="47">
          <cell r="R47">
            <v>257</v>
          </cell>
          <cell r="T47">
            <v>6.9881801239507794E-3</v>
          </cell>
          <cell r="V47">
            <v>6.9881801239507793</v>
          </cell>
          <cell r="Z47" t="str">
            <v xml:space="preserve"> (6.1 - 7.8) </v>
          </cell>
          <cell r="AB47">
            <v>236</v>
          </cell>
          <cell r="AD47">
            <v>6.7863494394846983E-3</v>
          </cell>
        </row>
        <row r="48">
          <cell r="T48">
            <v>5.1758460517584599E-3</v>
          </cell>
          <cell r="V48">
            <v>5.1758460517584597</v>
          </cell>
          <cell r="Z48" t="str">
            <v xml:space="preserve"> (1.9 - 11.3) </v>
          </cell>
          <cell r="AB48">
            <v>10</v>
          </cell>
          <cell r="AD48">
            <v>1.1799945538712898E-2</v>
          </cell>
        </row>
        <row r="49">
          <cell r="R49">
            <v>90</v>
          </cell>
          <cell r="T49">
            <v>1.1038152383108795E-2</v>
          </cell>
          <cell r="V49">
            <v>11.038152383108795</v>
          </cell>
          <cell r="Z49" t="str">
            <v xml:space="preserve"> (8.8 - 13.3) </v>
          </cell>
          <cell r="AB49">
            <v>88</v>
          </cell>
          <cell r="AD49">
            <v>1.1634529330404361E-2</v>
          </cell>
        </row>
        <row r="50">
          <cell r="R50">
            <v>56</v>
          </cell>
          <cell r="T50">
            <v>6.5111619919862619E-3</v>
          </cell>
          <cell r="V50">
            <v>6.5111619919862616</v>
          </cell>
          <cell r="Z50" t="str">
            <v xml:space="preserve"> (4.8 - 8.2) </v>
          </cell>
          <cell r="AB50">
            <v>68</v>
          </cell>
          <cell r="AD50">
            <v>8.2056232653553753E-3</v>
          </cell>
        </row>
        <row r="51">
          <cell r="R51">
            <v>24</v>
          </cell>
          <cell r="T51">
            <v>4.2131986550173525E-3</v>
          </cell>
          <cell r="V51">
            <v>4.2131986550173526</v>
          </cell>
          <cell r="Z51" t="str">
            <v xml:space="preserve"> (2.7 - 6.3) </v>
          </cell>
          <cell r="AB51">
            <v>30</v>
          </cell>
          <cell r="AD51">
            <v>5.1043779857339175E-3</v>
          </cell>
        </row>
        <row r="52">
          <cell r="R52">
            <v>23</v>
          </cell>
          <cell r="T52">
            <v>4.4718973407914808E-3</v>
          </cell>
          <cell r="V52">
            <v>4.4718973407914806</v>
          </cell>
          <cell r="Z52" t="str">
            <v xml:space="preserve"> (2.8 - 6.7) </v>
          </cell>
          <cell r="AB52">
            <v>15</v>
          </cell>
          <cell r="AD52">
            <v>3.3572068039391225E-3</v>
          </cell>
        </row>
        <row r="53">
          <cell r="R53">
            <v>16</v>
          </cell>
          <cell r="T53">
            <v>3.5629250244094625E-3</v>
          </cell>
          <cell r="V53">
            <v>3.5629250244094623</v>
          </cell>
          <cell r="Z53" t="str">
            <v xml:space="preserve"> (2 - 5.8) </v>
          </cell>
          <cell r="AB53">
            <v>13</v>
          </cell>
          <cell r="AD53">
            <v>3.0723362481138764E-3</v>
          </cell>
        </row>
        <row r="54">
          <cell r="T54">
            <v>1.1493236672265937E-3</v>
          </cell>
          <cell r="V54">
            <v>1.1493236672265936</v>
          </cell>
          <cell r="Z54" t="str">
            <v xml:space="preserve"> (0.2 - 3.4) </v>
          </cell>
          <cell r="AB54">
            <v>3</v>
          </cell>
          <cell r="AD54">
            <v>1.1757966776206699E-3</v>
          </cell>
        </row>
        <row r="55">
          <cell r="R55">
            <v>0</v>
          </cell>
          <cell r="T55">
            <v>0</v>
          </cell>
          <cell r="V55">
            <v>0</v>
          </cell>
          <cell r="Z55" t="str">
            <v xml:space="preserve"> (0 - 4.2) </v>
          </cell>
          <cell r="AB55">
            <v>2</v>
          </cell>
          <cell r="AD55">
            <v>2.2142735479475386E-3</v>
          </cell>
        </row>
        <row r="56">
          <cell r="R56">
            <v>0</v>
          </cell>
          <cell r="T56">
            <v>0</v>
          </cell>
          <cell r="V56">
            <v>0</v>
          </cell>
          <cell r="Z56" t="str">
            <v xml:space="preserve"> (0 - 88.8) </v>
          </cell>
          <cell r="AB56">
            <v>0</v>
          </cell>
          <cell r="AD56">
            <v>0</v>
          </cell>
        </row>
        <row r="57">
          <cell r="R57">
            <v>39</v>
          </cell>
          <cell r="T57" t="str">
            <v>-</v>
          </cell>
          <cell r="V57" t="str">
            <v>-</v>
          </cell>
          <cell r="Z57" t="str">
            <v>-</v>
          </cell>
          <cell r="AB57">
            <v>7</v>
          </cell>
          <cell r="AD57" t="str">
            <v>-</v>
          </cell>
        </row>
        <row r="58">
          <cell r="R58">
            <v>257</v>
          </cell>
          <cell r="T58">
            <v>6.9881801239507794E-3</v>
          </cell>
          <cell r="V58">
            <v>6.9881801239507793</v>
          </cell>
          <cell r="Z58" t="str">
            <v xml:space="preserve"> (6.1 - 7.8) </v>
          </cell>
          <cell r="AB58">
            <v>236</v>
          </cell>
          <cell r="AD58">
            <v>6.7863494394846983E-3</v>
          </cell>
        </row>
        <row r="59">
          <cell r="R59">
            <v>190</v>
          </cell>
          <cell r="T59">
            <v>5.5055646324311189E-3</v>
          </cell>
          <cell r="V59">
            <v>5.5055646324311187</v>
          </cell>
          <cell r="Z59" t="str">
            <v xml:space="preserve"> (4.7 - 6.3) </v>
          </cell>
          <cell r="AB59">
            <v>200</v>
          </cell>
          <cell r="AD59">
            <v>6.2162885888068552E-3</v>
          </cell>
        </row>
        <row r="60">
          <cell r="R60">
            <v>28</v>
          </cell>
          <cell r="T60">
            <v>1.2357414448669201E-2</v>
          </cell>
          <cell r="V60">
            <v>12.357414448669202</v>
          </cell>
          <cell r="Z60" t="str">
            <v xml:space="preserve"> (8.2 - 17.9) </v>
          </cell>
          <cell r="AB60">
            <v>29</v>
          </cell>
          <cell r="AD60">
            <v>1.1144613929289346E-2</v>
          </cell>
        </row>
        <row r="61">
          <cell r="R61">
            <v>39</v>
          </cell>
          <cell r="T61" t="str">
            <v>-</v>
          </cell>
          <cell r="V61" t="str">
            <v>-</v>
          </cell>
          <cell r="Z61" t="str">
            <v>-</v>
          </cell>
          <cell r="AB61">
            <v>7</v>
          </cell>
          <cell r="AD61" t="str">
            <v>-</v>
          </cell>
        </row>
        <row r="64">
          <cell r="R64">
            <v>116</v>
          </cell>
          <cell r="T64">
            <v>3.1541980326003517E-3</v>
          </cell>
          <cell r="V64">
            <v>3.1541980326003518</v>
          </cell>
          <cell r="Z64" t="str">
            <v xml:space="preserve"> (2.6 - 3.7) </v>
          </cell>
          <cell r="AB64">
            <v>144</v>
          </cell>
          <cell r="AD64">
            <v>4.1408233868042224E-3</v>
          </cell>
        </row>
        <row r="65">
          <cell r="R65">
            <v>100</v>
          </cell>
          <cell r="T65">
            <v>2.9984800012916534E-3</v>
          </cell>
          <cell r="V65">
            <v>2.9984800012916533</v>
          </cell>
          <cell r="Z65" t="str">
            <v xml:space="preserve"> (2.4 - 3.6) </v>
          </cell>
          <cell r="AB65">
            <v>124</v>
          </cell>
          <cell r="AD65">
            <v>3.9245283018867925E-3</v>
          </cell>
        </row>
        <row r="66">
          <cell r="R66">
            <v>16</v>
          </cell>
          <cell r="T66">
            <v>4.6699595868881904E-3</v>
          </cell>
          <cell r="V66">
            <v>4.66995958688819</v>
          </cell>
          <cell r="Z66" t="str">
            <v xml:space="preserve"> (2.7 - 7.6) </v>
          </cell>
          <cell r="AB66">
            <v>15</v>
          </cell>
          <cell r="AD66">
            <v>4.717665844099289E-3</v>
          </cell>
        </row>
        <row r="67">
          <cell r="T67" t="str">
            <v>-</v>
          </cell>
          <cell r="V67" t="str">
            <v>-</v>
          </cell>
          <cell r="Z67" t="str">
            <v>-</v>
          </cell>
          <cell r="AB67">
            <v>5</v>
          </cell>
          <cell r="AD67" t="str">
            <v>-</v>
          </cell>
        </row>
        <row r="68">
          <cell r="R68">
            <v>116</v>
          </cell>
          <cell r="T68">
            <v>3.1541980326003517E-3</v>
          </cell>
          <cell r="V68">
            <v>3.1541980326003518</v>
          </cell>
          <cell r="Z68" t="str">
            <v xml:space="preserve"> (2.6 - 3.7) </v>
          </cell>
          <cell r="AB68">
            <v>144</v>
          </cell>
          <cell r="AD68">
            <v>4.1408233868042224E-3</v>
          </cell>
        </row>
        <row r="69">
          <cell r="R69">
            <v>17</v>
          </cell>
          <cell r="T69">
            <v>2.3152755806522579E-3</v>
          </cell>
          <cell r="V69">
            <v>2.315275580652258</v>
          </cell>
          <cell r="Z69" t="str">
            <v xml:space="preserve"> (1.3 - 3.7) </v>
          </cell>
          <cell r="AB69">
            <v>14</v>
          </cell>
          <cell r="AD69">
            <v>1.9819015365181692E-3</v>
          </cell>
        </row>
        <row r="70">
          <cell r="R70">
            <v>89</v>
          </cell>
          <cell r="T70">
            <v>3.0237298766464566E-3</v>
          </cell>
          <cell r="V70">
            <v>3.0237298766464566</v>
          </cell>
          <cell r="Z70" t="str">
            <v xml:space="preserve"> (2.4 - 3.7) </v>
          </cell>
          <cell r="AB70">
            <v>125</v>
          </cell>
          <cell r="AD70">
            <v>4.5107188559151482E-3</v>
          </cell>
        </row>
        <row r="71">
          <cell r="R71">
            <v>10</v>
          </cell>
          <cell r="T71" t="str">
            <v>-</v>
          </cell>
          <cell r="V71" t="str">
            <v>-</v>
          </cell>
          <cell r="Z71" t="str">
            <v>-</v>
          </cell>
          <cell r="AB71">
            <v>5</v>
          </cell>
          <cell r="AD71" t="str">
            <v>-</v>
          </cell>
        </row>
        <row r="72">
          <cell r="R72">
            <v>116</v>
          </cell>
          <cell r="T72">
            <v>3.1541980326003517E-3</v>
          </cell>
          <cell r="V72">
            <v>3.1541980326003518</v>
          </cell>
          <cell r="Z72" t="str">
            <v xml:space="preserve"> (2.6 - 3.7) </v>
          </cell>
          <cell r="AB72">
            <v>144</v>
          </cell>
          <cell r="AD72">
            <v>4.1408233868042224E-3</v>
          </cell>
        </row>
        <row r="73">
          <cell r="T73">
            <v>2.58792302587923E-3</v>
          </cell>
          <cell r="V73">
            <v>2.5879230258792298</v>
          </cell>
          <cell r="Z73" t="str">
            <v xml:space="preserve"> (0.5 - 7.6) </v>
          </cell>
          <cell r="AB73">
            <v>6</v>
          </cell>
          <cell r="AD73">
            <v>7.0799673232277392E-3</v>
          </cell>
        </row>
        <row r="74">
          <cell r="R74">
            <v>44</v>
          </cell>
          <cell r="T74">
            <v>5.3964300539643007E-3</v>
          </cell>
          <cell r="V74">
            <v>5.3964300539643011</v>
          </cell>
          <cell r="Z74" t="str">
            <v xml:space="preserve"> (3.8 - 7) </v>
          </cell>
          <cell r="AB74">
            <v>51</v>
          </cell>
          <cell r="AD74">
            <v>6.7427385892116186E-3</v>
          </cell>
        </row>
        <row r="75">
          <cell r="R75">
            <v>26</v>
          </cell>
          <cell r="T75">
            <v>3.0230394962793361E-3</v>
          </cell>
          <cell r="V75">
            <v>3.0230394962793361</v>
          </cell>
          <cell r="Z75" t="str">
            <v xml:space="preserve"> (2 - 4.4) </v>
          </cell>
          <cell r="AB75">
            <v>42</v>
          </cell>
          <cell r="AD75">
            <v>5.068179075660673E-3</v>
          </cell>
        </row>
        <row r="76">
          <cell r="R76">
            <v>11</v>
          </cell>
          <cell r="T76">
            <v>1.93104938354962E-3</v>
          </cell>
          <cell r="V76">
            <v>1.9310493835496201</v>
          </cell>
          <cell r="Z76" t="str">
            <v xml:space="preserve"> (1 - 3.5) </v>
          </cell>
          <cell r="AB76">
            <v>20</v>
          </cell>
          <cell r="AD76">
            <v>3.4029186571559451E-3</v>
          </cell>
        </row>
        <row r="77">
          <cell r="R77">
            <v>10</v>
          </cell>
          <cell r="T77">
            <v>1.94430319164847E-3</v>
          </cell>
          <cell r="V77">
            <v>1.9443031916484699</v>
          </cell>
          <cell r="Z77" t="str">
            <v xml:space="preserve"> (0.9 - 3.6) </v>
          </cell>
          <cell r="AB77">
            <v>10</v>
          </cell>
          <cell r="AD77">
            <v>2.2381378692927483E-3</v>
          </cell>
        </row>
        <row r="78">
          <cell r="R78">
            <v>9</v>
          </cell>
          <cell r="T78">
            <v>2.0041453262303224E-3</v>
          </cell>
          <cell r="V78">
            <v>2.0041453262303226</v>
          </cell>
          <cell r="Z78" t="str">
            <v xml:space="preserve"> (0.9 - 3.8) </v>
          </cell>
          <cell r="AB78">
            <v>7</v>
          </cell>
          <cell r="AD78">
            <v>1.6543349028305487E-3</v>
          </cell>
        </row>
        <row r="79">
          <cell r="T79">
            <v>1.1493236672265937E-3</v>
          </cell>
          <cell r="V79">
            <v>1.1493236672265936</v>
          </cell>
          <cell r="Z79" t="str">
            <v xml:space="preserve"> (0.2 - 3.4) </v>
          </cell>
          <cell r="AB79">
            <v>2</v>
          </cell>
          <cell r="AD79">
            <v>7.8386445174711324E-4</v>
          </cell>
        </row>
        <row r="80">
          <cell r="R80">
            <v>0</v>
          </cell>
          <cell r="T80">
            <v>0</v>
          </cell>
          <cell r="V80">
            <v>0</v>
          </cell>
          <cell r="Z80" t="str">
            <v xml:space="preserve"> (0 - 4.2) </v>
          </cell>
          <cell r="AB80">
            <v>1</v>
          </cell>
          <cell r="AD80">
            <v>1.1071367739737693E-3</v>
          </cell>
        </row>
        <row r="81">
          <cell r="R81">
            <v>0</v>
          </cell>
          <cell r="T81">
            <v>0</v>
          </cell>
          <cell r="V81">
            <v>0</v>
          </cell>
          <cell r="Z81" t="str">
            <v xml:space="preserve"> (0 - 88.8) </v>
          </cell>
          <cell r="AB81">
            <v>0</v>
          </cell>
          <cell r="AD81">
            <v>0</v>
          </cell>
        </row>
        <row r="82">
          <cell r="R82">
            <v>10</v>
          </cell>
          <cell r="T82" t="str">
            <v>-</v>
          </cell>
          <cell r="V82" t="str">
            <v>-</v>
          </cell>
          <cell r="Z82" t="str">
            <v>-</v>
          </cell>
          <cell r="AB82">
            <v>5</v>
          </cell>
          <cell r="AD82" t="str">
            <v>-</v>
          </cell>
        </row>
        <row r="83">
          <cell r="R83">
            <v>116</v>
          </cell>
          <cell r="T83">
            <v>3.1541980326003517E-3</v>
          </cell>
          <cell r="V83">
            <v>3.1541980326003518</v>
          </cell>
          <cell r="Z83" t="str">
            <v xml:space="preserve"> (2.6 - 3.7) </v>
          </cell>
          <cell r="AB83">
            <v>144</v>
          </cell>
          <cell r="AD83">
            <v>4.1408233868042224E-3</v>
          </cell>
        </row>
        <row r="84">
          <cell r="R84">
            <v>89</v>
          </cell>
          <cell r="T84">
            <v>2.5789223804545771E-3</v>
          </cell>
          <cell r="V84">
            <v>2.5789223804545771</v>
          </cell>
          <cell r="Z84" t="str">
            <v xml:space="preserve"> (2 - 3.1) </v>
          </cell>
          <cell r="AB84">
            <v>118</v>
          </cell>
          <cell r="AD84">
            <v>3.6676102673960445E-3</v>
          </cell>
        </row>
        <row r="85">
          <cell r="R85">
            <v>17</v>
          </cell>
          <cell r="T85">
            <v>7.5027159152634441E-3</v>
          </cell>
          <cell r="V85">
            <v>7.5027159152634439</v>
          </cell>
          <cell r="Z85" t="str">
            <v xml:space="preserve"> (4.4 - 12) </v>
          </cell>
          <cell r="AB85">
            <v>21</v>
          </cell>
          <cell r="AD85">
            <v>8.0702376729336646E-3</v>
          </cell>
        </row>
        <row r="86">
          <cell r="R86">
            <v>10</v>
          </cell>
          <cell r="T86" t="str">
            <v>-</v>
          </cell>
          <cell r="V86" t="str">
            <v>-</v>
          </cell>
          <cell r="Z86" t="str">
            <v>-</v>
          </cell>
          <cell r="AB86">
            <v>5</v>
          </cell>
          <cell r="AD86" t="str">
            <v>-</v>
          </cell>
        </row>
        <row r="89">
          <cell r="R89">
            <v>141</v>
          </cell>
          <cell r="T89">
            <v>3.8339820913504273E-3</v>
          </cell>
          <cell r="V89">
            <v>3.8339820913504274</v>
          </cell>
          <cell r="Z89" t="str">
            <v xml:space="preserve"> (3.2 - 4.5) </v>
          </cell>
          <cell r="AB89">
            <v>92</v>
          </cell>
          <cell r="AD89">
            <v>2.6455260526804755E-3</v>
          </cell>
        </row>
        <row r="90">
          <cell r="R90">
            <v>115</v>
          </cell>
          <cell r="T90">
            <v>3.4482520014854014E-3</v>
          </cell>
          <cell r="V90">
            <v>3.4482520014854012</v>
          </cell>
          <cell r="Z90" t="str">
            <v xml:space="preserve"> (2.8 - 4.1) </v>
          </cell>
          <cell r="AB90">
            <v>78</v>
          </cell>
          <cell r="AD90">
            <v>2.4686548995739499E-3</v>
          </cell>
        </row>
        <row r="91">
          <cell r="R91">
            <v>22</v>
          </cell>
          <cell r="T91">
            <v>6.4211944319712616E-3</v>
          </cell>
          <cell r="V91">
            <v>6.4211944319712613</v>
          </cell>
          <cell r="Z91" t="str">
            <v xml:space="preserve"> (4 - 9.7) </v>
          </cell>
          <cell r="AB91">
            <v>12</v>
          </cell>
          <cell r="AD91">
            <v>3.7741326752794313E-3</v>
          </cell>
        </row>
        <row r="92">
          <cell r="R92">
            <v>4</v>
          </cell>
          <cell r="T92" t="str">
            <v>-</v>
          </cell>
          <cell r="V92" t="str">
            <v>-</v>
          </cell>
          <cell r="Z92" t="str">
            <v>-</v>
          </cell>
          <cell r="AB92">
            <v>2</v>
          </cell>
          <cell r="AD92" t="str">
            <v>-</v>
          </cell>
        </row>
        <row r="93">
          <cell r="R93">
            <v>141</v>
          </cell>
          <cell r="T93">
            <v>3.8339820913504273E-3</v>
          </cell>
          <cell r="V93">
            <v>3.8339820913504274</v>
          </cell>
          <cell r="Z93" t="str">
            <v xml:space="preserve"> (3.2 - 4.5) </v>
          </cell>
          <cell r="AB93">
            <v>92</v>
          </cell>
          <cell r="AD93">
            <v>2.6455260526804755E-3</v>
          </cell>
        </row>
        <row r="94">
          <cell r="R94">
            <v>11</v>
          </cell>
          <cell r="T94">
            <v>1.4981194933632257E-3</v>
          </cell>
          <cell r="V94">
            <v>1.4981194933632258</v>
          </cell>
          <cell r="Z94" t="str">
            <v xml:space="preserve"> (0.7 - 2.7) </v>
          </cell>
          <cell r="AB94">
            <v>10</v>
          </cell>
          <cell r="AD94">
            <v>1.4156439546558351E-3</v>
          </cell>
        </row>
        <row r="95">
          <cell r="R95">
            <v>101</v>
          </cell>
          <cell r="T95">
            <v>3.4314237925987877E-3</v>
          </cell>
          <cell r="V95">
            <v>3.4314237925987876</v>
          </cell>
          <cell r="Z95" t="str">
            <v xml:space="preserve"> (2.8 - 4.1) </v>
          </cell>
          <cell r="AB95">
            <v>80</v>
          </cell>
          <cell r="AD95">
            <v>2.8868600677856952E-3</v>
          </cell>
        </row>
        <row r="96">
          <cell r="R96">
            <v>29</v>
          </cell>
          <cell r="T96" t="str">
            <v>-</v>
          </cell>
          <cell r="V96" t="str">
            <v>-</v>
          </cell>
          <cell r="Z96" t="str">
            <v>-</v>
          </cell>
          <cell r="AB96">
            <v>2</v>
          </cell>
          <cell r="AD96" t="str">
            <v>-</v>
          </cell>
        </row>
        <row r="97">
          <cell r="R97">
            <v>141</v>
          </cell>
          <cell r="T97">
            <v>3.8339820913504273E-3</v>
          </cell>
          <cell r="V97">
            <v>3.8339820913504274</v>
          </cell>
          <cell r="Z97" t="str">
            <v xml:space="preserve"> (3.2 - 4.5) </v>
          </cell>
          <cell r="AB97">
            <v>92</v>
          </cell>
          <cell r="AD97">
            <v>2.6455260526804755E-3</v>
          </cell>
        </row>
        <row r="98">
          <cell r="T98">
            <v>2.58792302587923E-3</v>
          </cell>
          <cell r="V98">
            <v>2.5879230258792298</v>
          </cell>
          <cell r="Z98" t="str">
            <v xml:space="preserve"> (0.5 - 7.6) </v>
          </cell>
          <cell r="AB98">
            <v>4</v>
          </cell>
          <cell r="AD98">
            <v>4.7199782154851598E-3</v>
          </cell>
        </row>
        <row r="99">
          <cell r="R99">
            <v>46</v>
          </cell>
          <cell r="T99">
            <v>5.6417223291444956E-3</v>
          </cell>
          <cell r="V99">
            <v>5.6417223291444953</v>
          </cell>
          <cell r="Z99" t="str">
            <v xml:space="preserve"> (4 - 7.3) </v>
          </cell>
          <cell r="AB99">
            <v>37</v>
          </cell>
          <cell r="AD99">
            <v>4.8917907411927426E-3</v>
          </cell>
        </row>
        <row r="100">
          <cell r="R100">
            <v>30</v>
          </cell>
          <cell r="T100">
            <v>3.4881224957069262E-3</v>
          </cell>
          <cell r="V100">
            <v>3.4881224957069263</v>
          </cell>
          <cell r="Z100" t="str">
            <v xml:space="preserve"> (2.2 - 4.7) </v>
          </cell>
          <cell r="AB100">
            <v>26</v>
          </cell>
          <cell r="AD100">
            <v>3.1374441896947027E-3</v>
          </cell>
        </row>
        <row r="101">
          <cell r="R101">
            <v>13</v>
          </cell>
          <cell r="T101">
            <v>2.2821492714677327E-3</v>
          </cell>
          <cell r="V101">
            <v>2.2821492714677327</v>
          </cell>
          <cell r="Z101" t="str">
            <v xml:space="preserve"> (1.2 - 3.9) </v>
          </cell>
          <cell r="AB101">
            <v>10</v>
          </cell>
          <cell r="AD101">
            <v>1.7014593285779726E-3</v>
          </cell>
        </row>
        <row r="102">
          <cell r="R102">
            <v>13</v>
          </cell>
          <cell r="T102">
            <v>2.5275941491430106E-3</v>
          </cell>
          <cell r="V102">
            <v>2.5275941491430105</v>
          </cell>
          <cell r="Z102" t="str">
            <v xml:space="preserve"> (1.3 - 4.3) </v>
          </cell>
          <cell r="AB102">
            <v>5</v>
          </cell>
          <cell r="AD102">
            <v>1.1190689346463742E-3</v>
          </cell>
        </row>
        <row r="103">
          <cell r="T103">
            <v>1.5587796981791399E-3</v>
          </cell>
          <cell r="V103">
            <v>1.55877969817914</v>
          </cell>
          <cell r="Z103" t="str">
            <v xml:space="preserve"> (0.6 - 3.2) </v>
          </cell>
          <cell r="AB103">
            <v>6</v>
          </cell>
          <cell r="AD103">
            <v>1.4180013452833277E-3</v>
          </cell>
        </row>
        <row r="104">
          <cell r="R104">
            <v>0</v>
          </cell>
          <cell r="T104">
            <v>0</v>
          </cell>
          <cell r="V104">
            <v>0</v>
          </cell>
          <cell r="Z104" t="str">
            <v xml:space="preserve"> (0 - 1.4) </v>
          </cell>
          <cell r="AB104">
            <v>1</v>
          </cell>
          <cell r="AD104">
            <v>3.9193222587355662E-4</v>
          </cell>
        </row>
        <row r="105">
          <cell r="R105">
            <v>0</v>
          </cell>
          <cell r="T105">
            <v>0</v>
          </cell>
          <cell r="V105">
            <v>0</v>
          </cell>
          <cell r="Z105" t="str">
            <v xml:space="preserve"> (0 - 4.2) </v>
          </cell>
          <cell r="AB105">
            <v>1</v>
          </cell>
          <cell r="AD105">
            <v>1.1071367739737693E-3</v>
          </cell>
        </row>
        <row r="106">
          <cell r="R106">
            <v>0</v>
          </cell>
          <cell r="T106">
            <v>0</v>
          </cell>
          <cell r="V106">
            <v>0</v>
          </cell>
          <cell r="Z106" t="str">
            <v xml:space="preserve"> (0 - 88.8) </v>
          </cell>
          <cell r="AB106">
            <v>0</v>
          </cell>
          <cell r="AD106">
            <v>0</v>
          </cell>
        </row>
        <row r="107">
          <cell r="R107">
            <v>29</v>
          </cell>
          <cell r="T107" t="str">
            <v>-</v>
          </cell>
          <cell r="V107" t="str">
            <v>-</v>
          </cell>
          <cell r="Z107" t="str">
            <v>-</v>
          </cell>
          <cell r="AB107">
            <v>2</v>
          </cell>
          <cell r="AD107" t="str">
            <v>-</v>
          </cell>
        </row>
        <row r="108">
          <cell r="R108">
            <v>141</v>
          </cell>
          <cell r="T108">
            <v>3.8339820913504273E-3</v>
          </cell>
          <cell r="V108">
            <v>3.8339820913504274</v>
          </cell>
          <cell r="Z108" t="str">
            <v xml:space="preserve"> (3.2 - 4.5) </v>
          </cell>
          <cell r="AB108">
            <v>92</v>
          </cell>
          <cell r="AD108">
            <v>2.6455260526804755E-3</v>
          </cell>
        </row>
        <row r="109">
          <cell r="R109">
            <v>101</v>
          </cell>
          <cell r="T109">
            <v>2.9266422519765422E-3</v>
          </cell>
          <cell r="V109">
            <v>2.926642251976542</v>
          </cell>
          <cell r="Z109" t="str">
            <v xml:space="preserve"> (2.4 - 3.5) </v>
          </cell>
          <cell r="AB109">
            <v>82</v>
          </cell>
          <cell r="AD109">
            <v>2.5486783214108107E-3</v>
          </cell>
        </row>
        <row r="110">
          <cell r="R110">
            <v>11</v>
          </cell>
          <cell r="T110">
            <v>4.8546985334057581E-3</v>
          </cell>
          <cell r="V110">
            <v>4.8546985334057577</v>
          </cell>
          <cell r="Z110" t="str">
            <v xml:space="preserve"> (2.4 - 8.7) </v>
          </cell>
          <cell r="AB110">
            <v>8</v>
          </cell>
          <cell r="AD110">
            <v>3.0743762563556817E-3</v>
          </cell>
        </row>
        <row r="111">
          <cell r="R111">
            <v>29</v>
          </cell>
          <cell r="T111" t="str">
            <v>-</v>
          </cell>
          <cell r="V111" t="str">
            <v>-</v>
          </cell>
          <cell r="Z111" t="str">
            <v>-</v>
          </cell>
          <cell r="AB111">
            <v>2</v>
          </cell>
          <cell r="AD111" t="str">
            <v>-</v>
          </cell>
        </row>
        <row r="114">
          <cell r="R114">
            <v>766</v>
          </cell>
          <cell r="T114">
            <v>2.0828583560102323E-2</v>
          </cell>
          <cell r="V114">
            <v>20.828583560102324</v>
          </cell>
          <cell r="Z114" t="str">
            <v xml:space="preserve"> (19.4 - 22.3) </v>
          </cell>
          <cell r="AB114">
            <v>763</v>
          </cell>
          <cell r="AD114">
            <v>2.1940612806469594E-2</v>
          </cell>
        </row>
        <row r="115">
          <cell r="R115">
            <v>595</v>
          </cell>
          <cell r="T115">
            <v>1.7840956007685337E-2</v>
          </cell>
          <cell r="V115">
            <v>17.840956007685335</v>
          </cell>
          <cell r="Z115" t="str">
            <v xml:space="preserve"> (16.4 - 19.3) </v>
          </cell>
          <cell r="AB115">
            <v>647</v>
          </cell>
          <cell r="AD115">
            <v>2.0477175897748022E-2</v>
          </cell>
        </row>
        <row r="116">
          <cell r="R116">
            <v>127</v>
          </cell>
          <cell r="T116">
            <v>3.706780422092501E-2</v>
          </cell>
          <cell r="V116">
            <v>37.067804220925012</v>
          </cell>
          <cell r="Z116" t="str">
            <v xml:space="preserve"> (30.6 - 43.5) </v>
          </cell>
          <cell r="AB116">
            <v>89</v>
          </cell>
          <cell r="AD116">
            <v>2.7991484008322447E-2</v>
          </cell>
        </row>
        <row r="117">
          <cell r="R117">
            <v>44</v>
          </cell>
          <cell r="T117" t="str">
            <v>-</v>
          </cell>
          <cell r="V117" t="str">
            <v>-</v>
          </cell>
          <cell r="Z117" t="str">
            <v>-</v>
          </cell>
          <cell r="AB117">
            <v>27</v>
          </cell>
          <cell r="AD117" t="str">
            <v>-</v>
          </cell>
        </row>
        <row r="118">
          <cell r="R118">
            <v>766</v>
          </cell>
          <cell r="T118">
            <v>2.0828583560102323E-2</v>
          </cell>
          <cell r="V118">
            <v>20.828583560102324</v>
          </cell>
          <cell r="Z118" t="str">
            <v xml:space="preserve"> (19.4 - 22.3) </v>
          </cell>
          <cell r="AB118">
            <v>763</v>
          </cell>
          <cell r="AD118">
            <v>2.1940612806469594E-2</v>
          </cell>
        </row>
        <row r="119">
          <cell r="R119">
            <v>72</v>
          </cell>
          <cell r="T119">
            <v>9.8058730474683865E-3</v>
          </cell>
          <cell r="V119">
            <v>9.8058730474683866</v>
          </cell>
          <cell r="Z119" t="str">
            <v xml:space="preserve"> (7.5 - 12.1) </v>
          </cell>
          <cell r="AB119">
            <v>91</v>
          </cell>
          <cell r="AD119">
            <v>1.28823599873681E-2</v>
          </cell>
        </row>
        <row r="120">
          <cell r="R120">
            <v>575</v>
          </cell>
          <cell r="T120">
            <v>1.9535333472715868E-2</v>
          </cell>
          <cell r="V120">
            <v>19.53533347271587</v>
          </cell>
          <cell r="Z120" t="str">
            <v xml:space="preserve"> (17.9 - 21.1) </v>
          </cell>
          <cell r="AB120">
            <v>626</v>
          </cell>
          <cell r="AD120">
            <v>2.2589680030423064E-2</v>
          </cell>
        </row>
        <row r="121">
          <cell r="R121">
            <v>119</v>
          </cell>
          <cell r="T121" t="str">
            <v>-</v>
          </cell>
          <cell r="V121" t="str">
            <v>-</v>
          </cell>
          <cell r="Z121" t="str">
            <v>-</v>
          </cell>
          <cell r="AB121">
            <v>46</v>
          </cell>
          <cell r="AD121" t="str">
            <v>-</v>
          </cell>
        </row>
        <row r="122">
          <cell r="R122">
            <v>766</v>
          </cell>
          <cell r="T122">
            <v>2.0828583560102323E-2</v>
          </cell>
          <cell r="V122">
            <v>20.828583560102324</v>
          </cell>
          <cell r="Z122" t="str">
            <v xml:space="preserve"> (19.4 - 22.3) </v>
          </cell>
          <cell r="AB122">
            <v>763</v>
          </cell>
          <cell r="AD122">
            <v>2.1940612806469594E-2</v>
          </cell>
        </row>
        <row r="123">
          <cell r="R123">
            <v>43</v>
          </cell>
          <cell r="T123">
            <v>3.7093563370935632E-2</v>
          </cell>
          <cell r="V123">
            <v>37.093563370935634</v>
          </cell>
          <cell r="Z123" t="str">
            <v xml:space="preserve"> (26 - 48.2) </v>
          </cell>
          <cell r="AB123">
            <v>23</v>
          </cell>
          <cell r="AD123">
            <v>2.7139874739039668E-2</v>
          </cell>
        </row>
        <row r="124">
          <cell r="R124">
            <v>207</v>
          </cell>
          <cell r="T124">
            <v>2.5387750481150231E-2</v>
          </cell>
          <cell r="V124">
            <v>25.387750481150231</v>
          </cell>
          <cell r="Z124" t="str">
            <v xml:space="preserve"> (21.9 - 28.8) </v>
          </cell>
          <cell r="AB124">
            <v>207</v>
          </cell>
          <cell r="AD124">
            <v>2.7367586038564803E-2</v>
          </cell>
        </row>
        <row r="125">
          <cell r="R125">
            <v>162</v>
          </cell>
          <cell r="T125">
            <v>1.88358614768174E-2</v>
          </cell>
          <cell r="V125">
            <v>18.835861476817399</v>
          </cell>
          <cell r="Z125" t="str">
            <v xml:space="preserve"> (15.9 - 21.7) </v>
          </cell>
          <cell r="AB125">
            <v>187</v>
          </cell>
          <cell r="AD125">
            <v>2.2565463979727283E-2</v>
          </cell>
        </row>
        <row r="126">
          <cell r="R126">
            <v>87</v>
          </cell>
          <cell r="T126">
            <v>1.5272845124437903E-2</v>
          </cell>
          <cell r="V126">
            <v>15.272845124437902</v>
          </cell>
          <cell r="Z126" t="str">
            <v xml:space="preserve"> (12.1 - 18.5) </v>
          </cell>
          <cell r="AB126">
            <v>135</v>
          </cell>
          <cell r="AD126">
            <v>2.2969700935802629E-2</v>
          </cell>
        </row>
        <row r="127">
          <cell r="R127">
            <v>77</v>
          </cell>
          <cell r="T127">
            <v>1.4971134575693218E-2</v>
          </cell>
          <cell r="V127">
            <v>14.971134575693217</v>
          </cell>
          <cell r="Z127" t="str">
            <v xml:space="preserve"> (11.6 - 18.3) </v>
          </cell>
          <cell r="AB127">
            <v>81</v>
          </cell>
          <cell r="AD127">
            <v>1.8128916741271262E-2</v>
          </cell>
        </row>
        <row r="128">
          <cell r="R128">
            <v>48</v>
          </cell>
          <cell r="T128">
            <v>1.0688775073228388E-2</v>
          </cell>
          <cell r="V128">
            <v>10.688775073228388</v>
          </cell>
          <cell r="Z128" t="str">
            <v xml:space="preserve"> (7.7 - 13.7) </v>
          </cell>
          <cell r="AB128">
            <v>53</v>
          </cell>
          <cell r="AD128">
            <v>1.2525678550002728E-2</v>
          </cell>
        </row>
        <row r="129">
          <cell r="R129">
            <v>20</v>
          </cell>
          <cell r="T129">
            <v>7.6621577815106246E-3</v>
          </cell>
          <cell r="V129">
            <v>7.6621577815106248</v>
          </cell>
          <cell r="Z129" t="str">
            <v xml:space="preserve"> (4.7 - 11.8) </v>
          </cell>
          <cell r="AB129">
            <v>26</v>
          </cell>
          <cell r="AD129">
            <v>1.0190237872712471E-2</v>
          </cell>
        </row>
        <row r="130">
          <cell r="R130">
            <v>3</v>
          </cell>
          <cell r="T130">
            <v>3.4055186866922809E-3</v>
          </cell>
          <cell r="V130">
            <v>3.4055186866922811</v>
          </cell>
          <cell r="Z130" t="str">
            <v xml:space="preserve"> (0.7 - 10) </v>
          </cell>
          <cell r="AB130">
            <v>6</v>
          </cell>
          <cell r="AD130">
            <v>6.6428206438426162E-3</v>
          </cell>
        </row>
        <row r="131">
          <cell r="T131">
            <v>0</v>
          </cell>
          <cell r="V131">
            <v>0</v>
          </cell>
          <cell r="Z131" t="str">
            <v xml:space="preserve"> (0 - 88.8) </v>
          </cell>
          <cell r="AB131">
            <v>1</v>
          </cell>
          <cell r="AD131">
            <v>2.1630615640599E-2</v>
          </cell>
        </row>
        <row r="132">
          <cell r="R132">
            <v>119</v>
          </cell>
          <cell r="T132" t="str">
            <v>-</v>
          </cell>
          <cell r="V132" t="str">
            <v>-</v>
          </cell>
          <cell r="Z132" t="str">
            <v>-</v>
          </cell>
          <cell r="AB132">
            <v>44</v>
          </cell>
          <cell r="AD132" t="str">
            <v>-</v>
          </cell>
        </row>
        <row r="133">
          <cell r="R133">
            <v>766</v>
          </cell>
          <cell r="T133">
            <v>2.0828583560102323E-2</v>
          </cell>
          <cell r="V133">
            <v>20.828583560102324</v>
          </cell>
          <cell r="Z133" t="str">
            <v xml:space="preserve"> (19.4 - 22.3) </v>
          </cell>
          <cell r="AB133">
            <v>763</v>
          </cell>
          <cell r="AD133">
            <v>2.1940612806469594E-2</v>
          </cell>
        </row>
        <row r="134">
          <cell r="R134">
            <v>581</v>
          </cell>
          <cell r="T134">
            <v>1.6835437112855161E-2</v>
          </cell>
          <cell r="V134">
            <v>16.835437112855161</v>
          </cell>
          <cell r="Z134" t="str">
            <v xml:space="preserve"> (15.5 - 18.2) </v>
          </cell>
          <cell r="AB134">
            <v>630</v>
          </cell>
          <cell r="AD134">
            <v>1.9581309054741595E-2</v>
          </cell>
        </row>
        <row r="135">
          <cell r="R135">
            <v>66</v>
          </cell>
          <cell r="T135">
            <v>2.9128191200434549E-2</v>
          </cell>
          <cell r="V135">
            <v>29.12819120043455</v>
          </cell>
          <cell r="Z135" t="str">
            <v xml:space="preserve"> (22.1 - 36.2) </v>
          </cell>
          <cell r="AB135">
            <v>87</v>
          </cell>
          <cell r="AD135">
            <v>3.3433841787868041E-2</v>
          </cell>
        </row>
        <row r="136">
          <cell r="R136">
            <v>119</v>
          </cell>
          <cell r="T136" t="str">
            <v>-</v>
          </cell>
          <cell r="V136" t="str">
            <v>-</v>
          </cell>
          <cell r="Z136" t="str">
            <v>-</v>
          </cell>
          <cell r="AB136">
            <v>46</v>
          </cell>
          <cell r="AD136" t="str">
            <v>-</v>
          </cell>
        </row>
        <row r="138">
          <cell r="R138">
            <v>28</v>
          </cell>
          <cell r="T138" t="str">
            <v>-</v>
          </cell>
          <cell r="V138" t="str">
            <v>-</v>
          </cell>
          <cell r="Z138" t="str">
            <v>-</v>
          </cell>
          <cell r="AB138">
            <v>4</v>
          </cell>
          <cell r="AD138" t="str">
            <v>-</v>
          </cell>
        </row>
      </sheetData>
      <sheetData sheetId="13" refreshError="1"/>
      <sheetData sheetId="14" refreshError="1"/>
      <sheetData sheetId="15" refreshError="1"/>
      <sheetData sheetId="16" refreshError="1"/>
      <sheetData sheetId="17" refreshError="1"/>
      <sheetData sheetId="18" refreshError="1">
        <row r="13">
          <cell r="R13">
            <v>3078</v>
          </cell>
          <cell r="T13" t="str">
            <v>-</v>
          </cell>
          <cell r="V13" t="str">
            <v>-</v>
          </cell>
          <cell r="Z13" t="str">
            <v>-</v>
          </cell>
          <cell r="AB13">
            <v>3703</v>
          </cell>
          <cell r="AD13" t="str">
            <v>-</v>
          </cell>
          <cell r="AF13" t="str">
            <v>-</v>
          </cell>
          <cell r="AJ13" t="str">
            <v>-</v>
          </cell>
          <cell r="AL13">
            <v>4121</v>
          </cell>
          <cell r="AV13">
            <v>3715</v>
          </cell>
        </row>
        <row r="14">
          <cell r="R14">
            <v>625</v>
          </cell>
          <cell r="T14" t="str">
            <v>-</v>
          </cell>
          <cell r="V14" t="str">
            <v>-</v>
          </cell>
          <cell r="Z14" t="str">
            <v>-</v>
          </cell>
          <cell r="AB14">
            <v>658</v>
          </cell>
          <cell r="AD14" t="str">
            <v>-</v>
          </cell>
          <cell r="AF14" t="str">
            <v>-</v>
          </cell>
          <cell r="AJ14" t="str">
            <v>-</v>
          </cell>
          <cell r="AL14">
            <v>707</v>
          </cell>
          <cell r="AV14">
            <v>665</v>
          </cell>
        </row>
        <row r="15">
          <cell r="R15">
            <v>260</v>
          </cell>
          <cell r="T15">
            <v>3.829611736287044E-3</v>
          </cell>
          <cell r="V15">
            <v>3.8296117362870441</v>
          </cell>
          <cell r="Z15" t="str">
            <v xml:space="preserve"> (3.4 - 4.3) </v>
          </cell>
          <cell r="AB15">
            <v>203</v>
          </cell>
          <cell r="AD15">
            <v>3.4388890264386586E-3</v>
          </cell>
          <cell r="AF15">
            <v>3.4388890264386585</v>
          </cell>
          <cell r="AL15">
            <v>213</v>
          </cell>
          <cell r="AV15">
            <v>209</v>
          </cell>
        </row>
        <row r="16">
          <cell r="R16">
            <v>113</v>
          </cell>
          <cell r="T16">
            <v>9.7808790140554366E-3</v>
          </cell>
          <cell r="V16">
            <v>9.7808790140554365</v>
          </cell>
          <cell r="Z16" t="str">
            <v xml:space="preserve"> (8 - 11.6) </v>
          </cell>
          <cell r="AB16">
            <v>89</v>
          </cell>
          <cell r="AD16">
            <v>9.043937747692115E-3</v>
          </cell>
          <cell r="AF16">
            <v>9.0439377476921141</v>
          </cell>
          <cell r="AJ16" t="str">
            <v xml:space="preserve"> (7.2 - 10.9) </v>
          </cell>
          <cell r="AL16">
            <v>66</v>
          </cell>
          <cell r="AV16">
            <v>50</v>
          </cell>
        </row>
        <row r="17">
          <cell r="R17">
            <v>145</v>
          </cell>
          <cell r="T17">
            <v>2.5737126316723669E-3</v>
          </cell>
          <cell r="V17">
            <v>2.5737126316723669</v>
          </cell>
          <cell r="Z17" t="str">
            <v xml:space="preserve"> (2.2 - 3) </v>
          </cell>
          <cell r="AB17">
            <v>106</v>
          </cell>
          <cell r="AD17">
            <v>2.1549162741528894E-3</v>
          </cell>
          <cell r="AF17">
            <v>2.1549162741528893</v>
          </cell>
          <cell r="AJ17" t="str">
            <v xml:space="preserve"> (1.7 - 2.6) </v>
          </cell>
          <cell r="AL17">
            <v>144</v>
          </cell>
          <cell r="AV17">
            <v>118</v>
          </cell>
        </row>
        <row r="18">
          <cell r="R18">
            <v>2</v>
          </cell>
          <cell r="T18" t="str">
            <v>-</v>
          </cell>
          <cell r="V18" t="str">
            <v>-</v>
          </cell>
          <cell r="Z18" t="str">
            <v>-</v>
          </cell>
          <cell r="AB18">
            <v>8</v>
          </cell>
          <cell r="AD18" t="str">
            <v>-</v>
          </cell>
          <cell r="AF18" t="str">
            <v>-</v>
          </cell>
          <cell r="AJ18" t="str">
            <v>-</v>
          </cell>
          <cell r="AL18">
            <v>3</v>
          </cell>
          <cell r="AV18">
            <v>41</v>
          </cell>
        </row>
        <row r="19">
          <cell r="R19">
            <v>365</v>
          </cell>
          <cell r="T19" t="str">
            <v>-</v>
          </cell>
          <cell r="V19" t="str">
            <v>-</v>
          </cell>
          <cell r="Z19" t="str">
            <v>-</v>
          </cell>
          <cell r="AB19">
            <v>455</v>
          </cell>
          <cell r="AD19" t="str">
            <v>-</v>
          </cell>
          <cell r="AF19" t="str">
            <v>-</v>
          </cell>
          <cell r="AJ19" t="str">
            <v>-</v>
          </cell>
          <cell r="AL19">
            <v>494</v>
          </cell>
          <cell r="AV19">
            <v>456</v>
          </cell>
        </row>
        <row r="20">
          <cell r="R20">
            <v>31</v>
          </cell>
          <cell r="T20">
            <v>1.3910078075922105E-2</v>
          </cell>
          <cell r="V20">
            <v>13.910078075922105</v>
          </cell>
          <cell r="Z20" t="str">
            <v xml:space="preserve"> (9 - 18.8) </v>
          </cell>
          <cell r="AB20">
            <v>30</v>
          </cell>
          <cell r="AD20">
            <v>1.5340560441808142E-2</v>
          </cell>
          <cell r="AF20">
            <v>15.340560441808142</v>
          </cell>
          <cell r="AJ20" t="str">
            <v xml:space="preserve"> (9.9 - 20.8) </v>
          </cell>
          <cell r="AL20">
            <v>3</v>
          </cell>
          <cell r="AV20">
            <v>7</v>
          </cell>
        </row>
        <row r="21">
          <cell r="R21">
            <v>104</v>
          </cell>
          <cell r="T21">
            <v>6.2929234865216469E-4</v>
          </cell>
          <cell r="V21">
            <v>0.62929234865216466</v>
          </cell>
          <cell r="Z21" t="str">
            <v xml:space="preserve"> (0.5 - 0.8) </v>
          </cell>
          <cell r="AB21">
            <v>158</v>
          </cell>
          <cell r="AD21">
            <v>9.541062801932367E-4</v>
          </cell>
          <cell r="AF21">
            <v>0.95410628019323673</v>
          </cell>
          <cell r="AJ21" t="str">
            <v xml:space="preserve"> (0.8 - 1.1) </v>
          </cell>
          <cell r="AL21">
            <v>114</v>
          </cell>
          <cell r="AV21">
            <v>228</v>
          </cell>
        </row>
        <row r="22">
          <cell r="R22">
            <v>3</v>
          </cell>
          <cell r="T22" t="str">
            <v>-</v>
          </cell>
          <cell r="V22" t="str">
            <v>-</v>
          </cell>
          <cell r="Z22" t="str">
            <v>-</v>
          </cell>
          <cell r="AB22">
            <v>12</v>
          </cell>
          <cell r="AD22" t="str">
            <v>-</v>
          </cell>
          <cell r="AF22" t="str">
            <v>-</v>
          </cell>
          <cell r="AJ22" t="str">
            <v>-</v>
          </cell>
          <cell r="AL22">
            <v>9</v>
          </cell>
          <cell r="AV22">
            <v>7</v>
          </cell>
        </row>
        <row r="23">
          <cell r="R23">
            <v>22</v>
          </cell>
          <cell r="T23">
            <v>1.95063129521918E-3</v>
          </cell>
          <cell r="V23">
            <v>1.95063129521918</v>
          </cell>
          <cell r="Z23" t="str">
            <v xml:space="preserve"> (1.2 - 3) </v>
          </cell>
          <cell r="AB23">
            <v>62</v>
          </cell>
          <cell r="AD23">
            <v>6.3224016968510361E-3</v>
          </cell>
          <cell r="AF23">
            <v>6.3224016968510357</v>
          </cell>
          <cell r="AJ23" t="str">
            <v xml:space="preserve"> (4.7 - 7.9) </v>
          </cell>
          <cell r="AL23">
            <v>30</v>
          </cell>
          <cell r="AV23">
            <v>3</v>
          </cell>
        </row>
        <row r="24">
          <cell r="R24">
            <v>26</v>
          </cell>
          <cell r="T24" t="str">
            <v>-</v>
          </cell>
          <cell r="V24" t="str">
            <v>-</v>
          </cell>
          <cell r="Z24" t="str">
            <v>-</v>
          </cell>
          <cell r="AB24">
            <v>0</v>
          </cell>
          <cell r="AD24" t="str">
            <v>-</v>
          </cell>
          <cell r="AF24" t="str">
            <v>-</v>
          </cell>
          <cell r="AJ24" t="str">
            <v>-</v>
          </cell>
          <cell r="AL24">
            <v>10</v>
          </cell>
          <cell r="AV24">
            <v>21</v>
          </cell>
        </row>
        <row r="25">
          <cell r="R25">
            <v>24</v>
          </cell>
          <cell r="T25" t="str">
            <v>-</v>
          </cell>
          <cell r="V25" t="str">
            <v>-</v>
          </cell>
          <cell r="Z25" t="str">
            <v>-</v>
          </cell>
          <cell r="AB25">
            <v>41</v>
          </cell>
          <cell r="AD25" t="str">
            <v>-</v>
          </cell>
          <cell r="AF25" t="str">
            <v>-</v>
          </cell>
          <cell r="AJ25" t="str">
            <v>-</v>
          </cell>
          <cell r="AL25">
            <v>69</v>
          </cell>
          <cell r="AV25">
            <v>55</v>
          </cell>
        </row>
        <row r="26">
          <cell r="R26">
            <v>155</v>
          </cell>
          <cell r="T26" t="str">
            <v>-</v>
          </cell>
          <cell r="V26" t="str">
            <v>-</v>
          </cell>
          <cell r="Z26" t="str">
            <v>-</v>
          </cell>
          <cell r="AB26">
            <v>152</v>
          </cell>
          <cell r="AD26" t="str">
            <v>-</v>
          </cell>
          <cell r="AF26" t="str">
            <v>-</v>
          </cell>
          <cell r="AJ26" t="str">
            <v>-</v>
          </cell>
          <cell r="AL26">
            <v>259</v>
          </cell>
          <cell r="AV26">
            <v>135</v>
          </cell>
        </row>
        <row r="28">
          <cell r="R28">
            <v>179</v>
          </cell>
          <cell r="T28" t="str">
            <v>-</v>
          </cell>
          <cell r="V28" t="str">
            <v>-</v>
          </cell>
          <cell r="Z28" t="str">
            <v>-</v>
          </cell>
          <cell r="AB28">
            <v>241</v>
          </cell>
          <cell r="AD28" t="str">
            <v>-</v>
          </cell>
          <cell r="AF28" t="str">
            <v>-</v>
          </cell>
          <cell r="AJ28" t="str">
            <v>-</v>
          </cell>
          <cell r="AL28">
            <v>218</v>
          </cell>
          <cell r="AV28">
            <v>272</v>
          </cell>
        </row>
        <row r="29">
          <cell r="R29">
            <v>64</v>
          </cell>
          <cell r="T29">
            <v>9.4267365816296466E-4</v>
          </cell>
          <cell r="V29">
            <v>0.94267365816296467</v>
          </cell>
          <cell r="Z29" t="str">
            <v xml:space="preserve"> (0.7 - 1.2) </v>
          </cell>
          <cell r="AB29">
            <v>51</v>
          </cell>
          <cell r="AD29">
            <v>8.6395734161759407E-4</v>
          </cell>
          <cell r="AF29">
            <v>0.86395734161759408</v>
          </cell>
          <cell r="AJ29" t="str">
            <v xml:space="preserve"> (0.6 - 1.1) </v>
          </cell>
          <cell r="AL29">
            <v>59</v>
          </cell>
          <cell r="AV29">
            <v>68</v>
          </cell>
        </row>
        <row r="30">
          <cell r="R30">
            <v>17</v>
          </cell>
          <cell r="T30">
            <v>1.4714596746809065E-3</v>
          </cell>
          <cell r="V30">
            <v>1.4714596746809065</v>
          </cell>
          <cell r="Z30" t="str">
            <v xml:space="preserve"> (0.9 - 2.4) </v>
          </cell>
          <cell r="AB30">
            <v>20</v>
          </cell>
          <cell r="AD30">
            <v>2.032345561279127E-3</v>
          </cell>
          <cell r="AF30">
            <v>2.032345561279127</v>
          </cell>
          <cell r="AJ30" t="str">
            <v xml:space="preserve"> (1.2 - 3.1) </v>
          </cell>
          <cell r="AL30">
            <v>22</v>
          </cell>
          <cell r="AV30">
            <v>11</v>
          </cell>
        </row>
        <row r="31">
          <cell r="R31">
            <v>47</v>
          </cell>
          <cell r="T31">
            <v>8.342378875075948E-4</v>
          </cell>
          <cell r="V31">
            <v>0.83423788750759476</v>
          </cell>
          <cell r="Z31" t="str">
            <v xml:space="preserve"> (0.6 - 1.1) </v>
          </cell>
          <cell r="AB31">
            <v>29</v>
          </cell>
          <cell r="AD31">
            <v>5.8955256557013014E-4</v>
          </cell>
          <cell r="AF31">
            <v>0.58955256557013014</v>
          </cell>
          <cell r="AJ31" t="str">
            <v xml:space="preserve"> (0.4 - 0.8) </v>
          </cell>
          <cell r="AL31">
            <v>36</v>
          </cell>
          <cell r="AV31">
            <v>38</v>
          </cell>
        </row>
        <row r="32">
          <cell r="R32">
            <v>0</v>
          </cell>
          <cell r="T32" t="str">
            <v>-</v>
          </cell>
          <cell r="V32" t="str">
            <v>-</v>
          </cell>
          <cell r="Z32" t="str">
            <v>-</v>
          </cell>
          <cell r="AB32">
            <v>2</v>
          </cell>
          <cell r="AD32" t="str">
            <v>-</v>
          </cell>
          <cell r="AF32" t="str">
            <v>-</v>
          </cell>
          <cell r="AJ32" t="str">
            <v>-</v>
          </cell>
          <cell r="AL32">
            <v>1</v>
          </cell>
          <cell r="AV32">
            <v>19</v>
          </cell>
        </row>
        <row r="33">
          <cell r="R33">
            <v>115</v>
          </cell>
          <cell r="T33" t="str">
            <v>-</v>
          </cell>
          <cell r="V33" t="str">
            <v>-</v>
          </cell>
          <cell r="Z33" t="str">
            <v>-</v>
          </cell>
          <cell r="AB33">
            <v>190</v>
          </cell>
          <cell r="AD33" t="str">
            <v>-</v>
          </cell>
          <cell r="AF33" t="str">
            <v>-</v>
          </cell>
          <cell r="AJ33" t="str">
            <v>-</v>
          </cell>
          <cell r="AL33">
            <v>159</v>
          </cell>
          <cell r="AV33">
            <v>204</v>
          </cell>
        </row>
        <row r="34">
          <cell r="R34">
            <v>10</v>
          </cell>
          <cell r="AB34">
            <v>13</v>
          </cell>
          <cell r="AV34">
            <v>0</v>
          </cell>
        </row>
        <row r="35">
          <cell r="R35">
            <v>42</v>
          </cell>
          <cell r="T35">
            <v>2.5413729464798958E-4</v>
          </cell>
          <cell r="Z35" t="str">
            <v xml:space="preserve"> (0.2 - 0.3) </v>
          </cell>
          <cell r="AB35">
            <v>59</v>
          </cell>
          <cell r="AD35">
            <v>3.5628019323671498E-4</v>
          </cell>
          <cell r="AJ35" t="str">
            <v xml:space="preserve"> (0.3 - 0.4) </v>
          </cell>
          <cell r="AL35">
            <v>43</v>
          </cell>
          <cell r="AV35">
            <v>98</v>
          </cell>
        </row>
        <row r="36">
          <cell r="R36">
            <v>0</v>
          </cell>
          <cell r="T36" t="str">
            <v>-</v>
          </cell>
          <cell r="V36" t="str">
            <v>-</v>
          </cell>
          <cell r="Z36" t="str">
            <v>-</v>
          </cell>
          <cell r="AB36">
            <v>5</v>
          </cell>
          <cell r="AD36" t="str">
            <v>-</v>
          </cell>
          <cell r="AF36" t="str">
            <v>-</v>
          </cell>
          <cell r="AJ36" t="str">
            <v>-</v>
          </cell>
          <cell r="AL36">
            <v>0</v>
          </cell>
        </row>
        <row r="37">
          <cell r="R37">
            <v>5</v>
          </cell>
          <cell r="AB37">
            <v>13</v>
          </cell>
          <cell r="AL37">
            <v>6</v>
          </cell>
        </row>
        <row r="38">
          <cell r="R38">
            <v>5</v>
          </cell>
          <cell r="T38" t="str">
            <v>-</v>
          </cell>
          <cell r="V38" t="str">
            <v>-</v>
          </cell>
          <cell r="Z38" t="str">
            <v>-</v>
          </cell>
          <cell r="AB38">
            <v>0</v>
          </cell>
          <cell r="AD38" t="str">
            <v>-</v>
          </cell>
          <cell r="AF38" t="str">
            <v>-</v>
          </cell>
          <cell r="AJ38" t="str">
            <v>-</v>
          </cell>
        </row>
        <row r="39">
          <cell r="R39">
            <v>9</v>
          </cell>
          <cell r="T39" t="str">
            <v>-</v>
          </cell>
          <cell r="V39" t="str">
            <v>-</v>
          </cell>
          <cell r="Z39" t="str">
            <v>-</v>
          </cell>
          <cell r="AB39">
            <v>21</v>
          </cell>
          <cell r="AD39" t="str">
            <v>-</v>
          </cell>
          <cell r="AF39" t="str">
            <v>-</v>
          </cell>
          <cell r="AJ39" t="str">
            <v>-</v>
          </cell>
          <cell r="AL39">
            <v>19</v>
          </cell>
          <cell r="AV39">
            <v>26</v>
          </cell>
        </row>
        <row r="40">
          <cell r="R40">
            <v>44</v>
          </cell>
          <cell r="T40" t="str">
            <v>-</v>
          </cell>
          <cell r="V40" t="str">
            <v>-</v>
          </cell>
          <cell r="Z40" t="str">
            <v>-</v>
          </cell>
          <cell r="AB40">
            <v>79</v>
          </cell>
          <cell r="AD40" t="str">
            <v>-</v>
          </cell>
          <cell r="AF40" t="str">
            <v>-</v>
          </cell>
          <cell r="AJ40" t="str">
            <v>-</v>
          </cell>
          <cell r="AL40">
            <v>87</v>
          </cell>
          <cell r="AV40">
            <v>71</v>
          </cell>
        </row>
        <row r="42">
          <cell r="R42">
            <v>446</v>
          </cell>
          <cell r="T42" t="str">
            <v>-</v>
          </cell>
          <cell r="V42" t="str">
            <v>-</v>
          </cell>
          <cell r="Z42" t="str">
            <v>-</v>
          </cell>
          <cell r="AB42">
            <v>417</v>
          </cell>
          <cell r="AD42" t="str">
            <v>-</v>
          </cell>
          <cell r="AF42" t="str">
            <v>-</v>
          </cell>
          <cell r="AJ42" t="str">
            <v>-</v>
          </cell>
          <cell r="AL42">
            <v>489</v>
          </cell>
          <cell r="AV42">
            <v>393</v>
          </cell>
        </row>
        <row r="43">
          <cell r="R43">
            <v>196</v>
          </cell>
          <cell r="T43">
            <v>2.8869380781240796E-3</v>
          </cell>
          <cell r="V43">
            <v>2.8869380781240794</v>
          </cell>
          <cell r="Z43" t="str">
            <v xml:space="preserve"> (2.5 - 3.3) </v>
          </cell>
          <cell r="AB43">
            <v>152</v>
          </cell>
          <cell r="AD43">
            <v>2.5749316848210644E-3</v>
          </cell>
          <cell r="AF43">
            <v>2.5749316848210642</v>
          </cell>
          <cell r="AJ43" t="str">
            <v xml:space="preserve"> (2.2 - 3) </v>
          </cell>
          <cell r="AL43">
            <v>154</v>
          </cell>
          <cell r="AV43">
            <v>141</v>
          </cell>
        </row>
        <row r="44">
          <cell r="R44">
            <v>96</v>
          </cell>
          <cell r="T44">
            <v>8.3094193393745304E-3</v>
          </cell>
          <cell r="V44">
            <v>8.3094193393745304</v>
          </cell>
          <cell r="Z44" t="str">
            <v xml:space="preserve"> (6.6 - 10) </v>
          </cell>
          <cell r="AB44">
            <v>69</v>
          </cell>
          <cell r="AD44">
            <v>7.011592186412988E-3</v>
          </cell>
          <cell r="AF44">
            <v>7.0115921864129884</v>
          </cell>
          <cell r="AJ44" t="str">
            <v xml:space="preserve"> (5.4 - 8.7) </v>
          </cell>
          <cell r="AL44">
            <v>44</v>
          </cell>
          <cell r="AV44">
            <v>39</v>
          </cell>
        </row>
        <row r="45">
          <cell r="R45">
            <v>98</v>
          </cell>
          <cell r="T45">
            <v>1.7394747441647721E-3</v>
          </cell>
          <cell r="V45">
            <v>1.739474744164772</v>
          </cell>
          <cell r="Z45" t="str">
            <v xml:space="preserve"> (1.4 - 2.1) </v>
          </cell>
          <cell r="AB45">
            <v>77</v>
          </cell>
          <cell r="AD45">
            <v>1.5653637085827593E-3</v>
          </cell>
          <cell r="AF45">
            <v>1.5653637085827592</v>
          </cell>
          <cell r="AJ45" t="str">
            <v xml:space="preserve"> (1.2 - 1.9) </v>
          </cell>
          <cell r="AL45">
            <v>108</v>
          </cell>
          <cell r="AV45">
            <v>80</v>
          </cell>
        </row>
        <row r="46">
          <cell r="R46">
            <v>2</v>
          </cell>
          <cell r="T46" t="str">
            <v>-</v>
          </cell>
          <cell r="V46" t="str">
            <v>-</v>
          </cell>
          <cell r="Z46" t="str">
            <v>-</v>
          </cell>
          <cell r="AB46">
            <v>6</v>
          </cell>
          <cell r="AD46" t="str">
            <v>-</v>
          </cell>
          <cell r="AF46" t="str">
            <v>-</v>
          </cell>
          <cell r="AJ46" t="str">
            <v>-</v>
          </cell>
          <cell r="AL46">
            <v>2</v>
          </cell>
          <cell r="AV46">
            <v>22</v>
          </cell>
        </row>
        <row r="47">
          <cell r="R47">
            <v>250</v>
          </cell>
          <cell r="T47" t="str">
            <v>-</v>
          </cell>
          <cell r="V47" t="str">
            <v>-</v>
          </cell>
          <cell r="Z47" t="str">
            <v>-</v>
          </cell>
          <cell r="AB47">
            <v>265</v>
          </cell>
          <cell r="AD47" t="str">
            <v>-</v>
          </cell>
          <cell r="AF47" t="str">
            <v>-</v>
          </cell>
          <cell r="AJ47" t="str">
            <v>-</v>
          </cell>
          <cell r="AL47">
            <v>335</v>
          </cell>
          <cell r="AV47">
            <v>252</v>
          </cell>
        </row>
        <row r="48">
          <cell r="R48">
            <v>21</v>
          </cell>
          <cell r="AB48">
            <v>17</v>
          </cell>
          <cell r="AL48">
            <v>0</v>
          </cell>
          <cell r="AV48">
            <v>7</v>
          </cell>
        </row>
        <row r="49">
          <cell r="R49">
            <v>62</v>
          </cell>
          <cell r="T49">
            <v>3.7515505400417511E-4</v>
          </cell>
          <cell r="Z49" t="str">
            <v xml:space="preserve"> (0.3 - 0.5) </v>
          </cell>
          <cell r="AB49">
            <v>99</v>
          </cell>
          <cell r="AD49">
            <v>5.9782608695652171E-4</v>
          </cell>
          <cell r="AF49">
            <v>0.59782608695652173</v>
          </cell>
          <cell r="AJ49" t="str">
            <v xml:space="preserve"> (0.5 - 0.7) </v>
          </cell>
          <cell r="AL49">
            <v>71</v>
          </cell>
          <cell r="AV49">
            <v>130</v>
          </cell>
        </row>
        <row r="50">
          <cell r="R50">
            <v>3</v>
          </cell>
          <cell r="T50" t="str">
            <v>-</v>
          </cell>
          <cell r="V50" t="str">
            <v>-</v>
          </cell>
          <cell r="Z50" t="str">
            <v>-</v>
          </cell>
          <cell r="AB50">
            <v>7</v>
          </cell>
          <cell r="AD50" t="str">
            <v>-</v>
          </cell>
          <cell r="AF50" t="str">
            <v>-</v>
          </cell>
          <cell r="AJ50" t="str">
            <v>-</v>
          </cell>
          <cell r="AL50">
            <v>9</v>
          </cell>
        </row>
        <row r="51">
          <cell r="R51">
            <v>17</v>
          </cell>
          <cell r="AB51">
            <v>49</v>
          </cell>
          <cell r="AL51">
            <v>24</v>
          </cell>
        </row>
        <row r="52">
          <cell r="R52">
            <v>21</v>
          </cell>
          <cell r="T52" t="str">
            <v>-</v>
          </cell>
          <cell r="V52" t="str">
            <v>-</v>
          </cell>
          <cell r="Z52" t="str">
            <v>-</v>
          </cell>
          <cell r="AB52">
            <v>0</v>
          </cell>
          <cell r="AD52" t="str">
            <v>-</v>
          </cell>
          <cell r="AF52" t="str">
            <v>-</v>
          </cell>
          <cell r="AJ52" t="str">
            <v>-</v>
          </cell>
          <cell r="AL52">
            <v>9</v>
          </cell>
          <cell r="AV52">
            <v>17</v>
          </cell>
        </row>
        <row r="53">
          <cell r="R53">
            <v>15</v>
          </cell>
          <cell r="T53" t="str">
            <v>-</v>
          </cell>
          <cell r="V53" t="str">
            <v>-</v>
          </cell>
          <cell r="Z53" t="str">
            <v>-</v>
          </cell>
          <cell r="AB53">
            <v>20</v>
          </cell>
          <cell r="AD53" t="str">
            <v>-</v>
          </cell>
          <cell r="AF53" t="str">
            <v>-</v>
          </cell>
          <cell r="AJ53" t="str">
            <v>-</v>
          </cell>
          <cell r="AL53">
            <v>50</v>
          </cell>
          <cell r="AV53">
            <v>29</v>
          </cell>
        </row>
        <row r="54">
          <cell r="R54">
            <v>111</v>
          </cell>
          <cell r="T54" t="str">
            <v>-</v>
          </cell>
          <cell r="V54" t="str">
            <v>-</v>
          </cell>
          <cell r="Z54" t="str">
            <v>-</v>
          </cell>
          <cell r="AB54">
            <v>73</v>
          </cell>
          <cell r="AD54" t="str">
            <v>-</v>
          </cell>
          <cell r="AF54" t="str">
            <v>-</v>
          </cell>
          <cell r="AJ54" t="str">
            <v>-</v>
          </cell>
          <cell r="AL54">
            <v>172</v>
          </cell>
          <cell r="AV54">
            <v>64</v>
          </cell>
        </row>
        <row r="56">
          <cell r="R56">
            <v>2177</v>
          </cell>
          <cell r="T56" t="str">
            <v>-</v>
          </cell>
          <cell r="V56" t="str">
            <v>-</v>
          </cell>
          <cell r="Z56" t="str">
            <v>-</v>
          </cell>
          <cell r="AB56">
            <v>2941</v>
          </cell>
          <cell r="AD56" t="str">
            <v>-</v>
          </cell>
          <cell r="AF56" t="str">
            <v>-</v>
          </cell>
          <cell r="AJ56" t="str">
            <v>-</v>
          </cell>
          <cell r="AL56">
            <v>2807</v>
          </cell>
          <cell r="AV56">
            <v>2944</v>
          </cell>
        </row>
        <row r="57">
          <cell r="R57">
            <v>1053</v>
          </cell>
          <cell r="T57">
            <v>1.5509927531962529E-2</v>
          </cell>
          <cell r="V57">
            <v>15.509927531962528</v>
          </cell>
          <cell r="Z57" t="str">
            <v xml:space="preserve"> (14.6 - 16.4) </v>
          </cell>
          <cell r="AB57">
            <v>1149</v>
          </cell>
          <cell r="AD57">
            <v>1.9464450696443442E-2</v>
          </cell>
          <cell r="AF57">
            <v>19.464450696443443</v>
          </cell>
          <cell r="AJ57" t="str">
            <v xml:space="preserve"> (18.3 - 20.6) </v>
          </cell>
          <cell r="AL57">
            <v>919</v>
          </cell>
          <cell r="AV57">
            <v>1113</v>
          </cell>
        </row>
        <row r="58">
          <cell r="R58">
            <v>389</v>
          </cell>
          <cell r="T58">
            <v>3.367045961475721E-2</v>
          </cell>
          <cell r="V58">
            <v>33.670459614757213</v>
          </cell>
          <cell r="Z58" t="str">
            <v xml:space="preserve"> (30.3 - 37) </v>
          </cell>
          <cell r="AB58">
            <v>356</v>
          </cell>
          <cell r="AD58">
            <v>3.617575099076846E-2</v>
          </cell>
          <cell r="AF58">
            <v>36.175750990768456</v>
          </cell>
          <cell r="AJ58" t="str">
            <v xml:space="preserve"> (32.4 - 39.9) </v>
          </cell>
          <cell r="AL58">
            <v>267</v>
          </cell>
          <cell r="AV58">
            <v>337</v>
          </cell>
        </row>
        <row r="59">
          <cell r="R59">
            <v>663</v>
          </cell>
          <cell r="T59">
            <v>1.1768079136543305E-2</v>
          </cell>
          <cell r="V59">
            <v>11.768079136543305</v>
          </cell>
          <cell r="AB59">
            <v>739</v>
          </cell>
          <cell r="AD59">
            <v>1.5023425722631937E-2</v>
          </cell>
          <cell r="AF59">
            <v>15.023425722631936</v>
          </cell>
          <cell r="AJ59" t="str">
            <v xml:space="preserve"> (13.9 - 16.1) </v>
          </cell>
          <cell r="AL59">
            <v>648</v>
          </cell>
          <cell r="AV59">
            <v>696</v>
          </cell>
        </row>
        <row r="60">
          <cell r="R60">
            <v>1</v>
          </cell>
          <cell r="T60" t="str">
            <v>-</v>
          </cell>
          <cell r="V60" t="str">
            <v>-</v>
          </cell>
          <cell r="Z60" t="str">
            <v>-</v>
          </cell>
          <cell r="AB60">
            <v>54</v>
          </cell>
          <cell r="AD60" t="str">
            <v>-</v>
          </cell>
          <cell r="AF60" t="str">
            <v>-</v>
          </cell>
          <cell r="AJ60" t="str">
            <v>-</v>
          </cell>
          <cell r="AL60">
            <v>4</v>
          </cell>
          <cell r="AV60">
            <v>80</v>
          </cell>
        </row>
        <row r="61">
          <cell r="R61">
            <v>1124</v>
          </cell>
          <cell r="T61" t="str">
            <v>-</v>
          </cell>
          <cell r="V61" t="str">
            <v>-</v>
          </cell>
          <cell r="Z61" t="str">
            <v>-</v>
          </cell>
          <cell r="AB61">
            <v>1792</v>
          </cell>
          <cell r="AD61" t="str">
            <v>-</v>
          </cell>
          <cell r="AF61" t="str">
            <v>-</v>
          </cell>
          <cell r="AJ61" t="str">
            <v>-</v>
          </cell>
          <cell r="AL61">
            <v>1888</v>
          </cell>
          <cell r="AV61">
            <v>1831</v>
          </cell>
        </row>
        <row r="62">
          <cell r="R62">
            <v>140</v>
          </cell>
          <cell r="AB62">
            <v>138</v>
          </cell>
          <cell r="AL62">
            <v>26</v>
          </cell>
          <cell r="AV62">
            <v>40</v>
          </cell>
        </row>
        <row r="63">
          <cell r="R63">
            <v>226</v>
          </cell>
          <cell r="T63">
            <v>1.3675006807248964E-3</v>
          </cell>
          <cell r="V63">
            <v>1.3675006807248964</v>
          </cell>
          <cell r="Z63" t="str">
            <v xml:space="preserve"> (1.2 - 1.5) </v>
          </cell>
          <cell r="AB63">
            <v>539</v>
          </cell>
          <cell r="AD63">
            <v>3.2548309178743961E-3</v>
          </cell>
          <cell r="AF63">
            <v>3.2548309178743962</v>
          </cell>
          <cell r="AJ63" t="str">
            <v xml:space="preserve"> (3 - 3.5) </v>
          </cell>
          <cell r="AL63">
            <v>436</v>
          </cell>
          <cell r="AV63">
            <v>878</v>
          </cell>
        </row>
        <row r="64">
          <cell r="Z64" t="str">
            <v>-</v>
          </cell>
          <cell r="AD64" t="str">
            <v>-</v>
          </cell>
          <cell r="AF64" t="str">
            <v>-</v>
          </cell>
          <cell r="AJ64" t="str">
            <v>-</v>
          </cell>
          <cell r="AL64">
            <v>0</v>
          </cell>
          <cell r="AV64">
            <v>11</v>
          </cell>
        </row>
        <row r="65">
          <cell r="AB65">
            <v>63</v>
          </cell>
          <cell r="AL65">
            <v>98</v>
          </cell>
          <cell r="AV65">
            <v>18</v>
          </cell>
        </row>
        <row r="66">
          <cell r="Z66" t="str">
            <v>-</v>
          </cell>
          <cell r="AD66" t="str">
            <v>-</v>
          </cell>
          <cell r="AF66" t="str">
            <v>-</v>
          </cell>
          <cell r="AJ66" t="str">
            <v>-</v>
          </cell>
          <cell r="AL66">
            <v>13</v>
          </cell>
          <cell r="AV66">
            <v>41</v>
          </cell>
        </row>
        <row r="67">
          <cell r="R67">
            <v>158</v>
          </cell>
          <cell r="T67" t="str">
            <v>-</v>
          </cell>
          <cell r="V67" t="str">
            <v>-</v>
          </cell>
          <cell r="Z67" t="str">
            <v>-</v>
          </cell>
          <cell r="AB67">
            <v>484</v>
          </cell>
          <cell r="AD67" t="str">
            <v>-</v>
          </cell>
          <cell r="AF67" t="str">
            <v>-</v>
          </cell>
          <cell r="AJ67" t="str">
            <v>-</v>
          </cell>
          <cell r="AL67">
            <v>411</v>
          </cell>
          <cell r="AV67">
            <v>231</v>
          </cell>
        </row>
        <row r="68">
          <cell r="R68">
            <v>574</v>
          </cell>
          <cell r="T68" t="str">
            <v>-</v>
          </cell>
          <cell r="V68" t="str">
            <v>-</v>
          </cell>
          <cell r="Z68" t="str">
            <v>-</v>
          </cell>
          <cell r="AB68">
            <v>553</v>
          </cell>
          <cell r="AD68" t="str">
            <v>-</v>
          </cell>
          <cell r="AF68" t="str">
            <v>-</v>
          </cell>
          <cell r="AJ68" t="str">
            <v>-</v>
          </cell>
          <cell r="AL68">
            <v>904</v>
          </cell>
          <cell r="AV68">
            <v>612</v>
          </cell>
        </row>
        <row r="70">
          <cell r="R70">
            <v>276</v>
          </cell>
          <cell r="T70" t="str">
            <v>-</v>
          </cell>
          <cell r="V70" t="str">
            <v>-</v>
          </cell>
          <cell r="Z70" t="str">
            <v>-</v>
          </cell>
          <cell r="AB70">
            <v>104</v>
          </cell>
          <cell r="AD70" t="str">
            <v>-</v>
          </cell>
          <cell r="AF70" t="str">
            <v>-</v>
          </cell>
          <cell r="AJ70" t="str">
            <v>-</v>
          </cell>
          <cell r="AL70">
            <v>607</v>
          </cell>
          <cell r="AV70">
            <v>106</v>
          </cell>
        </row>
      </sheetData>
      <sheetData sheetId="19" refreshError="1">
        <row r="14">
          <cell r="R14">
            <v>1512</v>
          </cell>
          <cell r="AB14">
            <v>1381</v>
          </cell>
          <cell r="AD14">
            <v>2.339460958380191E-2</v>
          </cell>
          <cell r="AF14">
            <v>23.394609583801909</v>
          </cell>
          <cell r="AH14">
            <v>22.160723591232045</v>
          </cell>
          <cell r="AL14">
            <v>1185</v>
          </cell>
          <cell r="AN14">
            <v>2.1038959974761441E-2</v>
          </cell>
          <cell r="AP14">
            <v>21.03895997476144</v>
          </cell>
          <cell r="AT14" t="str">
            <v xml:space="preserve"> (19.8 - 22.2) </v>
          </cell>
          <cell r="AV14">
            <v>1358</v>
          </cell>
          <cell r="AX14">
            <v>2.465205194050776E-2</v>
          </cell>
        </row>
        <row r="15">
          <cell r="R15">
            <v>813</v>
          </cell>
          <cell r="AB15">
            <v>792</v>
          </cell>
          <cell r="AL15">
            <v>650</v>
          </cell>
          <cell r="AV15">
            <v>740</v>
          </cell>
          <cell r="AX15">
            <v>2.1152340829734648E-2</v>
          </cell>
          <cell r="AZ15">
            <v>21.152340829734648</v>
          </cell>
          <cell r="BB15">
            <v>19.628292823320436</v>
          </cell>
        </row>
        <row r="16">
          <cell r="R16">
            <v>469</v>
          </cell>
          <cell r="AB16">
            <v>479</v>
          </cell>
          <cell r="AL16">
            <v>416</v>
          </cell>
          <cell r="AV16">
            <v>400</v>
          </cell>
          <cell r="AX16">
            <v>1.989813684560959E-2</v>
          </cell>
          <cell r="AZ16">
            <v>19.898136845609589</v>
          </cell>
          <cell r="BB16">
            <v>17.948119434739851</v>
          </cell>
        </row>
        <row r="17">
          <cell r="R17">
            <v>230</v>
          </cell>
          <cell r="AB17">
            <v>110</v>
          </cell>
          <cell r="AL17">
            <v>119</v>
          </cell>
          <cell r="AV17">
            <v>218</v>
          </cell>
        </row>
        <row r="18">
          <cell r="R18">
            <v>1512</v>
          </cell>
          <cell r="AB18">
            <v>1381</v>
          </cell>
          <cell r="AD18">
            <v>2.339460958380191E-2</v>
          </cell>
          <cell r="AF18">
            <v>23.394609583801909</v>
          </cell>
          <cell r="AH18">
            <v>22.160723591232045</v>
          </cell>
          <cell r="AL18">
            <v>1185</v>
          </cell>
          <cell r="AN18">
            <v>2.1038959974761441E-2</v>
          </cell>
          <cell r="AP18">
            <v>21.03895997476144</v>
          </cell>
          <cell r="AT18" t="str">
            <v xml:space="preserve"> (19.8 - 22.2) </v>
          </cell>
          <cell r="AV18">
            <v>1358</v>
          </cell>
          <cell r="AX18">
            <v>2.465205194050776E-2</v>
          </cell>
        </row>
        <row r="19">
          <cell r="R19">
            <v>523</v>
          </cell>
          <cell r="AB19">
            <v>450</v>
          </cell>
          <cell r="AL19">
            <v>350</v>
          </cell>
          <cell r="AV19">
            <v>391</v>
          </cell>
          <cell r="AX19">
            <v>4.42257663160276E-2</v>
          </cell>
          <cell r="AZ19">
            <v>44.225766316027602</v>
          </cell>
          <cell r="BB19">
            <v>39.842043765497237</v>
          </cell>
        </row>
        <row r="20">
          <cell r="R20">
            <v>986</v>
          </cell>
          <cell r="AB20">
            <v>869</v>
          </cell>
          <cell r="AL20">
            <v>828</v>
          </cell>
          <cell r="AV20">
            <v>845</v>
          </cell>
          <cell r="AX20">
            <v>1.827197210883675E-2</v>
          </cell>
          <cell r="AZ20">
            <v>18.271972108836749</v>
          </cell>
          <cell r="BB20">
            <v>17.039965207791443</v>
          </cell>
        </row>
        <row r="21">
          <cell r="R21">
            <v>3</v>
          </cell>
          <cell r="AB21">
            <v>62</v>
          </cell>
          <cell r="AL21">
            <v>7</v>
          </cell>
          <cell r="AV21">
            <v>122</v>
          </cell>
        </row>
        <row r="22">
          <cell r="R22">
            <v>1512</v>
          </cell>
          <cell r="AB22">
            <v>1381</v>
          </cell>
          <cell r="AD22">
            <v>2.339460958380191E-2</v>
          </cell>
          <cell r="AF22">
            <v>23.394609583801909</v>
          </cell>
          <cell r="AH22">
            <v>22.160723591232045</v>
          </cell>
          <cell r="AL22">
            <v>1185</v>
          </cell>
          <cell r="AN22">
            <v>2.1038959974761441E-2</v>
          </cell>
          <cell r="AP22">
            <v>21.03895997476144</v>
          </cell>
          <cell r="AT22" t="str">
            <v xml:space="preserve"> (19.8 - 22.2) </v>
          </cell>
          <cell r="AV22">
            <v>1358</v>
          </cell>
          <cell r="AX22">
            <v>2.465205194050776E-2</v>
          </cell>
        </row>
        <row r="23">
          <cell r="R23">
            <v>5</v>
          </cell>
        </row>
        <row r="24">
          <cell r="R24">
            <v>19</v>
          </cell>
        </row>
        <row r="25">
          <cell r="R25">
            <v>49</v>
          </cell>
          <cell r="AB25">
            <v>55</v>
          </cell>
          <cell r="AL25">
            <v>47</v>
          </cell>
          <cell r="AV25">
            <v>55</v>
          </cell>
          <cell r="AX25">
            <v>1.642319000367512E-2</v>
          </cell>
          <cell r="AZ25">
            <v>16.423190003675121</v>
          </cell>
          <cell r="BB25">
            <v>12.08276512653442</v>
          </cell>
        </row>
        <row r="26">
          <cell r="R26">
            <v>71</v>
          </cell>
          <cell r="AB26">
            <v>77</v>
          </cell>
          <cell r="AL26">
            <v>62</v>
          </cell>
          <cell r="AV26">
            <v>66</v>
          </cell>
          <cell r="AX26">
            <v>1.480561163741782E-2</v>
          </cell>
          <cell r="AZ26">
            <v>14.805611637417819</v>
          </cell>
          <cell r="BB26">
            <v>11.233619807248809</v>
          </cell>
        </row>
        <row r="27">
          <cell r="R27">
            <v>79</v>
          </cell>
          <cell r="AB27">
            <v>81</v>
          </cell>
          <cell r="AL27">
            <v>73</v>
          </cell>
          <cell r="AV27">
            <v>72</v>
          </cell>
          <cell r="AX27">
            <v>1.6266096658151295E-2</v>
          </cell>
          <cell r="AZ27">
            <v>16.266096658151294</v>
          </cell>
          <cell r="BB27">
            <v>12.508820023015854</v>
          </cell>
        </row>
        <row r="28">
          <cell r="R28">
            <v>140</v>
          </cell>
          <cell r="AB28">
            <v>163</v>
          </cell>
          <cell r="AL28">
            <v>125</v>
          </cell>
          <cell r="AV28">
            <v>112</v>
          </cell>
          <cell r="AX28">
            <v>1.7321167275366114E-2</v>
          </cell>
          <cell r="AZ28">
            <v>17.321167275366115</v>
          </cell>
          <cell r="BB28">
            <v>14.113242203408285</v>
          </cell>
        </row>
        <row r="29">
          <cell r="R29">
            <v>201</v>
          </cell>
          <cell r="AB29">
            <v>206</v>
          </cell>
          <cell r="AL29">
            <v>198</v>
          </cell>
          <cell r="AV29">
            <v>223</v>
          </cell>
          <cell r="AX29">
            <v>2.294511060983814E-2</v>
          </cell>
          <cell r="AZ29">
            <v>22.945110609838139</v>
          </cell>
          <cell r="BB29">
            <v>19.933534832025209</v>
          </cell>
        </row>
        <row r="30">
          <cell r="R30">
            <v>228</v>
          </cell>
          <cell r="AB30">
            <v>240</v>
          </cell>
          <cell r="AL30">
            <v>195</v>
          </cell>
          <cell r="AV30">
            <v>228</v>
          </cell>
          <cell r="AX30">
            <v>2.1587135116238419E-2</v>
          </cell>
          <cell r="AZ30">
            <v>21.587135116238418</v>
          </cell>
          <cell r="BB30">
            <v>18.785034938374721</v>
          </cell>
        </row>
        <row r="31">
          <cell r="R31">
            <v>310</v>
          </cell>
          <cell r="AB31">
            <v>320</v>
          </cell>
          <cell r="AL31">
            <v>311</v>
          </cell>
          <cell r="AV31">
            <v>333</v>
          </cell>
          <cell r="AX31">
            <v>2.2906579887292642E-2</v>
          </cell>
          <cell r="AZ31">
            <v>22.906579887292644</v>
          </cell>
          <cell r="BB31">
            <v>20.446245110373862</v>
          </cell>
        </row>
        <row r="32">
          <cell r="R32">
            <v>410</v>
          </cell>
          <cell r="AB32">
            <v>195</v>
          </cell>
          <cell r="AL32">
            <v>151</v>
          </cell>
          <cell r="AV32">
            <v>237</v>
          </cell>
        </row>
        <row r="35">
          <cell r="R35">
            <v>260</v>
          </cell>
          <cell r="AB35">
            <v>203</v>
          </cell>
          <cell r="AD35">
            <v>3.4388890264386586E-3</v>
          </cell>
          <cell r="AF35">
            <v>3.4388890264386585</v>
          </cell>
          <cell r="AH35">
            <v>2.965818148698673</v>
          </cell>
          <cell r="AL35">
            <v>213</v>
          </cell>
          <cell r="AN35">
            <v>3.7816864764761075E-3</v>
          </cell>
          <cell r="AP35">
            <v>3.7816864764761076</v>
          </cell>
          <cell r="AT35" t="str">
            <v xml:space="preserve"> (3.3 - 4.3) </v>
          </cell>
          <cell r="AV35">
            <v>209</v>
          </cell>
          <cell r="AX35">
            <v>3.7940197758218864E-3</v>
          </cell>
        </row>
        <row r="36">
          <cell r="R36">
            <v>184</v>
          </cell>
          <cell r="AB36">
            <v>139</v>
          </cell>
          <cell r="AL36">
            <v>115</v>
          </cell>
          <cell r="AV36">
            <v>113</v>
          </cell>
          <cell r="AX36">
            <v>3.2300196131892097E-3</v>
          </cell>
          <cell r="AZ36">
            <v>3.2300196131892096</v>
          </cell>
          <cell r="BB36">
            <v>2.6344644295277906</v>
          </cell>
        </row>
        <row r="37">
          <cell r="R37">
            <v>68</v>
          </cell>
          <cell r="AB37">
            <v>52</v>
          </cell>
          <cell r="AL37">
            <v>66</v>
          </cell>
          <cell r="AV37">
            <v>46</v>
          </cell>
          <cell r="AX37">
            <v>2.2882857372451028E-3</v>
          </cell>
          <cell r="AZ37">
            <v>2.2882857372451029</v>
          </cell>
          <cell r="BB37">
            <v>1.6270026595771958</v>
          </cell>
        </row>
        <row r="38">
          <cell r="R38">
            <v>8</v>
          </cell>
          <cell r="AB38">
            <v>12</v>
          </cell>
          <cell r="AL38">
            <v>32</v>
          </cell>
          <cell r="AV38">
            <v>50</v>
          </cell>
        </row>
        <row r="39">
          <cell r="R39">
            <v>260</v>
          </cell>
          <cell r="AB39">
            <v>203</v>
          </cell>
          <cell r="AF39">
            <v>3.4388890264386585</v>
          </cell>
          <cell r="AH39">
            <v>2.965818148698673</v>
          </cell>
          <cell r="AL39">
            <v>213</v>
          </cell>
          <cell r="AN39">
            <v>3.7816864764761075E-3</v>
          </cell>
          <cell r="AP39">
            <v>3.7816864764761076</v>
          </cell>
          <cell r="AT39" t="str">
            <v xml:space="preserve"> (3.3 - 4.3) </v>
          </cell>
          <cell r="AV39">
            <v>209</v>
          </cell>
          <cell r="AX39">
            <v>3.7940197758218864E-3</v>
          </cell>
        </row>
        <row r="40">
          <cell r="R40">
            <v>113</v>
          </cell>
          <cell r="AB40">
            <v>89</v>
          </cell>
          <cell r="AL40">
            <v>66</v>
          </cell>
          <cell r="AV40">
            <v>50</v>
          </cell>
          <cell r="AX40">
            <v>5.655468838366701E-3</v>
          </cell>
          <cell r="AZ40">
            <v>5.6554688383667013</v>
          </cell>
          <cell r="BB40">
            <v>4.0878528547385669</v>
          </cell>
        </row>
        <row r="41">
          <cell r="R41">
            <v>145</v>
          </cell>
          <cell r="AB41">
            <v>106</v>
          </cell>
          <cell r="AL41">
            <v>144</v>
          </cell>
          <cell r="AV41">
            <v>118</v>
          </cell>
          <cell r="AX41">
            <v>2.551589004547617E-3</v>
          </cell>
          <cell r="AZ41">
            <v>2.5515890045476168</v>
          </cell>
          <cell r="BB41">
            <v>2.0911991022601994</v>
          </cell>
        </row>
        <row r="42">
          <cell r="R42">
            <v>2</v>
          </cell>
          <cell r="AB42">
            <v>8</v>
          </cell>
          <cell r="AL42">
            <v>3</v>
          </cell>
          <cell r="AV42">
            <v>41</v>
          </cell>
        </row>
        <row r="43">
          <cell r="R43">
            <v>260</v>
          </cell>
          <cell r="AB43">
            <v>203</v>
          </cell>
          <cell r="AD43">
            <v>3.4388890264386586E-3</v>
          </cell>
          <cell r="AF43">
            <v>3.4388890264386585</v>
          </cell>
          <cell r="AH43">
            <v>2.965818148698673</v>
          </cell>
          <cell r="AL43">
            <v>213</v>
          </cell>
          <cell r="AN43">
            <v>3.7816864764761075E-3</v>
          </cell>
          <cell r="AP43">
            <v>3.7816864764761076</v>
          </cell>
          <cell r="AT43" t="str">
            <v xml:space="preserve"> (3.3 - 4.3) </v>
          </cell>
          <cell r="AV43">
            <v>209</v>
          </cell>
          <cell r="AX43">
            <v>3.7940197758218864E-3</v>
          </cell>
        </row>
        <row r="44">
          <cell r="AB44">
            <v>0</v>
          </cell>
          <cell r="AL44">
            <v>0</v>
          </cell>
          <cell r="AV44">
            <v>0</v>
          </cell>
        </row>
        <row r="45">
          <cell r="R45">
            <v>8</v>
          </cell>
          <cell r="AB45">
            <v>6</v>
          </cell>
          <cell r="AV45">
            <v>5</v>
          </cell>
        </row>
        <row r="46">
          <cell r="AB46">
            <v>10</v>
          </cell>
          <cell r="AV46">
            <v>2</v>
          </cell>
          <cell r="AX46">
            <v>5.9720690922454979E-4</v>
          </cell>
          <cell r="AZ46">
            <v>0.59720690922454978</v>
          </cell>
          <cell r="BB46">
            <v>7.2324590653808307E-2</v>
          </cell>
        </row>
        <row r="47">
          <cell r="R47">
            <v>15</v>
          </cell>
          <cell r="AB47">
            <v>11</v>
          </cell>
          <cell r="AL47">
            <v>8</v>
          </cell>
          <cell r="AV47">
            <v>10</v>
          </cell>
        </row>
        <row r="48">
          <cell r="R48">
            <v>11</v>
          </cell>
          <cell r="AB48">
            <v>14</v>
          </cell>
          <cell r="AL48">
            <v>12</v>
          </cell>
          <cell r="AV48">
            <v>8</v>
          </cell>
        </row>
        <row r="49">
          <cell r="R49">
            <v>21</v>
          </cell>
          <cell r="AB49">
            <v>18</v>
          </cell>
          <cell r="AL49">
            <v>21</v>
          </cell>
          <cell r="AV49">
            <v>14</v>
          </cell>
          <cell r="AX49">
            <v>2.1651459094207642E-3</v>
          </cell>
          <cell r="AZ49">
            <v>2.1651459094207643</v>
          </cell>
          <cell r="BB49">
            <v>1.1837049295426287</v>
          </cell>
        </row>
        <row r="50">
          <cell r="R50">
            <v>45</v>
          </cell>
          <cell r="AB50">
            <v>30</v>
          </cell>
          <cell r="AL50">
            <v>33</v>
          </cell>
          <cell r="AV50">
            <v>38</v>
          </cell>
          <cell r="AX50">
            <v>3.9099291622145711E-3</v>
          </cell>
          <cell r="AZ50">
            <v>3.9099291622145711</v>
          </cell>
          <cell r="BB50">
            <v>2.6667516023930551</v>
          </cell>
        </row>
        <row r="51">
          <cell r="R51">
            <v>40</v>
          </cell>
          <cell r="AB51">
            <v>40</v>
          </cell>
          <cell r="AL51">
            <v>36</v>
          </cell>
          <cell r="AV51">
            <v>32</v>
          </cell>
          <cell r="AX51">
            <v>3.0297733496474975E-3</v>
          </cell>
          <cell r="AZ51">
            <v>3.0297733496474977</v>
          </cell>
          <cell r="BB51">
            <v>1.9800104419604247</v>
          </cell>
        </row>
        <row r="52">
          <cell r="R52">
            <v>61</v>
          </cell>
          <cell r="AB52">
            <v>49</v>
          </cell>
          <cell r="AL52">
            <v>63</v>
          </cell>
          <cell r="AV52">
            <v>48</v>
          </cell>
          <cell r="AX52">
            <v>3.3018493531232641E-3</v>
          </cell>
          <cell r="AZ52">
            <v>3.3018493531232642</v>
          </cell>
          <cell r="BB52">
            <v>2.3677507828271032</v>
          </cell>
        </row>
        <row r="53">
          <cell r="R53">
            <v>50</v>
          </cell>
          <cell r="AB53">
            <v>25</v>
          </cell>
          <cell r="AL53">
            <v>34</v>
          </cell>
          <cell r="AV53">
            <v>52</v>
          </cell>
        </row>
        <row r="56">
          <cell r="R56">
            <v>64</v>
          </cell>
          <cell r="AB56">
            <v>51</v>
          </cell>
          <cell r="AD56">
            <v>8.6395734161759407E-4</v>
          </cell>
          <cell r="AF56">
            <v>0.86395734161759408</v>
          </cell>
          <cell r="AH56">
            <v>0.62684001886988161</v>
          </cell>
          <cell r="AL56">
            <v>59</v>
          </cell>
          <cell r="AN56">
            <v>1.0475093995872785E-3</v>
          </cell>
          <cell r="AP56">
            <v>1.0475093995872784</v>
          </cell>
          <cell r="AT56" t="str">
            <v xml:space="preserve"> (0.8 - 1.3) </v>
          </cell>
          <cell r="AV56">
            <v>68</v>
          </cell>
          <cell r="AX56">
            <v>1.2344179174922885E-3</v>
          </cell>
        </row>
        <row r="57">
          <cell r="R57">
            <v>47</v>
          </cell>
          <cell r="AB57">
            <v>33</v>
          </cell>
          <cell r="AL57">
            <v>34</v>
          </cell>
          <cell r="AV57">
            <v>28</v>
          </cell>
          <cell r="AX57">
            <v>8.0035884220617593E-4</v>
          </cell>
          <cell r="AZ57">
            <v>0.80035884220617592</v>
          </cell>
          <cell r="BB57">
            <v>0.53183224139980845</v>
          </cell>
        </row>
        <row r="58">
          <cell r="R58">
            <v>16</v>
          </cell>
          <cell r="AB58">
            <v>16</v>
          </cell>
          <cell r="AL58">
            <v>16</v>
          </cell>
          <cell r="AV58">
            <v>19</v>
          </cell>
          <cell r="AZ58">
            <v>0.9451615001664555</v>
          </cell>
          <cell r="BB58">
            <v>0.56904912309882483</v>
          </cell>
        </row>
        <row r="59">
          <cell r="R59">
            <v>1</v>
          </cell>
          <cell r="AB59">
            <v>2</v>
          </cell>
          <cell r="AL59">
            <v>9</v>
          </cell>
          <cell r="AV59">
            <v>21</v>
          </cell>
        </row>
        <row r="60">
          <cell r="R60">
            <v>64</v>
          </cell>
          <cell r="AB60">
            <v>51</v>
          </cell>
          <cell r="AD60">
            <v>8.6395734161759407E-4</v>
          </cell>
          <cell r="AF60">
            <v>0.86395734161759408</v>
          </cell>
          <cell r="AH60">
            <v>0.62684001886988161</v>
          </cell>
          <cell r="AL60">
            <v>59</v>
          </cell>
          <cell r="AN60">
            <v>1.0475093995872785E-3</v>
          </cell>
          <cell r="AP60">
            <v>1.0475093995872784</v>
          </cell>
          <cell r="AV60">
            <v>68</v>
          </cell>
          <cell r="AX60">
            <v>1.2344179174922885E-3</v>
          </cell>
        </row>
        <row r="61">
          <cell r="R61">
            <v>17</v>
          </cell>
          <cell r="AB61">
            <v>20</v>
          </cell>
          <cell r="AL61">
            <v>22</v>
          </cell>
          <cell r="AV61">
            <v>11</v>
          </cell>
        </row>
        <row r="62">
          <cell r="R62">
            <v>47</v>
          </cell>
          <cell r="AB62">
            <v>29</v>
          </cell>
          <cell r="AL62">
            <v>36</v>
          </cell>
          <cell r="AV62">
            <v>38</v>
          </cell>
          <cell r="AX62">
            <v>8.2169815400685972E-4</v>
          </cell>
          <cell r="AZ62">
            <v>0.82169815400685975</v>
          </cell>
          <cell r="BB62">
            <v>0.5604359511311664</v>
          </cell>
        </row>
        <row r="63">
          <cell r="R63">
            <v>0</v>
          </cell>
          <cell r="AB63">
            <v>2</v>
          </cell>
          <cell r="AL63">
            <v>1</v>
          </cell>
          <cell r="AV63">
            <v>19</v>
          </cell>
        </row>
        <row r="64">
          <cell r="R64">
            <v>64</v>
          </cell>
          <cell r="AB64">
            <v>51</v>
          </cell>
          <cell r="AD64">
            <v>8.6395734161759407E-4</v>
          </cell>
          <cell r="AF64">
            <v>0.86395734161759408</v>
          </cell>
          <cell r="AH64">
            <v>0.62684001886988161</v>
          </cell>
          <cell r="AL64">
            <v>59</v>
          </cell>
          <cell r="AN64">
            <v>1.0475093995872785E-3</v>
          </cell>
          <cell r="AP64">
            <v>1.0475093995872784</v>
          </cell>
          <cell r="AT64" t="str">
            <v xml:space="preserve"> (0.8 - 1.3) </v>
          </cell>
          <cell r="AV64">
            <v>68</v>
          </cell>
          <cell r="AX64">
            <v>1.2344179174922885E-3</v>
          </cell>
        </row>
        <row r="65">
          <cell r="AB65">
            <v>0</v>
          </cell>
          <cell r="AL65">
            <v>0</v>
          </cell>
          <cell r="AV65">
            <v>0</v>
          </cell>
        </row>
        <row r="66">
          <cell r="AL66">
            <v>0</v>
          </cell>
          <cell r="AV66">
            <v>0</v>
          </cell>
        </row>
        <row r="67">
          <cell r="AL67">
            <v>0</v>
          </cell>
          <cell r="AV67">
            <v>0</v>
          </cell>
        </row>
        <row r="68">
          <cell r="AB68">
            <v>5</v>
          </cell>
          <cell r="AV68">
            <v>3</v>
          </cell>
        </row>
        <row r="69">
          <cell r="AB69">
            <v>4</v>
          </cell>
          <cell r="AV69">
            <v>4</v>
          </cell>
        </row>
        <row r="70">
          <cell r="AB70">
            <v>4</v>
          </cell>
          <cell r="AL70">
            <v>6</v>
          </cell>
          <cell r="AV70">
            <v>5</v>
          </cell>
        </row>
        <row r="71">
          <cell r="R71">
            <v>10</v>
          </cell>
          <cell r="AB71">
            <v>8</v>
          </cell>
          <cell r="AL71">
            <v>8</v>
          </cell>
          <cell r="AV71">
            <v>12</v>
          </cell>
          <cell r="AX71">
            <v>1.2347144722782855E-3</v>
          </cell>
          <cell r="AZ71">
            <v>1.2347144722782855</v>
          </cell>
          <cell r="BB71">
            <v>0.63799475967801011</v>
          </cell>
        </row>
        <row r="72">
          <cell r="R72">
            <v>10</v>
          </cell>
          <cell r="AB72">
            <v>9</v>
          </cell>
          <cell r="AL72">
            <v>9</v>
          </cell>
          <cell r="AV72">
            <v>10</v>
          </cell>
        </row>
        <row r="73">
          <cell r="R73">
            <v>20</v>
          </cell>
          <cell r="AB73">
            <v>12</v>
          </cell>
          <cell r="AL73">
            <v>19</v>
          </cell>
          <cell r="AV73">
            <v>13</v>
          </cell>
        </row>
        <row r="74">
          <cell r="R74">
            <v>13</v>
          </cell>
          <cell r="AB74">
            <v>6</v>
          </cell>
          <cell r="AL74">
            <v>11</v>
          </cell>
          <cell r="AV74">
            <v>21</v>
          </cell>
        </row>
        <row r="77">
          <cell r="R77">
            <v>196</v>
          </cell>
          <cell r="AB77">
            <v>152</v>
          </cell>
          <cell r="AL77">
            <v>154</v>
          </cell>
          <cell r="AN77">
            <v>2.734177076888829E-3</v>
          </cell>
          <cell r="AP77">
            <v>2.7341770768888289</v>
          </cell>
          <cell r="AT77" t="str">
            <v xml:space="preserve"> (2.3 - 3.2) </v>
          </cell>
          <cell r="AV77">
            <v>141</v>
          </cell>
          <cell r="AX77">
            <v>2.5596018583295983E-3</v>
          </cell>
        </row>
        <row r="78">
          <cell r="R78">
            <v>137</v>
          </cell>
          <cell r="AB78">
            <v>106</v>
          </cell>
          <cell r="AL78">
            <v>81</v>
          </cell>
          <cell r="AV78">
            <v>85</v>
          </cell>
          <cell r="AX78">
            <v>2.4296607709830341E-3</v>
          </cell>
          <cell r="AZ78">
            <v>2.429660770983034</v>
          </cell>
          <cell r="BB78">
            <v>1.9131346960575231</v>
          </cell>
        </row>
        <row r="79">
          <cell r="R79">
            <v>52</v>
          </cell>
          <cell r="AB79">
            <v>36</v>
          </cell>
          <cell r="AL79">
            <v>50</v>
          </cell>
          <cell r="AV79">
            <v>27</v>
          </cell>
          <cell r="AX79">
            <v>1.3431242370786473E-3</v>
          </cell>
          <cell r="AZ79">
            <v>1.3431242370786474</v>
          </cell>
          <cell r="BB79">
            <v>0.88512712872805066</v>
          </cell>
        </row>
        <row r="80">
          <cell r="R80">
            <v>7</v>
          </cell>
          <cell r="AB80">
            <v>10</v>
          </cell>
          <cell r="AL80">
            <v>23</v>
          </cell>
          <cell r="AV80">
            <v>29</v>
          </cell>
        </row>
        <row r="81">
          <cell r="R81">
            <v>196</v>
          </cell>
          <cell r="AB81">
            <v>152</v>
          </cell>
          <cell r="AL81">
            <v>154</v>
          </cell>
          <cell r="AN81">
            <v>2.734177076888829E-3</v>
          </cell>
          <cell r="AP81">
            <v>2.7341770768888289</v>
          </cell>
          <cell r="AV81">
            <v>141</v>
          </cell>
          <cell r="AX81">
            <v>2.5596018583295983E-3</v>
          </cell>
        </row>
        <row r="82">
          <cell r="R82">
            <v>96</v>
          </cell>
          <cell r="AB82">
            <v>69</v>
          </cell>
          <cell r="AL82">
            <v>44</v>
          </cell>
          <cell r="AV82">
            <v>39</v>
          </cell>
          <cell r="AX82">
            <v>4.4112656939260262E-3</v>
          </cell>
          <cell r="AZ82">
            <v>4.4112656939260262</v>
          </cell>
          <cell r="BB82">
            <v>3.0267847441623275</v>
          </cell>
        </row>
        <row r="83">
          <cell r="R83">
            <v>98</v>
          </cell>
          <cell r="AB83">
            <v>77</v>
          </cell>
          <cell r="AL83">
            <v>108</v>
          </cell>
          <cell r="AV83">
            <v>80</v>
          </cell>
          <cell r="AX83">
            <v>1.7298908505407574E-3</v>
          </cell>
          <cell r="AZ83">
            <v>1.7298908505407573</v>
          </cell>
          <cell r="BB83">
            <v>1.3508118040652795</v>
          </cell>
        </row>
        <row r="84">
          <cell r="R84">
            <v>2</v>
          </cell>
          <cell r="AB84">
            <v>6</v>
          </cell>
          <cell r="AL84">
            <v>2</v>
          </cell>
          <cell r="AV84">
            <v>22</v>
          </cell>
        </row>
        <row r="85">
          <cell r="R85">
            <v>196</v>
          </cell>
          <cell r="AB85">
            <v>152</v>
          </cell>
          <cell r="AL85">
            <v>154</v>
          </cell>
          <cell r="AN85">
            <v>2.734177076888829E-3</v>
          </cell>
          <cell r="AP85">
            <v>2.7341770768888289</v>
          </cell>
          <cell r="AT85" t="str">
            <v xml:space="preserve"> (2.3 - 3.2) </v>
          </cell>
          <cell r="AV85">
            <v>141</v>
          </cell>
          <cell r="AX85">
            <v>2.5596018583295983E-3</v>
          </cell>
        </row>
        <row r="86">
          <cell r="AB86">
            <v>0</v>
          </cell>
          <cell r="AL86">
            <v>0</v>
          </cell>
          <cell r="AV86">
            <v>0</v>
          </cell>
        </row>
        <row r="87">
          <cell r="AB87">
            <v>4</v>
          </cell>
          <cell r="AV87">
            <v>5</v>
          </cell>
        </row>
        <row r="88">
          <cell r="AB88">
            <v>9</v>
          </cell>
          <cell r="AV88">
            <v>2</v>
          </cell>
          <cell r="AX88">
            <v>5.9720690922454979E-4</v>
          </cell>
          <cell r="AZ88">
            <v>0.59720690922454978</v>
          </cell>
          <cell r="BB88">
            <v>7.2324590653808307E-2</v>
          </cell>
        </row>
        <row r="89">
          <cell r="R89">
            <v>11</v>
          </cell>
          <cell r="AB89">
            <v>6</v>
          </cell>
          <cell r="AV89">
            <v>7</v>
          </cell>
        </row>
        <row r="90">
          <cell r="R90">
            <v>10</v>
          </cell>
          <cell r="AB90">
            <v>10</v>
          </cell>
          <cell r="AL90">
            <v>8</v>
          </cell>
          <cell r="AV90">
            <v>4</v>
          </cell>
        </row>
        <row r="91">
          <cell r="R91">
            <v>19</v>
          </cell>
          <cell r="AB91">
            <v>14</v>
          </cell>
          <cell r="AL91">
            <v>15</v>
          </cell>
          <cell r="AV91">
            <v>9</v>
          </cell>
          <cell r="AX91">
            <v>1.3918795131990626E-3</v>
          </cell>
          <cell r="AZ91">
            <v>1.3918795131990627</v>
          </cell>
          <cell r="BB91">
            <v>0.63645524690139132</v>
          </cell>
        </row>
        <row r="92">
          <cell r="R92">
            <v>35</v>
          </cell>
          <cell r="AB92">
            <v>22</v>
          </cell>
          <cell r="AL92">
            <v>25</v>
          </cell>
          <cell r="AV92">
            <v>26</v>
          </cell>
          <cell r="AX92">
            <v>2.6752146899362856E-3</v>
          </cell>
          <cell r="AZ92">
            <v>2.6752146899362854</v>
          </cell>
          <cell r="BB92">
            <v>1.7475393673783814</v>
          </cell>
        </row>
        <row r="93">
          <cell r="R93">
            <v>30</v>
          </cell>
          <cell r="AB93">
            <v>31</v>
          </cell>
          <cell r="AL93">
            <v>27</v>
          </cell>
          <cell r="AV93">
            <v>22</v>
          </cell>
          <cell r="AX93">
            <v>2.0829691778826544E-3</v>
          </cell>
          <cell r="AZ93">
            <v>2.0829691778826542</v>
          </cell>
          <cell r="BB93">
            <v>1.3053846088953271</v>
          </cell>
        </row>
        <row r="94">
          <cell r="R94">
            <v>41</v>
          </cell>
          <cell r="AB94">
            <v>37</v>
          </cell>
          <cell r="AL94">
            <v>44</v>
          </cell>
          <cell r="AV94">
            <v>35</v>
          </cell>
          <cell r="AX94">
            <v>2.4075984866523798E-3</v>
          </cell>
          <cell r="AZ94">
            <v>2.4075984866523799</v>
          </cell>
          <cell r="BB94">
            <v>1.6099599816208787</v>
          </cell>
        </row>
        <row r="95">
          <cell r="R95">
            <v>37</v>
          </cell>
          <cell r="AB95">
            <v>19</v>
          </cell>
          <cell r="AL95">
            <v>23</v>
          </cell>
          <cell r="AV95">
            <v>31</v>
          </cell>
        </row>
        <row r="98">
          <cell r="R98">
            <v>1053</v>
          </cell>
          <cell r="AB98">
            <v>1149</v>
          </cell>
          <cell r="AL98">
            <v>919</v>
          </cell>
          <cell r="AN98">
            <v>1.6316290478317102E-2</v>
          </cell>
          <cell r="AP98">
            <v>16.3162904783171</v>
          </cell>
          <cell r="AT98" t="str">
            <v xml:space="preserve"> (15.3 - 17.4) </v>
          </cell>
          <cell r="AV98">
            <v>1113</v>
          </cell>
          <cell r="AX98">
            <v>2.0204516796601721E-2</v>
          </cell>
        </row>
        <row r="99">
          <cell r="R99">
            <v>492</v>
          </cell>
          <cell r="AB99">
            <v>638</v>
          </cell>
          <cell r="AL99">
            <v>501</v>
          </cell>
          <cell r="AV99">
            <v>610</v>
          </cell>
          <cell r="AX99">
            <v>1.7436389062348831E-2</v>
          </cell>
          <cell r="AZ99">
            <v>17.43638906234883</v>
          </cell>
          <cell r="BB99">
            <v>16.052670697993729</v>
          </cell>
        </row>
        <row r="100">
          <cell r="R100">
            <v>343</v>
          </cell>
          <cell r="AB100">
            <v>416</v>
          </cell>
          <cell r="AL100">
            <v>334</v>
          </cell>
          <cell r="AV100">
            <v>348</v>
          </cell>
          <cell r="AX100">
            <v>1.7311379055680344E-2</v>
          </cell>
          <cell r="AZ100">
            <v>17.311379055680344</v>
          </cell>
          <cell r="BB100">
            <v>15.492523900549855</v>
          </cell>
        </row>
        <row r="101">
          <cell r="R101">
            <v>218</v>
          </cell>
          <cell r="AB101">
            <v>95</v>
          </cell>
          <cell r="AL101">
            <v>84</v>
          </cell>
          <cell r="AV101">
            <v>155</v>
          </cell>
        </row>
        <row r="102">
          <cell r="R102">
            <v>1053</v>
          </cell>
          <cell r="AB102">
            <v>1149</v>
          </cell>
          <cell r="AL102">
            <v>919</v>
          </cell>
          <cell r="AN102">
            <v>1.6316290478317102E-2</v>
          </cell>
          <cell r="AP102">
            <v>16.3162904783171</v>
          </cell>
          <cell r="AT102" t="str">
            <v xml:space="preserve"> (15.3 - 17.4) </v>
          </cell>
          <cell r="AV102">
            <v>1113</v>
          </cell>
          <cell r="AX102">
            <v>2.0204516796601721E-2</v>
          </cell>
        </row>
        <row r="103">
          <cell r="R103">
            <v>389</v>
          </cell>
          <cell r="AB103">
            <v>356</v>
          </cell>
          <cell r="AL103">
            <v>267</v>
          </cell>
          <cell r="AV103">
            <v>337</v>
          </cell>
          <cell r="AX103">
            <v>3.8117859970591562E-2</v>
          </cell>
          <cell r="AZ103">
            <v>38.11785997059156</v>
          </cell>
          <cell r="BB103">
            <v>34.048092171547992</v>
          </cell>
        </row>
        <row r="104">
          <cell r="R104">
            <v>663</v>
          </cell>
          <cell r="AB104">
            <v>739</v>
          </cell>
          <cell r="AL104">
            <v>648</v>
          </cell>
          <cell r="AV104">
            <v>696</v>
          </cell>
          <cell r="AX104">
            <v>1.5050050399704589E-2</v>
          </cell>
          <cell r="AZ104">
            <v>15.05005039970459</v>
          </cell>
          <cell r="BB104">
            <v>13.931927850854155</v>
          </cell>
        </row>
        <row r="105">
          <cell r="R105">
            <v>1</v>
          </cell>
          <cell r="AB105">
            <v>54</v>
          </cell>
          <cell r="AL105">
            <v>4</v>
          </cell>
          <cell r="AV105">
            <v>80</v>
          </cell>
        </row>
        <row r="106">
          <cell r="R106">
            <v>1053</v>
          </cell>
          <cell r="AB106">
            <v>1149</v>
          </cell>
          <cell r="AL106">
            <v>919</v>
          </cell>
          <cell r="AN106">
            <v>1.6316290478317102E-2</v>
          </cell>
          <cell r="AP106">
            <v>16.3162904783171</v>
          </cell>
          <cell r="AT106" t="str">
            <v xml:space="preserve"> (15.3 - 17.4) </v>
          </cell>
          <cell r="AV106">
            <v>1113</v>
          </cell>
          <cell r="AX106">
            <v>2.0204516796601721E-2</v>
          </cell>
        </row>
        <row r="107">
          <cell r="R107">
            <v>3</v>
          </cell>
        </row>
        <row r="108">
          <cell r="R108">
            <v>10</v>
          </cell>
        </row>
        <row r="109">
          <cell r="R109">
            <v>32</v>
          </cell>
          <cell r="AB109">
            <v>44</v>
          </cell>
          <cell r="AL109">
            <v>40</v>
          </cell>
          <cell r="AV109">
            <v>52</v>
          </cell>
          <cell r="AX109">
            <v>1.5527379639838294E-2</v>
          </cell>
          <cell r="AZ109">
            <v>15.527379639838294</v>
          </cell>
          <cell r="BB109">
            <v>11.30698977862815</v>
          </cell>
        </row>
        <row r="110">
          <cell r="R110">
            <v>46</v>
          </cell>
          <cell r="AB110">
            <v>63</v>
          </cell>
          <cell r="AL110">
            <v>52</v>
          </cell>
          <cell r="AV110">
            <v>55</v>
          </cell>
          <cell r="AX110">
            <v>1.2338009697848182E-2</v>
          </cell>
          <cell r="AZ110">
            <v>12.338009697848182</v>
          </cell>
          <cell r="BB110">
            <v>9.0772421968353001</v>
          </cell>
        </row>
        <row r="111">
          <cell r="R111">
            <v>57</v>
          </cell>
          <cell r="AB111">
            <v>65</v>
          </cell>
          <cell r="AL111">
            <v>55</v>
          </cell>
          <cell r="AV111">
            <v>64</v>
          </cell>
          <cell r="AX111">
            <v>1.4458752585023374E-2</v>
          </cell>
          <cell r="AZ111">
            <v>14.458752585023374</v>
          </cell>
          <cell r="BB111">
            <v>10.916358201692645</v>
          </cell>
        </row>
        <row r="112">
          <cell r="R112">
            <v>83</v>
          </cell>
          <cell r="AB112">
            <v>136</v>
          </cell>
          <cell r="AL112">
            <v>99</v>
          </cell>
          <cell r="AV112">
            <v>95</v>
          </cell>
          <cell r="AX112">
            <v>1.4692061528212327E-2</v>
          </cell>
          <cell r="AZ112">
            <v>14.692061528212328</v>
          </cell>
          <cell r="BB112">
            <v>11.73760906142433</v>
          </cell>
        </row>
        <row r="113">
          <cell r="R113">
            <v>125</v>
          </cell>
          <cell r="AB113">
            <v>173</v>
          </cell>
          <cell r="AL113">
            <v>157</v>
          </cell>
          <cell r="AV113">
            <v>184</v>
          </cell>
          <cell r="AX113">
            <v>1.8932288574933714E-2</v>
          </cell>
          <cell r="AZ113">
            <v>18.932288574933715</v>
          </cell>
          <cell r="BB113">
            <v>16.196703186196025</v>
          </cell>
        </row>
        <row r="114">
          <cell r="R114">
            <v>153</v>
          </cell>
          <cell r="AB114">
            <v>198</v>
          </cell>
          <cell r="AL114">
            <v>150</v>
          </cell>
          <cell r="AV114">
            <v>189</v>
          </cell>
          <cell r="AX114">
            <v>1.7894598846355532E-2</v>
          </cell>
          <cell r="AZ114">
            <v>17.894598846355532</v>
          </cell>
          <cell r="BB114">
            <v>15.343383396533062</v>
          </cell>
        </row>
        <row r="115">
          <cell r="R115">
            <v>205</v>
          </cell>
          <cell r="AB115">
            <v>269</v>
          </cell>
          <cell r="AL115">
            <v>238</v>
          </cell>
          <cell r="AV115">
            <v>277</v>
          </cell>
          <cell r="AX115">
            <v>1.9054422308648837E-2</v>
          </cell>
          <cell r="AZ115">
            <v>19.054422308648839</v>
          </cell>
          <cell r="BB115">
            <v>16.810478521701004</v>
          </cell>
        </row>
        <row r="116">
          <cell r="R116">
            <v>339</v>
          </cell>
          <cell r="AB116">
            <v>163</v>
          </cell>
          <cell r="AL116">
            <v>107</v>
          </cell>
          <cell r="AV116">
            <v>170</v>
          </cell>
        </row>
        <row r="118">
          <cell r="R118">
            <v>199</v>
          </cell>
          <cell r="AB118">
            <v>29</v>
          </cell>
          <cell r="AL118">
            <v>53</v>
          </cell>
          <cell r="AV118">
            <v>36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3">
          <cell r="H13">
            <v>12972</v>
          </cell>
          <cell r="AB13">
            <v>11969</v>
          </cell>
          <cell r="AL13">
            <v>14065</v>
          </cell>
        </row>
        <row r="14">
          <cell r="H14">
            <v>9719</v>
          </cell>
          <cell r="AB14">
            <v>8592</v>
          </cell>
        </row>
        <row r="15">
          <cell r="AB15">
            <v>4951</v>
          </cell>
          <cell r="AL15">
            <v>4875</v>
          </cell>
        </row>
        <row r="16">
          <cell r="AL16">
            <v>1029</v>
          </cell>
        </row>
        <row r="17">
          <cell r="AL17">
            <v>858</v>
          </cell>
        </row>
        <row r="18">
          <cell r="AL18">
            <v>171</v>
          </cell>
        </row>
        <row r="19">
          <cell r="AB19">
            <v>3002</v>
          </cell>
          <cell r="AL19">
            <v>2970</v>
          </cell>
        </row>
        <row r="20">
          <cell r="AL20">
            <v>875</v>
          </cell>
        </row>
        <row r="22">
          <cell r="H22">
            <v>1901</v>
          </cell>
          <cell r="AL22">
            <v>1178</v>
          </cell>
        </row>
        <row r="23">
          <cell r="AL23">
            <v>2936</v>
          </cell>
        </row>
      </sheetData>
      <sheetData sheetId="32" refreshError="1"/>
      <sheetData sheetId="33" refreshError="1"/>
      <sheetData sheetId="34" refreshError="1"/>
      <sheetData sheetId="35" refreshError="1"/>
      <sheetData sheetId="36" refreshError="1">
        <row r="13">
          <cell r="R13">
            <v>331</v>
          </cell>
          <cell r="AV13">
            <v>1108</v>
          </cell>
        </row>
        <row r="14">
          <cell r="R14">
            <v>32</v>
          </cell>
          <cell r="AV14">
            <v>55</v>
          </cell>
        </row>
        <row r="15">
          <cell r="AV15">
            <v>4</v>
          </cell>
        </row>
        <row r="16">
          <cell r="R16">
            <v>17</v>
          </cell>
          <cell r="AV16">
            <v>15</v>
          </cell>
        </row>
        <row r="17">
          <cell r="AV17">
            <v>4</v>
          </cell>
        </row>
        <row r="18">
          <cell r="R18">
            <v>85</v>
          </cell>
          <cell r="AV18">
            <v>429</v>
          </cell>
        </row>
        <row r="19">
          <cell r="R19">
            <v>9</v>
          </cell>
        </row>
        <row r="20">
          <cell r="R20">
            <v>62</v>
          </cell>
          <cell r="AV20">
            <v>190</v>
          </cell>
        </row>
        <row r="21">
          <cell r="R21">
            <v>121</v>
          </cell>
          <cell r="AV21">
            <v>408</v>
          </cell>
        </row>
        <row r="25">
          <cell r="AV25">
            <v>12</v>
          </cell>
        </row>
        <row r="29">
          <cell r="AV29">
            <v>85</v>
          </cell>
        </row>
        <row r="31">
          <cell r="AV31">
            <v>43</v>
          </cell>
        </row>
        <row r="32">
          <cell r="AV32">
            <v>84</v>
          </cell>
        </row>
      </sheetData>
    </sheetDataSet>
  </externalBook>
</externalLink>
</file>

<file path=xl/theme/theme1.xml><?xml version="1.0" encoding="utf-8"?>
<a:theme xmlns:a="http://schemas.openxmlformats.org/drawingml/2006/main" name="Office Theme">
  <a:themeElements>
    <a:clrScheme name="Equity">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0.bin"/><Relationship Id="rId3" Type="http://schemas.openxmlformats.org/officeDocument/2006/relationships/printerSettings" Target="../printerSettings/printerSettings85.bin"/><Relationship Id="rId7" Type="http://schemas.openxmlformats.org/officeDocument/2006/relationships/printerSettings" Target="../printerSettings/printerSettings89.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5" Type="http://schemas.openxmlformats.org/officeDocument/2006/relationships/printerSettings" Target="../printerSettings/printerSettings87.bin"/><Relationship Id="rId10" Type="http://schemas.openxmlformats.org/officeDocument/2006/relationships/printerSettings" Target="../printerSettings/printerSettings92.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0.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5" Type="http://schemas.openxmlformats.org/officeDocument/2006/relationships/printerSettings" Target="../printerSettings/printerSettings97.bin"/><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0.bin"/><Relationship Id="rId3" Type="http://schemas.openxmlformats.org/officeDocument/2006/relationships/printerSettings" Target="../printerSettings/printerSettings105.bin"/><Relationship Id="rId7" Type="http://schemas.openxmlformats.org/officeDocument/2006/relationships/printerSettings" Target="../printerSettings/printerSettings109.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10" Type="http://schemas.openxmlformats.org/officeDocument/2006/relationships/printerSettings" Target="../printerSettings/printerSettings112.bin"/><Relationship Id="rId4" Type="http://schemas.openxmlformats.org/officeDocument/2006/relationships/printerSettings" Target="../printerSettings/printerSettings106.bin"/><Relationship Id="rId9" Type="http://schemas.openxmlformats.org/officeDocument/2006/relationships/printerSettings" Target="../printerSettings/printerSettings11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10" Type="http://schemas.openxmlformats.org/officeDocument/2006/relationships/printerSettings" Target="../printerSettings/printerSettings132.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10" Type="http://schemas.openxmlformats.org/officeDocument/2006/relationships/printerSettings" Target="../printerSettings/printerSettings142.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10" Type="http://schemas.openxmlformats.org/officeDocument/2006/relationships/printerSettings" Target="../printerSettings/printerSettings162.bin"/><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10" Type="http://schemas.openxmlformats.org/officeDocument/2006/relationships/printerSettings" Target="../printerSettings/printerSettings172.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printerSettings" Target="../printerSettings/printerSettings20.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www.gov.uk/government/statistics/mental-health-in-the-uk-armed-forces-background-quality-report" TargetMode="Externa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www.gov.uk/government/organisations/ministry-of-defence/about/statistics" TargetMode="External"/><Relationship Id="rId5" Type="http://schemas.openxmlformats.org/officeDocument/2006/relationships/printerSettings" Target="../printerSettings/printerSettings15.bin"/><Relationship Id="rId10" Type="http://schemas.openxmlformats.org/officeDocument/2006/relationships/hyperlink" Target="mailto:DefStrat-Stat-Health-PQ-FOI@mod.uk" TargetMode="External"/><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10" Type="http://schemas.openxmlformats.org/officeDocument/2006/relationships/printerSettings" Target="../printerSettings/printerSettings182.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10" Type="http://schemas.openxmlformats.org/officeDocument/2006/relationships/printerSettings" Target="../printerSettings/printerSettings202.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10.bin"/><Relationship Id="rId3" Type="http://schemas.openxmlformats.org/officeDocument/2006/relationships/printerSettings" Target="../printerSettings/printerSettings205.bin"/><Relationship Id="rId7" Type="http://schemas.openxmlformats.org/officeDocument/2006/relationships/printerSettings" Target="../printerSettings/printerSettings209.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5" Type="http://schemas.openxmlformats.org/officeDocument/2006/relationships/printerSettings" Target="../printerSettings/printerSettings207.bin"/><Relationship Id="rId10" Type="http://schemas.openxmlformats.org/officeDocument/2006/relationships/printerSettings" Target="../printerSettings/printerSettings212.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20.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5" Type="http://schemas.openxmlformats.org/officeDocument/2006/relationships/printerSettings" Target="../printerSettings/printerSettings217.bin"/><Relationship Id="rId10" Type="http://schemas.openxmlformats.org/officeDocument/2006/relationships/printerSettings" Target="../printerSettings/printerSettings222.bin"/><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30.bin"/><Relationship Id="rId3" Type="http://schemas.openxmlformats.org/officeDocument/2006/relationships/printerSettings" Target="../printerSettings/printerSettings225.bin"/><Relationship Id="rId7" Type="http://schemas.openxmlformats.org/officeDocument/2006/relationships/printerSettings" Target="../printerSettings/printerSettings229.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5" Type="http://schemas.openxmlformats.org/officeDocument/2006/relationships/printerSettings" Target="../printerSettings/printerSettings227.bin"/><Relationship Id="rId10" Type="http://schemas.openxmlformats.org/officeDocument/2006/relationships/printerSettings" Target="../printerSettings/printerSettings232.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10" Type="http://schemas.openxmlformats.org/officeDocument/2006/relationships/printerSettings" Target="../printerSettings/printerSettings242.bin"/><Relationship Id="rId4" Type="http://schemas.openxmlformats.org/officeDocument/2006/relationships/printerSettings" Target="../printerSettings/printerSettings236.bin"/><Relationship Id="rId9" Type="http://schemas.openxmlformats.org/officeDocument/2006/relationships/printerSettings" Target="../printerSettings/printerSettings24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50.bin"/><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5" Type="http://schemas.openxmlformats.org/officeDocument/2006/relationships/printerSettings" Target="../printerSettings/printerSettings247.bin"/><Relationship Id="rId10" Type="http://schemas.openxmlformats.org/officeDocument/2006/relationships/printerSettings" Target="../printerSettings/printerSettings252.bin"/><Relationship Id="rId4" Type="http://schemas.openxmlformats.org/officeDocument/2006/relationships/printerSettings" Target="../printerSettings/printerSettings246.bin"/><Relationship Id="rId9" Type="http://schemas.openxmlformats.org/officeDocument/2006/relationships/printerSettings" Target="../printerSettings/printerSettings25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10" Type="http://schemas.openxmlformats.org/officeDocument/2006/relationships/printerSettings" Target="../printerSettings/printerSettings262.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 Id="rId7" Type="http://schemas.openxmlformats.org/officeDocument/2006/relationships/printerSettings" Target="../printerSettings/printerSettings269.bin"/><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5" Type="http://schemas.openxmlformats.org/officeDocument/2006/relationships/printerSettings" Target="../printerSettings/printerSettings267.bin"/><Relationship Id="rId10" Type="http://schemas.openxmlformats.org/officeDocument/2006/relationships/printerSettings" Target="../printerSettings/printerSettings272.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10" Type="http://schemas.openxmlformats.org/officeDocument/2006/relationships/printerSettings" Target="../printerSettings/printerSettings30.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90.bin"/><Relationship Id="rId3" Type="http://schemas.openxmlformats.org/officeDocument/2006/relationships/printerSettings" Target="../printerSettings/printerSettings285.bin"/><Relationship Id="rId7" Type="http://schemas.openxmlformats.org/officeDocument/2006/relationships/printerSettings" Target="../printerSettings/printerSettings289.bin"/><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 Id="rId6" Type="http://schemas.openxmlformats.org/officeDocument/2006/relationships/printerSettings" Target="../printerSettings/printerSettings288.bin"/><Relationship Id="rId5" Type="http://schemas.openxmlformats.org/officeDocument/2006/relationships/printerSettings" Target="../printerSettings/printerSettings287.bin"/><Relationship Id="rId10" Type="http://schemas.openxmlformats.org/officeDocument/2006/relationships/printerSettings" Target="../printerSettings/printerSettings292.bin"/><Relationship Id="rId4" Type="http://schemas.openxmlformats.org/officeDocument/2006/relationships/printerSettings" Target="../printerSettings/printerSettings286.bin"/><Relationship Id="rId9" Type="http://schemas.openxmlformats.org/officeDocument/2006/relationships/printerSettings" Target="../printerSettings/printerSettings29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00.bin"/><Relationship Id="rId3" Type="http://schemas.openxmlformats.org/officeDocument/2006/relationships/printerSettings" Target="../printerSettings/printerSettings295.bin"/><Relationship Id="rId7" Type="http://schemas.openxmlformats.org/officeDocument/2006/relationships/printerSettings" Target="../printerSettings/printerSettings299.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5" Type="http://schemas.openxmlformats.org/officeDocument/2006/relationships/printerSettings" Target="../printerSettings/printerSettings297.bin"/><Relationship Id="rId10" Type="http://schemas.openxmlformats.org/officeDocument/2006/relationships/printerSettings" Target="../printerSettings/printerSettings302.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10.bin"/><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5" Type="http://schemas.openxmlformats.org/officeDocument/2006/relationships/printerSettings" Target="../printerSettings/printerSettings307.bin"/><Relationship Id="rId10" Type="http://schemas.openxmlformats.org/officeDocument/2006/relationships/printerSettings" Target="../printerSettings/printerSettings312.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10" Type="http://schemas.openxmlformats.org/officeDocument/2006/relationships/printerSettings" Target="../printerSettings/printerSettings322.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5" Type="http://schemas.openxmlformats.org/officeDocument/2006/relationships/printerSettings" Target="../printerSettings/printerSettings327.bin"/><Relationship Id="rId10" Type="http://schemas.openxmlformats.org/officeDocument/2006/relationships/printerSettings" Target="../printerSettings/printerSettings332.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40.bin"/><Relationship Id="rId3" Type="http://schemas.openxmlformats.org/officeDocument/2006/relationships/printerSettings" Target="../printerSettings/printerSettings335.bin"/><Relationship Id="rId7" Type="http://schemas.openxmlformats.org/officeDocument/2006/relationships/printerSettings" Target="../printerSettings/printerSettings339.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5" Type="http://schemas.openxmlformats.org/officeDocument/2006/relationships/printerSettings" Target="../printerSettings/printerSettings337.bin"/><Relationship Id="rId10" Type="http://schemas.openxmlformats.org/officeDocument/2006/relationships/printerSettings" Target="../printerSettings/printerSettings342.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10" Type="http://schemas.openxmlformats.org/officeDocument/2006/relationships/printerSettings" Target="../printerSettings/printerSettings352.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printerSettings" Target="../printerSettings/printerSettings50.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
  <sheetViews>
    <sheetView tabSelected="1" topLeftCell="A4" zoomScale="80" zoomScaleNormal="80" workbookViewId="0">
      <selection activeCell="E24" sqref="E24"/>
    </sheetView>
  </sheetViews>
  <sheetFormatPr defaultColWidth="9.1796875" defaultRowHeight="12.5" x14ac:dyDescent="0.25"/>
  <cols>
    <col min="1" max="3" width="1.54296875" style="19" customWidth="1"/>
    <col min="4" max="16384" width="9.1796875" style="19"/>
  </cols>
  <sheetData>
    <row r="1" spans="1:24" ht="6" customHeight="1" x14ac:dyDescent="0.2">
      <c r="A1" s="383"/>
    </row>
    <row r="2" spans="1:24" ht="12.75" x14ac:dyDescent="0.2">
      <c r="A2" s="1434" t="s">
        <v>339</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row>
    <row r="3" spans="1:24" ht="6" customHeight="1" x14ac:dyDescent="0.2"/>
    <row r="4" spans="1:24" ht="12.75" x14ac:dyDescent="0.2">
      <c r="A4" s="373" t="s">
        <v>343</v>
      </c>
      <c r="B4" s="374"/>
      <c r="C4" s="374"/>
      <c r="D4" s="374"/>
      <c r="E4" s="374"/>
      <c r="F4" s="374"/>
      <c r="G4" s="374"/>
      <c r="H4" s="374"/>
      <c r="I4" s="374"/>
      <c r="J4" s="374"/>
      <c r="K4" s="374"/>
      <c r="L4" s="374"/>
      <c r="M4" s="374"/>
      <c r="N4" s="374"/>
      <c r="O4" s="374"/>
      <c r="P4" s="374"/>
      <c r="Q4" s="374"/>
      <c r="R4" s="374"/>
      <c r="S4" s="374"/>
      <c r="T4" s="374"/>
      <c r="U4" s="374"/>
      <c r="V4" s="374"/>
      <c r="W4" s="374"/>
      <c r="X4" s="374"/>
    </row>
    <row r="5" spans="1:24" ht="6" customHeight="1" x14ac:dyDescent="0.2"/>
    <row r="6" spans="1:24" ht="15.75" customHeight="1" x14ac:dyDescent="0.25">
      <c r="A6" s="1435" t="s">
        <v>344</v>
      </c>
      <c r="B6" s="1435"/>
      <c r="C6" s="1435"/>
      <c r="D6" s="1435"/>
      <c r="E6" s="1435"/>
      <c r="F6" s="1435"/>
      <c r="G6" s="1435"/>
      <c r="H6" s="1435"/>
      <c r="I6" s="1435"/>
      <c r="J6" s="1435"/>
      <c r="K6" s="1435"/>
      <c r="L6" s="1435"/>
      <c r="M6" s="1435"/>
      <c r="N6" s="1435"/>
      <c r="O6" s="1435"/>
      <c r="P6" s="1435"/>
      <c r="Q6" s="1435"/>
      <c r="R6" s="1435"/>
      <c r="S6" s="1435"/>
      <c r="T6" s="1435"/>
      <c r="U6" s="1435"/>
      <c r="V6" s="1435"/>
      <c r="W6" s="1435"/>
      <c r="X6" s="1435"/>
    </row>
    <row r="7" spans="1:24" ht="15" customHeight="1" x14ac:dyDescent="0.25">
      <c r="A7" s="1435"/>
      <c r="B7" s="1435"/>
      <c r="C7" s="1435"/>
      <c r="D7" s="1435"/>
      <c r="E7" s="1435"/>
      <c r="F7" s="1435"/>
      <c r="G7" s="1435"/>
      <c r="H7" s="1435"/>
      <c r="I7" s="1435"/>
      <c r="J7" s="1435"/>
      <c r="K7" s="1435"/>
      <c r="L7" s="1435"/>
      <c r="M7" s="1435"/>
      <c r="N7" s="1435"/>
      <c r="O7" s="1435"/>
      <c r="P7" s="1435"/>
      <c r="Q7" s="1435"/>
      <c r="R7" s="1435"/>
      <c r="S7" s="1435"/>
      <c r="T7" s="1435"/>
      <c r="U7" s="1435"/>
      <c r="V7" s="1435"/>
      <c r="W7" s="1435"/>
      <c r="X7" s="1435"/>
    </row>
    <row r="8" spans="1:24" ht="15" customHeight="1" x14ac:dyDescent="0.25">
      <c r="A8" s="1435"/>
      <c r="B8" s="1435"/>
      <c r="C8" s="1435"/>
      <c r="D8" s="1435"/>
      <c r="E8" s="1435"/>
      <c r="F8" s="1435"/>
      <c r="G8" s="1435"/>
      <c r="H8" s="1435"/>
      <c r="I8" s="1435"/>
      <c r="J8" s="1435"/>
      <c r="K8" s="1435"/>
      <c r="L8" s="1435"/>
      <c r="M8" s="1435"/>
      <c r="N8" s="1435"/>
      <c r="O8" s="1435"/>
      <c r="P8" s="1435"/>
      <c r="Q8" s="1435"/>
      <c r="R8" s="1435"/>
      <c r="S8" s="1435"/>
      <c r="T8" s="1435"/>
      <c r="U8" s="1435"/>
      <c r="V8" s="1435"/>
      <c r="W8" s="1435"/>
      <c r="X8" s="1435"/>
    </row>
    <row r="9" spans="1:24" ht="6" customHeight="1" x14ac:dyDescent="0.2"/>
    <row r="11" spans="1:24" ht="15" x14ac:dyDescent="0.25">
      <c r="A11" s="15" t="s">
        <v>9</v>
      </c>
    </row>
    <row r="12" spans="1:24" ht="6" customHeight="1" x14ac:dyDescent="0.2"/>
    <row r="13" spans="1:24" ht="12.75" x14ac:dyDescent="0.2">
      <c r="A13" s="380"/>
    </row>
    <row r="14" spans="1:24" ht="6" customHeight="1" x14ac:dyDescent="0.2"/>
    <row r="15" spans="1:24" ht="12.75" x14ac:dyDescent="0.2">
      <c r="A15" s="373" t="s">
        <v>10</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row>
    <row r="16" spans="1:24" ht="6" customHeight="1" x14ac:dyDescent="0.2">
      <c r="A16" s="373"/>
      <c r="B16" s="374"/>
      <c r="C16" s="374"/>
      <c r="D16" s="374"/>
      <c r="E16" s="374"/>
      <c r="F16" s="374"/>
      <c r="G16" s="374"/>
      <c r="H16" s="374"/>
      <c r="I16" s="374"/>
      <c r="J16" s="374"/>
      <c r="K16" s="374"/>
      <c r="L16" s="374"/>
      <c r="M16" s="374"/>
      <c r="N16" s="374"/>
      <c r="O16" s="374"/>
      <c r="P16" s="374"/>
      <c r="Q16" s="374"/>
      <c r="R16" s="374"/>
      <c r="S16" s="374"/>
      <c r="T16" s="374"/>
      <c r="U16" s="374"/>
      <c r="V16" s="374"/>
      <c r="W16" s="374"/>
      <c r="X16" s="374"/>
    </row>
    <row r="17" spans="1:24" ht="12.75" x14ac:dyDescent="0.2">
      <c r="A17" s="384" t="s">
        <v>15</v>
      </c>
      <c r="B17" s="384"/>
      <c r="C17" s="384"/>
      <c r="D17" s="384"/>
      <c r="E17" s="384"/>
      <c r="F17" s="384"/>
    </row>
    <row r="18" spans="1:24" ht="6" customHeight="1" x14ac:dyDescent="0.2"/>
    <row r="19" spans="1:24" ht="12.75" x14ac:dyDescent="0.2">
      <c r="A19" s="373" t="s">
        <v>340</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row>
    <row r="20" spans="1:24" ht="6" customHeight="1" x14ac:dyDescent="0.2"/>
    <row r="21" spans="1:24" ht="12.75" x14ac:dyDescent="0.2">
      <c r="A21" s="385" t="s">
        <v>345</v>
      </c>
      <c r="B21" s="385"/>
      <c r="C21" s="385"/>
      <c r="D21" s="385"/>
      <c r="E21" s="385"/>
      <c r="F21" s="385"/>
      <c r="G21" s="385"/>
      <c r="H21" s="385"/>
      <c r="I21" s="385"/>
      <c r="J21" s="385"/>
      <c r="K21" s="385"/>
      <c r="L21" s="385"/>
      <c r="M21" s="385"/>
      <c r="N21" s="385"/>
      <c r="O21" s="385"/>
      <c r="P21" s="385"/>
      <c r="Q21" s="385"/>
      <c r="R21" s="385"/>
      <c r="S21" s="385"/>
    </row>
    <row r="22" spans="1:24" ht="12.75" x14ac:dyDescent="0.2">
      <c r="A22" s="385" t="s">
        <v>3066</v>
      </c>
      <c r="B22" s="386"/>
      <c r="C22" s="386"/>
      <c r="D22" s="386"/>
      <c r="E22" s="386"/>
      <c r="F22" s="386"/>
      <c r="G22" s="386"/>
      <c r="H22" s="386"/>
      <c r="I22" s="386"/>
      <c r="J22" s="386"/>
      <c r="K22" s="386"/>
      <c r="L22" s="386"/>
      <c r="M22" s="386"/>
    </row>
    <row r="23" spans="1:24" x14ac:dyDescent="0.25">
      <c r="A23" s="385" t="s">
        <v>346</v>
      </c>
      <c r="B23" s="386"/>
      <c r="C23" s="386"/>
      <c r="D23" s="386"/>
      <c r="E23" s="386"/>
      <c r="F23" s="386"/>
      <c r="G23" s="386"/>
      <c r="H23" s="386"/>
      <c r="I23" s="386"/>
      <c r="J23" s="386"/>
    </row>
    <row r="24" spans="1:24" s="25" customFormat="1" x14ac:dyDescent="0.25">
      <c r="A24" s="1432" t="s">
        <v>3065</v>
      </c>
      <c r="B24" s="1432"/>
      <c r="C24" s="1432"/>
      <c r="D24" s="1432"/>
      <c r="E24" s="1432"/>
      <c r="F24" s="1432"/>
      <c r="G24" s="1432"/>
      <c r="H24" s="1432"/>
      <c r="I24" s="1432"/>
      <c r="J24" s="1432"/>
      <c r="K24" s="1432"/>
      <c r="L24" s="1432"/>
      <c r="M24" s="1432"/>
      <c r="N24" s="385"/>
    </row>
    <row r="25" spans="1:24" ht="11.5" customHeight="1" x14ac:dyDescent="0.25">
      <c r="A25" s="385"/>
      <c r="B25" s="385"/>
      <c r="C25" s="385"/>
      <c r="D25" s="385"/>
      <c r="E25" s="385"/>
      <c r="F25" s="385"/>
      <c r="G25" s="385"/>
      <c r="H25" s="385"/>
      <c r="I25" s="385"/>
      <c r="J25" s="385"/>
      <c r="K25" s="385"/>
      <c r="L25" s="385"/>
      <c r="M25" s="385"/>
    </row>
    <row r="26" spans="1:24" ht="13" x14ac:dyDescent="0.3">
      <c r="A26" s="373" t="s">
        <v>341</v>
      </c>
      <c r="B26" s="374"/>
      <c r="C26" s="374"/>
      <c r="D26" s="374"/>
      <c r="E26" s="374"/>
      <c r="F26" s="374"/>
      <c r="G26" s="374"/>
      <c r="H26" s="374"/>
      <c r="I26" s="374"/>
      <c r="J26" s="374"/>
      <c r="K26" s="374"/>
      <c r="L26" s="374"/>
      <c r="M26" s="374"/>
      <c r="N26" s="374"/>
      <c r="O26" s="374"/>
      <c r="P26" s="374"/>
      <c r="Q26" s="374"/>
      <c r="R26" s="374"/>
      <c r="S26" s="374"/>
      <c r="T26" s="374"/>
      <c r="U26" s="374"/>
      <c r="V26" s="374"/>
      <c r="W26" s="374"/>
      <c r="X26" s="374"/>
    </row>
    <row r="27" spans="1:24" ht="6" customHeight="1" x14ac:dyDescent="0.25"/>
    <row r="28" spans="1:24" x14ac:dyDescent="0.25">
      <c r="A28" s="385" t="s">
        <v>347</v>
      </c>
      <c r="B28" s="386"/>
      <c r="C28" s="386"/>
      <c r="D28" s="386"/>
      <c r="E28" s="386"/>
      <c r="F28" s="386"/>
      <c r="G28" s="386"/>
      <c r="H28" s="386"/>
      <c r="I28" s="386"/>
      <c r="J28" s="386"/>
      <c r="K28" s="386"/>
      <c r="L28" s="386"/>
      <c r="M28" s="386"/>
      <c r="N28" s="386"/>
      <c r="O28" s="386"/>
      <c r="P28" s="386"/>
    </row>
    <row r="29" spans="1:24" x14ac:dyDescent="0.25">
      <c r="A29" s="385" t="s">
        <v>348</v>
      </c>
      <c r="B29" s="386"/>
      <c r="C29" s="386"/>
      <c r="D29" s="386"/>
      <c r="E29" s="386"/>
      <c r="F29" s="386"/>
      <c r="G29" s="386"/>
      <c r="H29" s="386"/>
      <c r="I29" s="386"/>
      <c r="J29" s="386"/>
      <c r="K29" s="386"/>
      <c r="L29" s="386"/>
      <c r="M29" s="386"/>
      <c r="N29" s="386"/>
      <c r="O29" s="386"/>
      <c r="P29" s="386"/>
      <c r="Q29" s="386"/>
      <c r="R29" s="386"/>
      <c r="S29" s="386"/>
    </row>
    <row r="30" spans="1:24" x14ac:dyDescent="0.25">
      <c r="A30" s="385" t="s">
        <v>349</v>
      </c>
      <c r="B30" s="386"/>
      <c r="C30" s="386"/>
      <c r="D30" s="386"/>
      <c r="E30" s="386"/>
      <c r="F30" s="386"/>
      <c r="G30" s="386"/>
      <c r="H30" s="386"/>
      <c r="I30" s="386"/>
      <c r="J30" s="386"/>
      <c r="K30" s="386"/>
      <c r="L30" s="386"/>
      <c r="M30" s="386"/>
      <c r="N30" s="386"/>
      <c r="O30" s="386"/>
      <c r="P30" s="386"/>
      <c r="Q30" s="386"/>
      <c r="R30" s="386"/>
      <c r="S30" s="386"/>
    </row>
    <row r="31" spans="1:24" x14ac:dyDescent="0.25">
      <c r="A31" s="385" t="s">
        <v>350</v>
      </c>
      <c r="B31" s="386"/>
      <c r="C31" s="386"/>
      <c r="D31" s="386"/>
      <c r="E31" s="386"/>
      <c r="F31" s="386"/>
      <c r="G31" s="386"/>
      <c r="H31" s="386"/>
      <c r="I31" s="386"/>
      <c r="J31" s="386"/>
      <c r="K31" s="386"/>
      <c r="L31" s="386"/>
      <c r="M31" s="386"/>
      <c r="N31" s="386"/>
      <c r="O31" s="386"/>
    </row>
    <row r="32" spans="1:24" x14ac:dyDescent="0.25">
      <c r="A32" s="385" t="s">
        <v>351</v>
      </c>
      <c r="B32" s="386"/>
      <c r="C32" s="386"/>
      <c r="D32" s="386"/>
      <c r="E32" s="386"/>
      <c r="F32" s="386"/>
      <c r="G32" s="386"/>
      <c r="H32" s="386"/>
      <c r="I32" s="386"/>
      <c r="J32" s="386"/>
      <c r="K32" s="386"/>
      <c r="L32" s="386"/>
      <c r="M32" s="386"/>
      <c r="N32" s="386"/>
      <c r="O32" s="386"/>
      <c r="P32" s="386"/>
      <c r="Q32" s="386"/>
      <c r="R32" s="386"/>
      <c r="S32" s="386"/>
      <c r="T32" s="386"/>
      <c r="U32" s="386"/>
      <c r="V32" s="386"/>
      <c r="W32" s="386"/>
    </row>
    <row r="33" spans="1:24" x14ac:dyDescent="0.25">
      <c r="A33" s="385" t="s">
        <v>352</v>
      </c>
      <c r="B33" s="386"/>
      <c r="C33" s="386"/>
      <c r="D33" s="386"/>
      <c r="E33" s="386"/>
      <c r="F33" s="386"/>
      <c r="G33" s="386"/>
      <c r="H33" s="386"/>
      <c r="I33" s="386"/>
      <c r="J33" s="386"/>
      <c r="K33" s="386"/>
      <c r="L33" s="386"/>
      <c r="M33" s="386"/>
      <c r="N33" s="386"/>
      <c r="O33" s="386"/>
      <c r="P33" s="386"/>
      <c r="Q33" s="386"/>
      <c r="R33" s="386"/>
      <c r="S33" s="386"/>
      <c r="T33" s="386"/>
      <c r="U33" s="386"/>
      <c r="V33" s="386"/>
      <c r="W33" s="386"/>
    </row>
    <row r="34" spans="1:24" x14ac:dyDescent="0.25">
      <c r="A34" s="385" t="s">
        <v>353</v>
      </c>
      <c r="B34" s="386"/>
      <c r="C34" s="386"/>
      <c r="D34" s="386"/>
      <c r="E34" s="386"/>
      <c r="F34" s="386"/>
      <c r="G34" s="386"/>
      <c r="H34" s="386"/>
      <c r="I34" s="386"/>
      <c r="J34" s="386"/>
      <c r="K34" s="386"/>
      <c r="L34" s="386"/>
      <c r="M34" s="386"/>
      <c r="N34" s="386"/>
      <c r="O34" s="386"/>
      <c r="P34" s="386"/>
      <c r="Q34" s="386"/>
      <c r="R34" s="386"/>
      <c r="S34" s="386"/>
      <c r="T34" s="386"/>
    </row>
    <row r="35" spans="1:24" x14ac:dyDescent="0.25">
      <c r="A35" s="385" t="s">
        <v>354</v>
      </c>
      <c r="B35" s="386"/>
      <c r="C35" s="386"/>
      <c r="D35" s="386"/>
      <c r="E35" s="386"/>
      <c r="F35" s="386"/>
      <c r="G35" s="386"/>
      <c r="H35" s="386"/>
      <c r="I35" s="386"/>
      <c r="J35" s="386"/>
      <c r="K35" s="386"/>
      <c r="L35" s="386"/>
      <c r="M35" s="386"/>
      <c r="N35" s="386"/>
      <c r="O35" s="386"/>
      <c r="P35" s="386"/>
      <c r="Q35" s="386"/>
      <c r="R35" s="386"/>
      <c r="S35" s="386"/>
    </row>
    <row r="36" spans="1:24" x14ac:dyDescent="0.25">
      <c r="A36" s="385" t="s">
        <v>355</v>
      </c>
      <c r="B36" s="386"/>
      <c r="C36" s="386"/>
      <c r="D36" s="386"/>
      <c r="E36" s="386"/>
      <c r="F36" s="386"/>
      <c r="G36" s="386"/>
      <c r="H36" s="386"/>
      <c r="I36" s="386"/>
      <c r="J36" s="386"/>
      <c r="K36" s="386"/>
      <c r="L36" s="386"/>
      <c r="M36" s="386"/>
      <c r="N36" s="386"/>
      <c r="O36" s="386"/>
      <c r="P36" s="386"/>
      <c r="Q36" s="386"/>
      <c r="R36" s="386"/>
      <c r="S36" s="386"/>
    </row>
    <row r="37" spans="1:24" x14ac:dyDescent="0.25">
      <c r="A37" s="385" t="s">
        <v>356</v>
      </c>
      <c r="B37" s="385"/>
      <c r="C37" s="385"/>
      <c r="D37" s="385"/>
      <c r="E37" s="385"/>
      <c r="F37" s="385"/>
      <c r="G37" s="385"/>
      <c r="H37" s="385"/>
      <c r="I37" s="385"/>
      <c r="J37" s="385"/>
      <c r="K37" s="385"/>
      <c r="L37" s="385"/>
      <c r="M37" s="385"/>
      <c r="N37" s="385"/>
      <c r="O37" s="385"/>
      <c r="P37" s="385"/>
      <c r="Q37" s="385"/>
      <c r="R37" s="385"/>
      <c r="S37" s="385"/>
      <c r="T37" s="385"/>
      <c r="U37" s="385"/>
      <c r="V37" s="385"/>
      <c r="W37" s="25"/>
      <c r="X37" s="25"/>
    </row>
    <row r="38" spans="1:24" ht="14.5" x14ac:dyDescent="0.35">
      <c r="A38" s="385" t="s">
        <v>357</v>
      </c>
      <c r="B38" s="387"/>
      <c r="C38" s="388"/>
      <c r="D38" s="388"/>
      <c r="E38" s="388"/>
      <c r="F38" s="388"/>
      <c r="G38" s="388"/>
      <c r="H38" s="388"/>
      <c r="I38" s="388"/>
      <c r="J38" s="388"/>
      <c r="K38" s="388"/>
      <c r="L38" s="388"/>
      <c r="M38" s="388"/>
      <c r="N38" s="388"/>
      <c r="O38" s="388"/>
      <c r="P38" s="388"/>
      <c r="Q38" s="388"/>
      <c r="R38" s="388"/>
      <c r="S38" s="388"/>
      <c r="T38" s="388"/>
      <c r="U38" s="388"/>
    </row>
    <row r="39" spans="1:24" ht="14.5" x14ac:dyDescent="0.35">
      <c r="A39" s="385" t="s">
        <v>358</v>
      </c>
      <c r="B39" s="388"/>
      <c r="C39" s="388"/>
      <c r="D39" s="388"/>
      <c r="E39" s="388"/>
      <c r="F39" s="388"/>
      <c r="G39" s="388"/>
      <c r="H39" s="388"/>
      <c r="I39" s="388"/>
      <c r="J39" s="388"/>
      <c r="K39" s="388"/>
      <c r="L39" s="388"/>
      <c r="M39" s="388"/>
      <c r="N39" s="388"/>
      <c r="O39" s="388"/>
      <c r="P39" s="388"/>
      <c r="Q39" s="388"/>
      <c r="R39" s="388"/>
      <c r="S39" s="388"/>
      <c r="T39" s="388"/>
      <c r="U39" s="388"/>
    </row>
    <row r="40" spans="1:24" ht="6" customHeight="1" x14ac:dyDescent="0.25"/>
    <row r="41" spans="1:24" ht="13" x14ac:dyDescent="0.3">
      <c r="A41" s="373" t="s">
        <v>342</v>
      </c>
      <c r="B41" s="374"/>
      <c r="C41" s="374"/>
      <c r="D41" s="374"/>
      <c r="E41" s="374"/>
      <c r="F41" s="374"/>
      <c r="G41" s="374"/>
      <c r="H41" s="374"/>
      <c r="I41" s="374"/>
      <c r="J41" s="374"/>
      <c r="K41" s="374"/>
      <c r="L41" s="374"/>
      <c r="M41" s="374"/>
      <c r="N41" s="374"/>
      <c r="O41" s="374"/>
      <c r="P41" s="374"/>
      <c r="Q41" s="374"/>
      <c r="R41" s="374"/>
      <c r="S41" s="374"/>
      <c r="T41" s="374"/>
      <c r="U41" s="374"/>
      <c r="V41" s="374"/>
      <c r="W41" s="374"/>
      <c r="X41" s="374"/>
    </row>
    <row r="42" spans="1:24" ht="6" customHeight="1" x14ac:dyDescent="0.25"/>
    <row r="43" spans="1:24" x14ac:dyDescent="0.25">
      <c r="A43" s="385" t="s">
        <v>359</v>
      </c>
      <c r="B43" s="386"/>
      <c r="C43" s="386"/>
      <c r="D43" s="386"/>
      <c r="E43" s="386"/>
      <c r="F43" s="386"/>
      <c r="G43" s="386"/>
      <c r="H43" s="386"/>
      <c r="I43" s="386"/>
      <c r="J43" s="386"/>
      <c r="K43" s="386"/>
      <c r="L43" s="386"/>
    </row>
    <row r="44" spans="1:24" x14ac:dyDescent="0.25">
      <c r="A44" s="385" t="s">
        <v>360</v>
      </c>
      <c r="B44" s="386"/>
      <c r="C44" s="386"/>
      <c r="D44" s="386"/>
      <c r="E44" s="386"/>
      <c r="F44" s="386"/>
      <c r="G44" s="386"/>
      <c r="H44" s="386"/>
      <c r="I44" s="386"/>
      <c r="J44" s="386"/>
      <c r="K44" s="386"/>
      <c r="L44" s="386"/>
      <c r="M44" s="386"/>
      <c r="N44" s="386"/>
      <c r="O44" s="386"/>
      <c r="P44" s="386"/>
      <c r="Q44" s="386"/>
    </row>
    <row r="45" spans="1:24" x14ac:dyDescent="0.25">
      <c r="A45" s="385" t="s">
        <v>375</v>
      </c>
      <c r="B45" s="386"/>
      <c r="C45" s="386"/>
      <c r="D45" s="386"/>
      <c r="E45" s="386"/>
      <c r="F45" s="386"/>
      <c r="G45" s="386"/>
      <c r="H45" s="386"/>
      <c r="I45" s="386"/>
      <c r="J45" s="386"/>
      <c r="K45" s="386"/>
      <c r="L45" s="386"/>
    </row>
    <row r="46" spans="1:24" x14ac:dyDescent="0.25">
      <c r="A46" s="385" t="s">
        <v>361</v>
      </c>
      <c r="B46" s="386"/>
      <c r="C46" s="386"/>
      <c r="D46" s="386"/>
      <c r="E46" s="386"/>
      <c r="F46" s="386"/>
      <c r="G46" s="386"/>
      <c r="H46" s="386"/>
      <c r="I46" s="386"/>
      <c r="J46" s="386"/>
      <c r="K46" s="386"/>
      <c r="L46" s="386"/>
      <c r="M46" s="386"/>
      <c r="N46" s="386"/>
      <c r="O46" s="386"/>
      <c r="P46" s="386"/>
      <c r="Q46" s="386"/>
      <c r="R46" s="386"/>
      <c r="S46" s="386"/>
      <c r="T46" s="386"/>
      <c r="U46" s="386"/>
    </row>
    <row r="47" spans="1:24" x14ac:dyDescent="0.25">
      <c r="A47" s="385" t="s">
        <v>362</v>
      </c>
      <c r="B47" s="386"/>
      <c r="C47" s="386"/>
      <c r="D47" s="386"/>
      <c r="E47" s="386"/>
      <c r="F47" s="386"/>
      <c r="G47" s="386"/>
      <c r="H47" s="386"/>
      <c r="I47" s="386"/>
      <c r="J47" s="386"/>
      <c r="K47" s="386"/>
      <c r="L47" s="386"/>
      <c r="M47" s="386"/>
      <c r="N47" s="386"/>
      <c r="O47" s="386"/>
      <c r="P47" s="386"/>
      <c r="Q47" s="386"/>
    </row>
    <row r="48" spans="1:24" x14ac:dyDescent="0.25">
      <c r="A48" s="385" t="s">
        <v>363</v>
      </c>
      <c r="B48" s="386"/>
      <c r="C48" s="386"/>
      <c r="D48" s="386"/>
      <c r="E48" s="386"/>
      <c r="F48" s="386"/>
      <c r="G48" s="386"/>
      <c r="H48" s="386"/>
      <c r="I48" s="386"/>
      <c r="J48" s="386"/>
      <c r="K48" s="386"/>
      <c r="L48" s="386"/>
      <c r="M48" s="386"/>
      <c r="N48" s="386"/>
      <c r="O48" s="386"/>
    </row>
    <row r="49" spans="1:24" x14ac:dyDescent="0.25">
      <c r="A49" s="385" t="s">
        <v>364</v>
      </c>
      <c r="B49" s="386"/>
      <c r="C49" s="386"/>
      <c r="D49" s="386"/>
      <c r="E49" s="386"/>
      <c r="F49" s="386"/>
      <c r="G49" s="386"/>
      <c r="H49" s="386"/>
      <c r="I49" s="386"/>
      <c r="J49" s="386"/>
      <c r="K49" s="386"/>
      <c r="L49" s="386"/>
      <c r="M49" s="386"/>
      <c r="N49" s="386"/>
      <c r="O49" s="386"/>
    </row>
    <row r="50" spans="1:24" x14ac:dyDescent="0.25">
      <c r="A50" s="385" t="s">
        <v>376</v>
      </c>
      <c r="B50" s="386"/>
      <c r="C50" s="386"/>
      <c r="D50" s="386"/>
      <c r="E50" s="386"/>
      <c r="F50" s="386"/>
      <c r="G50" s="386"/>
      <c r="H50" s="386"/>
      <c r="I50" s="386"/>
      <c r="J50" s="386"/>
      <c r="K50" s="386"/>
      <c r="L50" s="386"/>
      <c r="M50" s="386"/>
      <c r="N50" s="386"/>
      <c r="O50" s="386"/>
      <c r="P50" s="386"/>
      <c r="Q50" s="386"/>
    </row>
    <row r="51" spans="1:24" x14ac:dyDescent="0.25">
      <c r="A51" s="385" t="s">
        <v>365</v>
      </c>
      <c r="B51" s="386"/>
      <c r="C51" s="386"/>
      <c r="D51" s="386"/>
      <c r="E51" s="386"/>
      <c r="F51" s="386"/>
      <c r="G51" s="386"/>
      <c r="H51" s="386"/>
      <c r="I51" s="386"/>
      <c r="J51" s="386"/>
      <c r="K51" s="386"/>
      <c r="L51" s="386"/>
      <c r="M51" s="386"/>
      <c r="N51" s="386"/>
      <c r="O51" s="386"/>
      <c r="P51" s="386"/>
    </row>
    <row r="52" spans="1:24" x14ac:dyDescent="0.25">
      <c r="A52" s="385" t="s">
        <v>366</v>
      </c>
      <c r="B52" s="389"/>
      <c r="C52" s="385"/>
      <c r="D52" s="385"/>
      <c r="E52" s="385"/>
      <c r="F52" s="385"/>
      <c r="G52" s="385"/>
      <c r="H52" s="385"/>
      <c r="I52" s="385"/>
      <c r="J52" s="385"/>
      <c r="K52" s="385"/>
      <c r="L52" s="385"/>
      <c r="M52" s="385"/>
      <c r="N52" s="385"/>
      <c r="O52" s="385"/>
      <c r="P52" s="385"/>
      <c r="Q52" s="385"/>
      <c r="R52" s="385"/>
      <c r="S52" s="385"/>
      <c r="T52" s="385"/>
      <c r="U52" s="385"/>
      <c r="V52" s="385"/>
    </row>
    <row r="53" spans="1:24" x14ac:dyDescent="0.25">
      <c r="A53" s="385" t="s">
        <v>367</v>
      </c>
      <c r="B53" s="385"/>
      <c r="C53" s="385"/>
      <c r="D53" s="385"/>
      <c r="E53" s="385"/>
      <c r="F53" s="385"/>
      <c r="G53" s="385"/>
      <c r="H53" s="385"/>
      <c r="I53" s="385"/>
      <c r="J53" s="385"/>
      <c r="K53" s="385"/>
      <c r="L53" s="385"/>
      <c r="M53" s="385"/>
      <c r="N53" s="385"/>
      <c r="O53" s="385"/>
      <c r="P53" s="385"/>
      <c r="Q53" s="385"/>
      <c r="R53" s="385"/>
      <c r="S53" s="385"/>
      <c r="T53" s="385"/>
      <c r="U53" s="385"/>
      <c r="V53" s="385"/>
    </row>
    <row r="54" spans="1:24" ht="6" customHeight="1" x14ac:dyDescent="0.25"/>
    <row r="55" spans="1:24" ht="13" x14ac:dyDescent="0.3">
      <c r="A55" s="373" t="s">
        <v>38</v>
      </c>
      <c r="B55" s="374"/>
      <c r="C55" s="374"/>
      <c r="D55" s="374"/>
      <c r="E55" s="374"/>
      <c r="F55" s="374"/>
      <c r="G55" s="374"/>
      <c r="H55" s="374"/>
      <c r="I55" s="374"/>
      <c r="J55" s="374"/>
      <c r="K55" s="374"/>
      <c r="L55" s="374"/>
      <c r="M55" s="374"/>
      <c r="N55" s="374"/>
      <c r="O55" s="374"/>
      <c r="P55" s="374"/>
      <c r="Q55" s="374"/>
      <c r="R55" s="374"/>
      <c r="S55" s="374"/>
      <c r="T55" s="374"/>
      <c r="U55" s="374"/>
      <c r="V55" s="374"/>
      <c r="W55" s="374"/>
      <c r="X55" s="374"/>
    </row>
    <row r="56" spans="1:24" ht="6" customHeight="1" x14ac:dyDescent="0.25"/>
    <row r="57" spans="1:24" x14ac:dyDescent="0.25">
      <c r="A57" s="385" t="s">
        <v>368</v>
      </c>
      <c r="B57" s="386"/>
      <c r="C57" s="386"/>
      <c r="D57" s="386"/>
      <c r="E57" s="386"/>
      <c r="F57" s="386"/>
      <c r="G57" s="386"/>
      <c r="H57" s="386"/>
      <c r="I57" s="386"/>
    </row>
    <row r="58" spans="1:24" x14ac:dyDescent="0.25">
      <c r="A58" s="385" t="s">
        <v>369</v>
      </c>
      <c r="B58" s="386"/>
      <c r="C58" s="386"/>
      <c r="D58" s="386"/>
      <c r="E58" s="386"/>
      <c r="F58" s="386"/>
      <c r="G58" s="386"/>
      <c r="H58" s="386"/>
      <c r="I58" s="386"/>
      <c r="J58" s="386"/>
      <c r="K58" s="386"/>
      <c r="L58" s="386"/>
    </row>
    <row r="59" spans="1:24" x14ac:dyDescent="0.25">
      <c r="A59" s="385" t="s">
        <v>370</v>
      </c>
      <c r="B59" s="386"/>
      <c r="C59" s="386"/>
      <c r="D59" s="386"/>
      <c r="E59" s="386"/>
      <c r="F59" s="386"/>
      <c r="G59" s="386"/>
      <c r="H59" s="386"/>
      <c r="I59" s="386"/>
      <c r="J59" s="386"/>
      <c r="K59" s="386"/>
      <c r="L59" s="386"/>
      <c r="M59" s="386"/>
      <c r="N59" s="386"/>
    </row>
    <row r="60" spans="1:24" x14ac:dyDescent="0.25">
      <c r="A60" s="385" t="s">
        <v>371</v>
      </c>
      <c r="B60" s="386"/>
      <c r="C60" s="386"/>
      <c r="D60" s="386"/>
      <c r="E60" s="386"/>
      <c r="F60" s="386"/>
      <c r="G60" s="386"/>
      <c r="H60" s="386"/>
      <c r="I60" s="386"/>
      <c r="J60" s="386"/>
      <c r="K60" s="386"/>
      <c r="L60" s="386"/>
    </row>
    <row r="61" spans="1:24" x14ac:dyDescent="0.25">
      <c r="A61" s="385" t="s">
        <v>372</v>
      </c>
      <c r="B61" s="386"/>
      <c r="C61" s="386"/>
      <c r="D61" s="386"/>
      <c r="E61" s="386"/>
      <c r="F61" s="386"/>
      <c r="G61" s="386"/>
      <c r="H61" s="386"/>
      <c r="I61" s="386"/>
      <c r="J61" s="386"/>
      <c r="K61" s="386"/>
      <c r="L61" s="386"/>
      <c r="M61" s="386"/>
    </row>
    <row r="62" spans="1:24" x14ac:dyDescent="0.25">
      <c r="A62" s="385" t="s">
        <v>373</v>
      </c>
      <c r="B62" s="386"/>
      <c r="C62" s="386"/>
      <c r="D62" s="386"/>
      <c r="E62" s="386"/>
      <c r="F62" s="386"/>
      <c r="G62" s="386"/>
      <c r="H62" s="386"/>
      <c r="I62" s="386"/>
      <c r="J62" s="386"/>
      <c r="K62" s="386"/>
      <c r="L62" s="386"/>
      <c r="M62" s="386"/>
      <c r="N62" s="386"/>
      <c r="O62" s="386"/>
      <c r="P62" s="386"/>
      <c r="Q62" s="386"/>
      <c r="R62" s="386"/>
      <c r="S62" s="386"/>
      <c r="T62" s="386"/>
      <c r="U62" s="386"/>
    </row>
    <row r="63" spans="1:24" x14ac:dyDescent="0.25">
      <c r="A63" s="385" t="s">
        <v>514</v>
      </c>
      <c r="B63" s="386"/>
      <c r="C63" s="386"/>
      <c r="D63" s="386"/>
      <c r="E63" s="386"/>
      <c r="F63" s="386"/>
      <c r="G63" s="386"/>
      <c r="H63" s="386"/>
      <c r="I63" s="386"/>
      <c r="J63" s="386"/>
      <c r="K63" s="386"/>
      <c r="L63" s="386"/>
      <c r="M63" s="386"/>
      <c r="N63" s="386"/>
      <c r="O63" s="386"/>
    </row>
    <row r="64" spans="1:24" x14ac:dyDescent="0.25">
      <c r="A64" s="385" t="s">
        <v>374</v>
      </c>
      <c r="B64" s="385"/>
      <c r="C64" s="385"/>
      <c r="D64" s="385"/>
      <c r="E64" s="385"/>
      <c r="F64" s="385"/>
      <c r="G64" s="385"/>
      <c r="H64" s="385"/>
      <c r="I64" s="385"/>
      <c r="J64" s="385"/>
      <c r="K64" s="385"/>
      <c r="L64" s="385"/>
      <c r="M64" s="385"/>
    </row>
  </sheetData>
  <customSheetViews>
    <customSheetView guid="{6E86E696-B0D6-465F-9D8E-9F701215684B}">
      <selection activeCell="F22" sqref="F22"/>
      <pageMargins left="0.7" right="0.7" top="0.75" bottom="0.75" header="0.3" footer="0.3"/>
      <pageSetup paperSize="9" orientation="portrait" r:id="rId1"/>
    </customSheetView>
    <customSheetView guid="{6E4B7CCB-6AAD-43EF-8F3B-467C875EAFC2}">
      <selection activeCell="A51" sqref="A51"/>
      <pageMargins left="0.7" right="0.7" top="0.75" bottom="0.75" header="0.3" footer="0.3"/>
      <pageSetup paperSize="9" orientation="portrait" r:id="rId2"/>
    </customSheetView>
    <customSheetView guid="{F7FE94E4-83FF-47F2-807B-9C4CE18FFA49}">
      <selection activeCell="F22" sqref="F22"/>
      <pageMargins left="0.7" right="0.7" top="0.75" bottom="0.75" header="0.3" footer="0.3"/>
      <pageSetup paperSize="9" orientation="portrait" r:id="rId3"/>
    </customSheetView>
    <customSheetView guid="{15A268B0-4848-47EE-BF14-0F187D7B6211}">
      <selection activeCell="A51" sqref="A51"/>
      <pageMargins left="0.7" right="0.7" top="0.75" bottom="0.75" header="0.3" footer="0.3"/>
      <pageSetup paperSize="9" orientation="portrait" r:id="rId4"/>
    </customSheetView>
    <customSheetView guid="{C9002C72-A0F7-4AAF-83BF-3FC793C5F997}">
      <selection activeCell="A51" sqref="A51"/>
      <pageMargins left="0.7" right="0.7" top="0.75" bottom="0.75" header="0.3" footer="0.3"/>
      <pageSetup paperSize="9" orientation="portrait" r:id="rId5"/>
    </customSheetView>
    <customSheetView guid="{D0F68430-8E60-4582-8981-740878CAA35F}" topLeftCell="A49">
      <selection activeCell="A65" sqref="A65"/>
      <pageMargins left="0.7" right="0.7" top="0.75" bottom="0.75" header="0.3" footer="0.3"/>
      <pageSetup paperSize="9" orientation="portrait" r:id="rId6"/>
    </customSheetView>
    <customSheetView guid="{6D33D6DF-7C7F-4732-B580-E47205D6915F}">
      <selection activeCell="A51" sqref="A51"/>
      <pageMargins left="0.7" right="0.7" top="0.75" bottom="0.75" header="0.3" footer="0.3"/>
      <pageSetup paperSize="9" orientation="portrait" r:id="rId7"/>
    </customSheetView>
    <customSheetView guid="{6485167B-8362-4824-AB11-BFAF0051B385}">
      <selection activeCell="A51" sqref="A51"/>
      <pageMargins left="0.7" right="0.7" top="0.75" bottom="0.75" header="0.3" footer="0.3"/>
      <pageSetup paperSize="9" orientation="portrait" r:id="rId8"/>
    </customSheetView>
    <customSheetView guid="{28583F20-F942-4E67-BA2F-018336FA398C}">
      <selection activeCell="K10" sqref="K10"/>
      <pageMargins left="0.7" right="0.7" top="0.75" bottom="0.75" header="0.3" footer="0.3"/>
      <pageSetup paperSize="9" orientation="portrait" r:id="rId9"/>
    </customSheetView>
  </customSheetViews>
  <mergeCells count="2">
    <mergeCell ref="A2:X2"/>
    <mergeCell ref="A6:X8"/>
  </mergeCells>
  <hyperlinks>
    <hyperlink ref="A17:F17" location="'Notes and Definitions'!A1" display="Notes and Definitions"/>
    <hyperlink ref="A21:S21" location="'Table 1.1'!A1" display="Table 1.1 - UK Armed Forces and Civilians personnel, reported injury and ill health incidents, by severity, 2010/11 - 2014/15"/>
    <hyperlink ref="A22:M22" location="'Table 1.2'!A1" display="Table 1.2 - All Personnel, Reported Ill Health Incidents, by MOD personnel and Severity, 2010/11 - 2014/15"/>
    <hyperlink ref="A23:J23" location="'Table 1.3'!A1" display="Table 1.3 - All Personnel, Work Related Deaths, by type of incident, 2014/15"/>
    <hyperlink ref="A28:P28" location="'Table 2.1'!A1" display="Table 2.1 - UK Regular Armed Forces, reported injury and ill health incidents, by severity, assignment type and service, 2010/11 - 2014/15"/>
    <hyperlink ref="A29:S29" location="'Table 2.2'!A1" display="Table 2.2 - UK Regular Armed Forces, reported injury and ill health incidents, by severity, gender, assingment type, rank, age group and training status, 2010/11 - 2014/15"/>
    <hyperlink ref="A30:S30" location="'Table 2.3'!A1" display="Table 2.3 - UK Reserve Armed Forces, reported injury and ill health incidents, by severity, gender, assignment type, rank, age group and training status, 2010/11 - 2014/15"/>
    <hyperlink ref="A31:O31" location="'Table 2.4'!A1" display="Table 2.4 - UK Armed Forces, reported injury and ill health incidents, by severity, mechanism and service, 2010/11 - 2014/15"/>
    <hyperlink ref="A32:W32" location="'Table 2.5'!A1" display="Table 2.5 - UK Regular Armed Forces, reported injury and ill health incidents whilse on Adventure Training, Normal Duties, Sport/Recreation or Training/Exercise, by mechanism and ????, 2010/11 - 2014/15"/>
    <hyperlink ref="A33:W33" location="'Table 2.6'!A1" display="Table 2.6 - UK Reserve Armed Forces, reported injury and ill health incidents whilse on Adventure Training, Normal Duties, Sport/Recreation or Training/Exercise, by mechanism and ????, 2010/11 - 2014/15"/>
    <hyperlink ref="A34:T34" location="'Table 2.7'!A1" display="Table 2.7 - UK Regular Naval Service personnel, reported injury and ill health incidents, by severity, gender, assingment type, rank, age group and training status, 2010/11 - 2014/15"/>
    <hyperlink ref="A35:S35" location="'Table 2.8'!A1" display="Table 2.8 - UK Regular Army personnel, reported injury and ill health incidents, by severity, gender, assingment type, rank, age group and training status, 2010/11 - 2014/15"/>
    <hyperlink ref="A36:S36" location="'Table 2.9'!A1" display="Table 2.9 - UK Regular RAF personnel, reported injury and ill health incidents, by severity, gender, assingment type, rank, age group and training status, 2010/11 - 2014/15"/>
    <hyperlink ref="A43:L43" location="'Table 3.1'!A1" display="Table 3.1 - Civilians reported injury and ill health incidents, by severity and ????, 2010/11 - 2014/15"/>
    <hyperlink ref="A44:Q44" location="'Table 3.2'!A1" display="Table 3.2 - MOD Civilians reported injury and ill health incidents, by severity, gender, industrial/non-industrial marker and age group, 2010/11 - 2014/15"/>
    <hyperlink ref="A45:L45" location="'Table 3.3'!A1" display="Table 3.3 - Civilians reported injury and ill health incidents, by severity, ???? And mehcanism"/>
    <hyperlink ref="A46:U46" location="'Table 3.4'!A1" display="Table 3.4 - MOD Civilians reported injury and ill health incidents whilst on Adventure Training, Normal Duties, Sport/Recreation or Training/Exercise, by mechanism and ????, 2010/11 - 2014/15"/>
    <hyperlink ref="A47:Q47" location="'Table 3.5'!A1" display="Table 3.5 - MOD Civilians reported injury and ill health incidents, by severity, industrial/non-industrial marker and mechanism, 2010/11 - 2014/15"/>
    <hyperlink ref="A48:O48" location="'Table 3.6'!A1" display="Table 3.6 - Industrial Civilians reported injury and ill health incidents, by severity, gender and age group, 2010/11 - 2014/15"/>
    <hyperlink ref="A49:O49" location="'Table 3.7'!A1" display="Table 3.7 - Non-Industrial Civilians reported injury and ill health incidents, by severity, gender and age group, 2010/11 - 2014/15"/>
    <hyperlink ref="A50:Q50" location="'Table 3.8'!A1" display="Table 3.8 - MOD Civilians and comparable occupations reported injury and ill health incidents, by industrial/non-industrial marker and severity"/>
    <hyperlink ref="A51:P51" location="'Table 3.9'!A1" display="Table 3.9 - MOD Civilians reported injury and ill health incidents whilst on Normal Duties, by industrail/non-industrial marker and ????"/>
    <hyperlink ref="A57:I57" location="'Table 4.1'!A1" display="Table 4.1 - UK Regular Armed Forces all deaths, by cause, 2014/15"/>
    <hyperlink ref="A58:L58" location="'Table 4.2'!A1" display="Table 4.2 - All personnel, work place incidents and on duty RTAs resulting in deaths, 2014/15"/>
    <hyperlink ref="A59:N59" location="'Table 4.3'!A1" display="Table 4.3 - All personnel reported injury and ill health incidents, by incident type and service, 2010/11 - 2014/15"/>
    <hyperlink ref="A60:L60" location="'Table 4.4'!A1" display="Table 4.4 - UK Reserve Armed Forces reported ill health incidents, by severity, 2010/11 -2014/15 "/>
    <hyperlink ref="A61:M61" location="'Table 4.5'!A1" display="Table 4.5 - All personnel reported Near Misses and Dangerous Occurences, by Event Kind, 2010/11 - 2014/15"/>
    <hyperlink ref="A62:U62" location="'Table 4.6'!A1" display="Table 4.6 - All personnel reported injury and ill health incidents whilst on Adventure Training, Normal Duties, Sport/Recreation or Training/Exercise, by mechanism and ???? 2010/11 - 2014/15"/>
    <hyperlink ref="A63:O63" location="'Table 4.7'!A1" display="Table 4.7 - All personnel reported major injury and ill health incidents whilst on Adventure Training, by sport, 2010/11 - 2014/15"/>
    <hyperlink ref="A37:V37" location="'Table 2.10'!Print_Area" display="Table 2.10 - UK Regular Naval Service personnel, reported injury and ill health incidents whilst on Adventure Training, Normal Duties, Sport/Recreation or Training/Exercise, by mechanism and cause, 2010/11 - 2014/15"/>
    <hyperlink ref="A38:U38" location="'Table 2.11'!Print_Area" display="Table 2.11 - UK Regular Army personnel, reported injury and ill health incidents whilst on Adventure Training, Normal Duties, Sport/Recreation or Training/Exercise, by mechanism and cause, 2010/11 - 2014/15"/>
    <hyperlink ref="A39:U39" location="'Table 2.12'!Print_Area" display="Table 2.12 - UK Regular RAF personnel, reported injury and ill health incidents whilst on Adventure Training, Normal Duties, Sport/Recreation or Training/Exercise, by mechanism and cause, 2010/11 - 2014/15"/>
    <hyperlink ref="A53:V53" location="'Table 3.11'!Print_Area" display="Table 3.11 - MOD Non-Industrial Employees, reported injury and ill health incidents whilst on Adventure Training, Normal Duties, Sport/Recreation or Training/Exercise, by mechanism and cause, 2010/11 - 2014/15"/>
    <hyperlink ref="A64:M64" location="'Table 4.8'!A1" display="Table 4.8 - Cadet Forces reported injury and ill health incidents by severity and mechanism, 2010/11 - 2014/15"/>
    <hyperlink ref="A53" location="'Table 3.11'!A1" display="Table 3.11 - MOD Non-Industrial Employees, reported injury and ill health incidents whilst on Adventure Training, Normal Duties, Sport/Recreation or Training/Exercise, by mechanism and cause, 2010/11 - 2014/15"/>
    <hyperlink ref="A52:V52" location="'Table 3.10'!A1" display="Table 3.10 - MOD Industrial Employees, reported injury and ill health incidents whilst on Adventure Training, Normal Duties, Sport/Recreation or Training/Exercise, by mechanism and cause, 2010/11 - 2014/15"/>
    <hyperlink ref="A37" location="'Table 2.10'!A1" display="Table 2.10 - UK Regular Naval Service personnel, reported injury and ill health incidents whilst on Adventure Training, Normal Duties, Sport/Recreation or Training/Exercise, by mechanism and cause, 2010/11 - 2014/15"/>
    <hyperlink ref="A38" location="'Table 2.11'!A1" display="Table 2.11 - UK Regular Army personnel, reported injury and ill health incidents whilst on Adventure Training, Normal Duties, Sport/Recreation or Training/Exercise, by mechanism and cause, 2010/11 - 2014/15"/>
    <hyperlink ref="A39" location="'Table 2.12'!A1" display="Table 2.12 - UK Regular RAF personnel, reported injury and ill health incidents whilst on Adventure Training, Normal Duties, Sport/Recreation or Training/Exercise, by mechanism and cause, 2010/11 - 2014/15"/>
    <hyperlink ref="A24:N24" location="'Table 1.4'!A1" display="Table 1.4 - UK Armed Forces and Civilians personnel, reported injury and ill health incidents, by severity, 2011/12 - 2015/16"/>
  </hyperlinks>
  <pageMargins left="0.7" right="0.7" top="0.75" bottom="0.75" header="0.3" footer="0.3"/>
  <pageSetup paperSize="9" orientation="portrait"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W366"/>
  <sheetViews>
    <sheetView zoomScale="80" zoomScaleNormal="80" workbookViewId="0">
      <pane ySplit="14" topLeftCell="A15" activePane="bottomLeft" state="frozen"/>
      <selection pane="bottomLeft" activeCell="Q10" sqref="Q10"/>
    </sheetView>
  </sheetViews>
  <sheetFormatPr defaultColWidth="9.1796875" defaultRowHeight="14.5" x14ac:dyDescent="0.35"/>
  <cols>
    <col min="1" max="3" width="1.54296875" style="7" customWidth="1"/>
    <col min="4" max="4" width="5.1796875" style="7" customWidth="1"/>
    <col min="5" max="5" width="21.816406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11"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3" style="11" bestFit="1" customWidth="1"/>
    <col min="24" max="24" width="1.26953125" style="7" customWidth="1"/>
    <col min="25" max="25" width="6"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11" bestFit="1" customWidth="1"/>
    <col min="32" max="32" width="1.26953125" style="7" customWidth="1"/>
    <col min="33" max="33" width="6.542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11" bestFit="1" customWidth="1"/>
    <col min="40" max="40" width="1.26953125" style="7" customWidth="1"/>
    <col min="41" max="41" width="6.542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48" width="2.81640625" style="7" customWidth="1"/>
    <col min="49" max="16384" width="9.1796875" style="7"/>
  </cols>
  <sheetData>
    <row r="1" spans="1:48" ht="6" customHeight="1" x14ac:dyDescent="0.25"/>
    <row r="2" spans="1:48" s="393" customFormat="1" ht="18" x14ac:dyDescent="0.4">
      <c r="A2" s="1459" t="s">
        <v>398</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282"/>
      <c r="AH2" s="1281"/>
      <c r="AI2" s="1281"/>
      <c r="AJ2" s="1281"/>
      <c r="AK2" s="1283"/>
      <c r="AL2" s="1283"/>
      <c r="AM2" s="1283"/>
      <c r="AO2" s="423"/>
    </row>
    <row r="3" spans="1:48" s="1145" customFormat="1" ht="14.5" customHeight="1" x14ac:dyDescent="0.3">
      <c r="A3" s="1426" t="s">
        <v>3077</v>
      </c>
      <c r="F3" s="423"/>
      <c r="H3" s="423"/>
      <c r="J3" s="399"/>
      <c r="N3" s="1158"/>
      <c r="O3" s="1167"/>
      <c r="P3" s="1167"/>
      <c r="Q3" s="423"/>
      <c r="R3" s="399"/>
      <c r="X3" s="399"/>
      <c r="Y3" s="423"/>
      <c r="AC3" s="1158"/>
      <c r="AD3" s="1167"/>
      <c r="AE3" s="1158"/>
      <c r="AG3" s="1187"/>
      <c r="AO3" s="423"/>
    </row>
    <row r="4" spans="1:48" s="393" customFormat="1" ht="14.5" customHeight="1" x14ac:dyDescent="0.3">
      <c r="A4" s="1426" t="s">
        <v>3078</v>
      </c>
      <c r="F4" s="423"/>
      <c r="H4" s="423"/>
      <c r="J4" s="399"/>
      <c r="N4" s="398"/>
      <c r="O4" s="394"/>
      <c r="P4" s="927"/>
      <c r="Q4" s="423"/>
      <c r="R4" s="399"/>
      <c r="X4" s="399"/>
      <c r="Y4" s="423"/>
      <c r="AC4" s="398"/>
      <c r="AD4" s="394"/>
      <c r="AE4" s="398"/>
      <c r="AG4" s="1187"/>
      <c r="AO4" s="423"/>
    </row>
    <row r="5" spans="1:48" s="393" customFormat="1" ht="32.25" customHeight="1" x14ac:dyDescent="0.25">
      <c r="A5" s="1438" t="s">
        <v>399</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398"/>
      <c r="AD5" s="394"/>
      <c r="AE5" s="398"/>
      <c r="AG5" s="1187"/>
      <c r="AO5" s="423"/>
    </row>
    <row r="6" spans="1:48" s="393" customFormat="1" ht="6.75" customHeight="1" x14ac:dyDescent="0.2">
      <c r="F6" s="423"/>
      <c r="H6" s="423"/>
      <c r="J6" s="399"/>
      <c r="N6" s="398"/>
      <c r="O6" s="394"/>
      <c r="P6" s="927"/>
      <c r="Q6" s="423"/>
      <c r="R6" s="399"/>
      <c r="X6" s="399"/>
      <c r="Y6" s="423"/>
      <c r="AC6" s="398"/>
      <c r="AD6" s="394"/>
      <c r="AE6" s="398"/>
      <c r="AG6" s="1187"/>
      <c r="AO6" s="423"/>
    </row>
    <row r="7" spans="1:48" s="393" customFormat="1" ht="15" customHeight="1" x14ac:dyDescent="0.2">
      <c r="A7" s="1440" t="s">
        <v>400</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035"/>
      <c r="AH7" s="10"/>
      <c r="AI7" s="10"/>
      <c r="AJ7" s="10"/>
      <c r="AK7" s="10"/>
      <c r="AL7" s="10"/>
      <c r="AO7" s="423"/>
    </row>
    <row r="8" spans="1:48" s="393" customFormat="1" ht="15" customHeight="1" x14ac:dyDescent="0.2">
      <c r="A8" s="396" t="s">
        <v>397</v>
      </c>
      <c r="B8" s="396"/>
      <c r="C8" s="370"/>
      <c r="D8" s="370"/>
      <c r="E8" s="370"/>
      <c r="F8" s="1168"/>
      <c r="G8" s="370"/>
      <c r="H8" s="1168"/>
      <c r="I8" s="370"/>
      <c r="J8" s="370"/>
      <c r="K8" s="370"/>
      <c r="L8" s="370"/>
      <c r="M8" s="370"/>
      <c r="N8" s="370"/>
      <c r="O8" s="370"/>
      <c r="P8" s="921"/>
      <c r="Q8" s="1168"/>
      <c r="R8" s="370"/>
      <c r="S8" s="370"/>
      <c r="T8" s="370"/>
      <c r="U8" s="370"/>
      <c r="V8" s="370"/>
      <c r="W8" s="370"/>
      <c r="X8" s="370"/>
      <c r="Y8" s="1168"/>
      <c r="Z8" s="370"/>
      <c r="AA8" s="370"/>
      <c r="AB8" s="370"/>
      <c r="AC8" s="370"/>
      <c r="AD8" s="370"/>
      <c r="AE8" s="370"/>
      <c r="AF8" s="370"/>
      <c r="AG8" s="1035"/>
      <c r="AH8" s="10"/>
      <c r="AI8" s="10"/>
      <c r="AJ8" s="10"/>
      <c r="AK8" s="10"/>
      <c r="AL8" s="10"/>
      <c r="AO8" s="423"/>
    </row>
    <row r="9" spans="1:48" s="819" customFormat="1" ht="15" customHeight="1" x14ac:dyDescent="0.3">
      <c r="A9" s="396"/>
      <c r="B9" s="396"/>
      <c r="C9" s="797"/>
      <c r="D9" s="797"/>
      <c r="E9" s="797"/>
      <c r="F9" s="1168"/>
      <c r="G9" s="797"/>
      <c r="H9" s="1168"/>
      <c r="I9" s="797"/>
      <c r="J9" s="797"/>
      <c r="K9" s="797"/>
      <c r="L9" s="797"/>
      <c r="M9" s="797"/>
      <c r="N9" s="797"/>
      <c r="O9" s="797"/>
      <c r="P9" s="921"/>
      <c r="Q9" s="1168"/>
      <c r="R9" s="797"/>
      <c r="S9" s="797"/>
      <c r="T9" s="797"/>
      <c r="U9" s="797"/>
      <c r="V9" s="797"/>
      <c r="W9" s="797"/>
      <c r="X9" s="797"/>
      <c r="Y9" s="1168"/>
      <c r="Z9" s="797"/>
      <c r="AA9" s="797"/>
      <c r="AB9" s="797"/>
      <c r="AC9" s="797"/>
      <c r="AD9" s="797"/>
      <c r="AE9" s="797"/>
      <c r="AF9" s="797"/>
      <c r="AG9" s="1035"/>
      <c r="AH9" s="733"/>
      <c r="AI9" s="733"/>
      <c r="AJ9" s="733"/>
      <c r="AK9" s="733"/>
      <c r="AL9" s="733"/>
      <c r="AO9" s="423"/>
    </row>
    <row r="10" spans="1:48" s="393" customFormat="1" ht="15" customHeight="1" x14ac:dyDescent="0.35">
      <c r="A10" s="1449" t="s">
        <v>380</v>
      </c>
      <c r="B10" s="1449"/>
      <c r="C10" s="1449"/>
      <c r="D10" s="1449"/>
      <c r="E10" s="1449"/>
      <c r="F10" s="1449"/>
      <c r="G10" s="1449"/>
      <c r="H10" s="1439"/>
      <c r="I10" s="1439"/>
      <c r="J10" s="1439"/>
      <c r="N10" s="398"/>
      <c r="O10" s="394"/>
      <c r="P10" s="927"/>
      <c r="Q10" s="423"/>
      <c r="R10" s="399"/>
      <c r="X10" s="399"/>
      <c r="Y10" s="423"/>
      <c r="AC10" s="398"/>
      <c r="AD10" s="394"/>
      <c r="AE10" s="398"/>
      <c r="AG10" s="1187"/>
      <c r="AO10" s="423"/>
    </row>
    <row r="11" spans="1:48" x14ac:dyDescent="0.35">
      <c r="A11" s="24" t="s">
        <v>5</v>
      </c>
      <c r="B11" s="23"/>
      <c r="C11" s="23"/>
      <c r="D11" s="23"/>
      <c r="E11" s="86"/>
      <c r="F11" s="1061"/>
      <c r="G11" s="86"/>
      <c r="H11" s="1061"/>
      <c r="I11" s="86"/>
      <c r="J11" s="202"/>
      <c r="K11" s="86"/>
      <c r="L11" s="86"/>
      <c r="M11" s="86"/>
      <c r="N11" s="259"/>
      <c r="O11" s="10"/>
      <c r="P11" s="886"/>
      <c r="Q11" s="282"/>
      <c r="R11" s="11"/>
      <c r="S11" s="207"/>
      <c r="T11" s="11"/>
    </row>
    <row r="12" spans="1:48" ht="17.25" customHeight="1" x14ac:dyDescent="0.25">
      <c r="A12" s="1445"/>
      <c r="B12" s="1445"/>
      <c r="C12" s="1445"/>
      <c r="D12" s="1445"/>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69" t="s">
        <v>1</v>
      </c>
      <c r="G13" s="798"/>
      <c r="H13" s="1442" t="s">
        <v>6</v>
      </c>
      <c r="I13" s="1443"/>
      <c r="J13" s="1443"/>
      <c r="K13" s="1443"/>
      <c r="L13" s="1443"/>
      <c r="M13" s="1443"/>
      <c r="N13" s="1443"/>
      <c r="O13" s="1444"/>
      <c r="P13" s="920"/>
      <c r="Q13" s="1443" t="s">
        <v>11</v>
      </c>
      <c r="R13" s="1443"/>
      <c r="S13" s="1443"/>
      <c r="T13" s="1443"/>
      <c r="U13" s="1443"/>
      <c r="V13" s="1443"/>
      <c r="W13" s="1443"/>
      <c r="X13" s="1444"/>
      <c r="Y13" s="1443" t="s">
        <v>7</v>
      </c>
      <c r="Z13" s="1443"/>
      <c r="AA13" s="1443"/>
      <c r="AB13" s="1443"/>
      <c r="AC13" s="1443"/>
      <c r="AD13" s="1443"/>
      <c r="AE13" s="1443"/>
      <c r="AF13" s="1444"/>
      <c r="AG13" s="1443" t="s">
        <v>8</v>
      </c>
      <c r="AH13" s="1443"/>
      <c r="AI13" s="1443"/>
      <c r="AJ13" s="1443"/>
      <c r="AK13" s="1443"/>
      <c r="AL13" s="1443"/>
      <c r="AM13" s="1443"/>
      <c r="AN13" s="1444"/>
      <c r="AO13" s="1443" t="s">
        <v>324</v>
      </c>
      <c r="AP13" s="1443"/>
      <c r="AQ13" s="1443"/>
      <c r="AR13" s="1443"/>
      <c r="AS13" s="1443"/>
      <c r="AT13" s="1443"/>
      <c r="AU13" s="1443"/>
      <c r="AV13" s="1444"/>
    </row>
    <row r="14" spans="1:48" ht="13.5" customHeight="1" x14ac:dyDescent="0.25">
      <c r="A14" s="17"/>
      <c r="B14" s="17"/>
      <c r="C14" s="17"/>
      <c r="D14" s="17"/>
      <c r="F14" s="1170"/>
      <c r="G14" s="17"/>
      <c r="H14" s="1170" t="s">
        <v>59</v>
      </c>
      <c r="I14" s="17"/>
      <c r="J14" s="208" t="s">
        <v>56</v>
      </c>
      <c r="K14" s="17"/>
      <c r="L14" s="17" t="s">
        <v>0</v>
      </c>
      <c r="M14" s="17"/>
      <c r="N14" s="285" t="s">
        <v>60</v>
      </c>
      <c r="O14" s="466"/>
      <c r="P14" s="866"/>
      <c r="Q14" s="330" t="s">
        <v>59</v>
      </c>
      <c r="R14" s="17"/>
      <c r="S14" s="208" t="s">
        <v>56</v>
      </c>
      <c r="T14" s="17"/>
      <c r="U14" s="17" t="s">
        <v>0</v>
      </c>
      <c r="V14" s="17"/>
      <c r="W14" s="285" t="s">
        <v>60</v>
      </c>
      <c r="X14" s="466"/>
      <c r="Y14" s="330" t="s">
        <v>59</v>
      </c>
      <c r="Z14" s="17"/>
      <c r="AA14" s="208" t="s">
        <v>56</v>
      </c>
      <c r="AB14" s="17"/>
      <c r="AC14" s="17" t="s">
        <v>0</v>
      </c>
      <c r="AD14" s="17"/>
      <c r="AE14" s="285" t="s">
        <v>60</v>
      </c>
      <c r="AF14" s="466"/>
      <c r="AG14" s="330" t="s">
        <v>59</v>
      </c>
      <c r="AH14" s="17"/>
      <c r="AI14" s="208" t="s">
        <v>56</v>
      </c>
      <c r="AJ14" s="17"/>
      <c r="AK14" s="17" t="s">
        <v>0</v>
      </c>
      <c r="AL14" s="17"/>
      <c r="AM14" s="285" t="s">
        <v>60</v>
      </c>
      <c r="AN14" s="466"/>
      <c r="AO14" s="330" t="s">
        <v>59</v>
      </c>
      <c r="AP14" s="17"/>
      <c r="AQ14" s="208" t="s">
        <v>56</v>
      </c>
      <c r="AR14" s="17"/>
      <c r="AS14" s="17" t="s">
        <v>0</v>
      </c>
      <c r="AT14" s="17"/>
      <c r="AU14" s="285" t="s">
        <v>60</v>
      </c>
      <c r="AV14" s="466"/>
    </row>
    <row r="15" spans="1:48" ht="15" x14ac:dyDescent="0.25">
      <c r="A15" s="186" t="s">
        <v>1</v>
      </c>
      <c r="B15" s="186"/>
      <c r="C15" s="186"/>
      <c r="D15" s="186"/>
      <c r="E15" s="109"/>
      <c r="F15" s="407">
        <v>32168</v>
      </c>
      <c r="G15" s="195"/>
      <c r="H15" s="839">
        <v>6489</v>
      </c>
      <c r="I15" s="279"/>
      <c r="J15" s="762" t="s">
        <v>317</v>
      </c>
      <c r="K15" s="279"/>
      <c r="L15" s="607" t="s">
        <v>317</v>
      </c>
      <c r="M15" s="279"/>
      <c r="N15" s="279" t="s">
        <v>317</v>
      </c>
      <c r="O15" s="585"/>
      <c r="P15" s="942"/>
      <c r="Q15" s="279">
        <v>5553</v>
      </c>
      <c r="R15" s="279"/>
      <c r="S15" s="358" t="s">
        <v>317</v>
      </c>
      <c r="T15" s="279"/>
      <c r="U15" s="607" t="s">
        <v>317</v>
      </c>
      <c r="V15" s="279"/>
      <c r="W15" s="279" t="s">
        <v>317</v>
      </c>
      <c r="X15" s="608"/>
      <c r="Y15" s="279">
        <v>5582</v>
      </c>
      <c r="Z15" s="609"/>
      <c r="AA15" s="358" t="s">
        <v>317</v>
      </c>
      <c r="AB15" s="279"/>
      <c r="AC15" s="607" t="s">
        <v>317</v>
      </c>
      <c r="AD15" s="279"/>
      <c r="AE15" s="279" t="s">
        <v>317</v>
      </c>
      <c r="AF15" s="608"/>
      <c r="AG15" s="279">
        <v>7229</v>
      </c>
      <c r="AH15" s="314"/>
      <c r="AI15" s="358" t="s">
        <v>317</v>
      </c>
      <c r="AJ15" s="279"/>
      <c r="AK15" s="607" t="s">
        <v>317</v>
      </c>
      <c r="AL15" s="279"/>
      <c r="AM15" s="279" t="s">
        <v>317</v>
      </c>
      <c r="AN15" s="565"/>
      <c r="AO15" s="279">
        <v>7315</v>
      </c>
      <c r="AP15" s="314"/>
      <c r="AQ15" s="358" t="s">
        <v>317</v>
      </c>
      <c r="AR15" s="279"/>
      <c r="AS15" s="607" t="s">
        <v>317</v>
      </c>
      <c r="AT15" s="279"/>
      <c r="AU15" s="279" t="s">
        <v>317</v>
      </c>
      <c r="AV15" s="565"/>
    </row>
    <row r="16" spans="1:48" ht="15" x14ac:dyDescent="0.25">
      <c r="A16" s="124"/>
      <c r="B16" s="124" t="s">
        <v>321</v>
      </c>
      <c r="C16" s="124"/>
      <c r="D16" s="124"/>
      <c r="E16" s="137"/>
      <c r="F16" s="411">
        <v>27910</v>
      </c>
      <c r="G16" s="266"/>
      <c r="H16" s="1150">
        <v>5812</v>
      </c>
      <c r="I16" s="753"/>
      <c r="J16" s="759">
        <v>3.0602024230990284E-2</v>
      </c>
      <c r="K16" s="753"/>
      <c r="L16" s="808">
        <v>30.602024230990285</v>
      </c>
      <c r="M16" s="753"/>
      <c r="N16" s="753" t="s">
        <v>1359</v>
      </c>
      <c r="O16" s="779"/>
      <c r="P16" s="934"/>
      <c r="Q16" s="957">
        <v>4955</v>
      </c>
      <c r="R16" s="219"/>
      <c r="S16" s="218">
        <v>2.7266739530359359E-2</v>
      </c>
      <c r="T16" s="219"/>
      <c r="U16" s="610">
        <v>27.266739530359359</v>
      </c>
      <c r="V16" s="283"/>
      <c r="W16" s="193" t="s">
        <v>1360</v>
      </c>
      <c r="X16" s="558"/>
      <c r="Y16" s="957">
        <v>4882</v>
      </c>
      <c r="Z16" s="283"/>
      <c r="AA16" s="206">
        <v>2.8513741551367506E-2</v>
      </c>
      <c r="AB16" s="193"/>
      <c r="AC16" s="610">
        <v>28.513741551367506</v>
      </c>
      <c r="AD16" s="283"/>
      <c r="AE16" s="193" t="s">
        <v>1361</v>
      </c>
      <c r="AF16" s="558"/>
      <c r="AG16" s="957">
        <v>6270</v>
      </c>
      <c r="AH16" s="283"/>
      <c r="AI16" s="206">
        <v>3.8693194441016023E-2</v>
      </c>
      <c r="AJ16" s="193"/>
      <c r="AK16" s="610">
        <v>38.693194441016026</v>
      </c>
      <c r="AL16" s="193"/>
      <c r="AM16" s="193" t="s">
        <v>1362</v>
      </c>
      <c r="AN16" s="558"/>
      <c r="AO16" s="957">
        <v>5991</v>
      </c>
      <c r="AP16" s="283"/>
      <c r="AQ16" s="206">
        <v>3.7998491437983561E-2</v>
      </c>
      <c r="AR16" s="193"/>
      <c r="AS16" s="610">
        <v>37.99849143798356</v>
      </c>
      <c r="AT16" s="193"/>
      <c r="AU16" s="193" t="s">
        <v>1363</v>
      </c>
      <c r="AV16" s="558"/>
    </row>
    <row r="17" spans="1:49" ht="15" x14ac:dyDescent="0.25">
      <c r="A17" s="99"/>
      <c r="B17" s="99"/>
      <c r="C17" s="99"/>
      <c r="D17" s="101" t="s">
        <v>69</v>
      </c>
      <c r="E17" s="127"/>
      <c r="F17" s="414">
        <v>1835</v>
      </c>
      <c r="G17" s="461"/>
      <c r="H17" s="1047">
        <v>384</v>
      </c>
      <c r="I17" s="754"/>
      <c r="J17" s="758">
        <v>2.0218818487096127E-3</v>
      </c>
      <c r="K17" s="754"/>
      <c r="L17" s="807">
        <v>2.0218818487096129</v>
      </c>
      <c r="M17" s="754"/>
      <c r="N17" s="754" t="s">
        <v>1296</v>
      </c>
      <c r="O17" s="774"/>
      <c r="P17" s="940"/>
      <c r="Q17" s="1046">
        <v>340</v>
      </c>
      <c r="R17" s="221"/>
      <c r="S17" s="220">
        <v>1.870977081800642E-3</v>
      </c>
      <c r="T17" s="221"/>
      <c r="U17" s="611">
        <v>1.8709770818006419</v>
      </c>
      <c r="V17" s="106"/>
      <c r="W17" s="106" t="s">
        <v>1297</v>
      </c>
      <c r="X17" s="417"/>
      <c r="Y17" s="1046">
        <v>313</v>
      </c>
      <c r="Z17" s="106"/>
      <c r="AA17" s="261">
        <v>1.8281034628385966E-3</v>
      </c>
      <c r="AB17" s="106"/>
      <c r="AC17" s="611">
        <v>1.8281034628385966</v>
      </c>
      <c r="AD17" s="106"/>
      <c r="AE17" s="106" t="s">
        <v>1298</v>
      </c>
      <c r="AF17" s="417"/>
      <c r="AG17" s="1046">
        <v>389</v>
      </c>
      <c r="AH17" s="11"/>
      <c r="AI17" s="207">
        <v>2.4005825578238011E-3</v>
      </c>
      <c r="AJ17" s="11"/>
      <c r="AK17" s="612">
        <v>2.4005825578238009</v>
      </c>
      <c r="AL17" s="11"/>
      <c r="AM17" s="11" t="s">
        <v>1299</v>
      </c>
      <c r="AN17" s="557"/>
      <c r="AO17" s="1046">
        <v>409</v>
      </c>
      <c r="AP17" s="11"/>
      <c r="AQ17" s="207">
        <v>2.5941216822125317E-3</v>
      </c>
      <c r="AR17" s="11"/>
      <c r="AS17" s="612">
        <v>2.5941216822125317</v>
      </c>
      <c r="AT17" s="11"/>
      <c r="AU17" s="11" t="s">
        <v>1300</v>
      </c>
      <c r="AV17" s="557"/>
      <c r="AW17" s="841"/>
    </row>
    <row r="18" spans="1:49" ht="15" x14ac:dyDescent="0.25">
      <c r="A18" s="99"/>
      <c r="B18" s="99"/>
      <c r="C18" s="99"/>
      <c r="D18" s="101" t="s">
        <v>70</v>
      </c>
      <c r="E18" s="127"/>
      <c r="F18" s="414">
        <v>365</v>
      </c>
      <c r="G18" s="461"/>
      <c r="H18" s="1047">
        <v>151</v>
      </c>
      <c r="I18" s="754"/>
      <c r="J18" s="758">
        <v>7.9506291446654039E-4</v>
      </c>
      <c r="K18" s="754"/>
      <c r="L18" s="807">
        <v>0.79506291446654043</v>
      </c>
      <c r="M18" s="754"/>
      <c r="N18" s="754" t="s">
        <v>1311</v>
      </c>
      <c r="O18" s="774"/>
      <c r="P18" s="940"/>
      <c r="Q18" s="1046">
        <v>111</v>
      </c>
      <c r="R18" s="221"/>
      <c r="S18" s="220">
        <v>6.1081898847020961E-4</v>
      </c>
      <c r="T18" s="221"/>
      <c r="U18" s="611">
        <v>0.61081898847020966</v>
      </c>
      <c r="V18" s="106"/>
      <c r="W18" s="106" t="s">
        <v>1322</v>
      </c>
      <c r="X18" s="417"/>
      <c r="Y18" s="1046">
        <v>43</v>
      </c>
      <c r="Z18" s="106"/>
      <c r="AA18" s="261">
        <v>2.5114520415993503E-4</v>
      </c>
      <c r="AB18" s="106"/>
      <c r="AC18" s="611">
        <v>0.25114520415993502</v>
      </c>
      <c r="AD18" s="106"/>
      <c r="AE18" s="106" t="s">
        <v>1308</v>
      </c>
      <c r="AF18" s="417"/>
      <c r="AG18" s="1046">
        <v>28</v>
      </c>
      <c r="AH18" s="11"/>
      <c r="AI18" s="207">
        <v>1.727925748562119E-4</v>
      </c>
      <c r="AJ18" s="11"/>
      <c r="AK18" s="612">
        <v>0.17279257485621191</v>
      </c>
      <c r="AL18" s="11"/>
      <c r="AM18" s="11" t="s">
        <v>1302</v>
      </c>
      <c r="AN18" s="557"/>
      <c r="AO18" s="1046">
        <v>32</v>
      </c>
      <c r="AP18" s="11"/>
      <c r="AQ18" s="207">
        <v>2.0296306560098047E-4</v>
      </c>
      <c r="AR18" s="11"/>
      <c r="AS18" s="612">
        <v>0.20296306560098049</v>
      </c>
      <c r="AT18" s="11"/>
      <c r="AU18" s="11" t="s">
        <v>1321</v>
      </c>
      <c r="AV18" s="557"/>
      <c r="AW18" s="841"/>
    </row>
    <row r="19" spans="1:49" ht="15" x14ac:dyDescent="0.25">
      <c r="A19" s="99"/>
      <c r="B19" s="99"/>
      <c r="C19" s="99"/>
      <c r="D19" s="101" t="s">
        <v>71</v>
      </c>
      <c r="E19" s="101"/>
      <c r="F19" s="414">
        <v>259</v>
      </c>
      <c r="G19" s="461"/>
      <c r="H19" s="1047">
        <v>90</v>
      </c>
      <c r="I19" s="754"/>
      <c r="J19" s="758">
        <v>4.7387855829131547E-4</v>
      </c>
      <c r="K19" s="754"/>
      <c r="L19" s="807">
        <v>0.47387855829131548</v>
      </c>
      <c r="M19" s="754"/>
      <c r="N19" s="754" t="s">
        <v>1314</v>
      </c>
      <c r="O19" s="774"/>
      <c r="P19" s="940"/>
      <c r="Q19" s="1046">
        <v>54</v>
      </c>
      <c r="R19" s="221"/>
      <c r="S19" s="220">
        <v>2.9715518358010198E-4</v>
      </c>
      <c r="T19" s="221"/>
      <c r="U19" s="611">
        <v>0.29715518358010196</v>
      </c>
      <c r="V19" s="106"/>
      <c r="W19" s="106" t="s">
        <v>1309</v>
      </c>
      <c r="X19" s="417"/>
      <c r="Y19" s="1046">
        <v>28</v>
      </c>
      <c r="Z19" s="106"/>
      <c r="AA19" s="261">
        <v>1.6353641201112047E-4</v>
      </c>
      <c r="AB19" s="106"/>
      <c r="AC19" s="611">
        <v>0.16353641201112046</v>
      </c>
      <c r="AD19" s="106"/>
      <c r="AE19" s="106" t="s">
        <v>1302</v>
      </c>
      <c r="AF19" s="417"/>
      <c r="AG19" s="1046">
        <v>48</v>
      </c>
      <c r="AH19" s="11"/>
      <c r="AI19" s="207">
        <v>2.9621584261064896E-4</v>
      </c>
      <c r="AJ19" s="11"/>
      <c r="AK19" s="612">
        <v>0.29621584261064898</v>
      </c>
      <c r="AL19" s="11"/>
      <c r="AM19" s="11" t="s">
        <v>1309</v>
      </c>
      <c r="AN19" s="557"/>
      <c r="AO19" s="1046">
        <v>39</v>
      </c>
      <c r="AP19" s="11"/>
      <c r="AQ19" s="207">
        <v>2.4736123620119497E-4</v>
      </c>
      <c r="AR19" s="11"/>
      <c r="AS19" s="612">
        <v>0.24736123620119496</v>
      </c>
      <c r="AT19" s="11"/>
      <c r="AU19" s="11" t="s">
        <v>1308</v>
      </c>
      <c r="AV19" s="557"/>
      <c r="AW19" s="841"/>
    </row>
    <row r="20" spans="1:49" ht="15" x14ac:dyDescent="0.25">
      <c r="A20" s="99"/>
      <c r="B20" s="99"/>
      <c r="C20" s="99"/>
      <c r="D20" s="101" t="s">
        <v>72</v>
      </c>
      <c r="E20" s="101"/>
      <c r="F20" s="414">
        <v>440</v>
      </c>
      <c r="G20" s="461"/>
      <c r="H20" s="1047">
        <v>146</v>
      </c>
      <c r="I20" s="754"/>
      <c r="J20" s="758">
        <v>7.6873632789480062E-4</v>
      </c>
      <c r="K20" s="754"/>
      <c r="L20" s="807">
        <v>0.76873632789480062</v>
      </c>
      <c r="M20" s="754"/>
      <c r="N20" s="754" t="s">
        <v>1310</v>
      </c>
      <c r="O20" s="774"/>
      <c r="P20" s="940"/>
      <c r="Q20" s="1046">
        <v>106</v>
      </c>
      <c r="R20" s="221"/>
      <c r="S20" s="220">
        <v>5.8330461962020018E-4</v>
      </c>
      <c r="T20" s="221"/>
      <c r="U20" s="611">
        <v>0.58330461962020019</v>
      </c>
      <c r="V20" s="106"/>
      <c r="W20" s="106" t="s">
        <v>1322</v>
      </c>
      <c r="X20" s="417"/>
      <c r="Y20" s="1046">
        <v>81</v>
      </c>
      <c r="Z20" s="106"/>
      <c r="AA20" s="261">
        <v>4.7308747760359851E-4</v>
      </c>
      <c r="AB20" s="106"/>
      <c r="AC20" s="611">
        <v>0.47308747760359848</v>
      </c>
      <c r="AD20" s="106"/>
      <c r="AE20" s="106" t="s">
        <v>1314</v>
      </c>
      <c r="AF20" s="417"/>
      <c r="AG20" s="1046">
        <v>58</v>
      </c>
      <c r="AH20" s="11"/>
      <c r="AI20" s="207">
        <v>3.5792747648786752E-4</v>
      </c>
      <c r="AJ20" s="11"/>
      <c r="AK20" s="612">
        <v>0.35792747648786749</v>
      </c>
      <c r="AL20" s="11"/>
      <c r="AM20" s="11" t="s">
        <v>1303</v>
      </c>
      <c r="AN20" s="557"/>
      <c r="AO20" s="1046">
        <v>49</v>
      </c>
      <c r="AP20" s="11"/>
      <c r="AQ20" s="207">
        <v>3.1078719420150132E-4</v>
      </c>
      <c r="AR20" s="11"/>
      <c r="AS20" s="612">
        <v>0.3107871942015013</v>
      </c>
      <c r="AT20" s="11"/>
      <c r="AU20" s="11" t="s">
        <v>1309</v>
      </c>
      <c r="AV20" s="557"/>
      <c r="AW20" s="841"/>
    </row>
    <row r="21" spans="1:49" ht="15" x14ac:dyDescent="0.25">
      <c r="A21" s="99"/>
      <c r="B21" s="99"/>
      <c r="C21" s="99"/>
      <c r="D21" s="129" t="s">
        <v>73</v>
      </c>
      <c r="E21" s="101"/>
      <c r="F21" s="414">
        <v>7810</v>
      </c>
      <c r="G21" s="461"/>
      <c r="H21" s="1047">
        <v>1798</v>
      </c>
      <c r="I21" s="754"/>
      <c r="J21" s="758">
        <v>9.4670405311976132E-3</v>
      </c>
      <c r="K21" s="754"/>
      <c r="L21" s="807">
        <v>9.4670405311976129</v>
      </c>
      <c r="M21" s="754"/>
      <c r="N21" s="754" t="s">
        <v>1315</v>
      </c>
      <c r="O21" s="774"/>
      <c r="P21" s="940"/>
      <c r="Q21" s="1046">
        <v>1566</v>
      </c>
      <c r="R21" s="221"/>
      <c r="S21" s="220">
        <v>8.6175003238229565E-3</v>
      </c>
      <c r="T21" s="221"/>
      <c r="U21" s="611">
        <v>8.6175003238229557</v>
      </c>
      <c r="V21" s="106"/>
      <c r="W21" s="106" t="s">
        <v>1316</v>
      </c>
      <c r="X21" s="417"/>
      <c r="Y21" s="1046">
        <v>1515</v>
      </c>
      <c r="Z21" s="106"/>
      <c r="AA21" s="261">
        <v>8.8484880070302686E-3</v>
      </c>
      <c r="AB21" s="106"/>
      <c r="AC21" s="611">
        <v>8.8484880070302694</v>
      </c>
      <c r="AD21" s="106"/>
      <c r="AE21" s="106" t="s">
        <v>1317</v>
      </c>
      <c r="AF21" s="417"/>
      <c r="AG21" s="1046">
        <v>1635</v>
      </c>
      <c r="AH21" s="11"/>
      <c r="AI21" s="207">
        <v>1.0089852138925231E-2</v>
      </c>
      <c r="AJ21" s="11"/>
      <c r="AK21" s="612">
        <v>10.089852138925231</v>
      </c>
      <c r="AL21" s="11"/>
      <c r="AM21" s="11" t="s">
        <v>1318</v>
      </c>
      <c r="AN21" s="557"/>
      <c r="AO21" s="1046">
        <v>1296</v>
      </c>
      <c r="AP21" s="11"/>
      <c r="AQ21" s="207">
        <v>8.2200041568397091E-3</v>
      </c>
      <c r="AR21" s="11"/>
      <c r="AS21" s="612">
        <v>8.2200041568397086</v>
      </c>
      <c r="AT21" s="11"/>
      <c r="AU21" s="11" t="s">
        <v>1319</v>
      </c>
      <c r="AV21" s="557"/>
      <c r="AW21" s="841"/>
    </row>
    <row r="22" spans="1:49" ht="15" x14ac:dyDescent="0.25">
      <c r="A22" s="99"/>
      <c r="B22" s="99"/>
      <c r="C22" s="99"/>
      <c r="D22" s="129" t="s">
        <v>74</v>
      </c>
      <c r="E22" s="101"/>
      <c r="F22" s="414">
        <v>588</v>
      </c>
      <c r="G22" s="461"/>
      <c r="H22" s="1047">
        <v>100</v>
      </c>
      <c r="I22" s="754"/>
      <c r="J22" s="758">
        <v>5.2653173143479501E-4</v>
      </c>
      <c r="K22" s="754"/>
      <c r="L22" s="807">
        <v>0.52653173143479504</v>
      </c>
      <c r="M22" s="754"/>
      <c r="N22" s="754" t="s">
        <v>1314</v>
      </c>
      <c r="O22" s="774"/>
      <c r="P22" s="940"/>
      <c r="Q22" s="1046">
        <v>109</v>
      </c>
      <c r="R22" s="221"/>
      <c r="S22" s="220">
        <v>5.9981324093020584E-4</v>
      </c>
      <c r="T22" s="221"/>
      <c r="U22" s="611">
        <v>0.59981324093020583</v>
      </c>
      <c r="V22" s="106"/>
      <c r="W22" s="106" t="s">
        <v>1322</v>
      </c>
      <c r="X22" s="417"/>
      <c r="Y22" s="1046">
        <v>120</v>
      </c>
      <c r="Z22" s="106"/>
      <c r="AA22" s="261">
        <v>7.0087033719051632E-4</v>
      </c>
      <c r="AB22" s="106"/>
      <c r="AC22" s="611">
        <v>0.70087033719051628</v>
      </c>
      <c r="AD22" s="106"/>
      <c r="AE22" s="106" t="s">
        <v>1305</v>
      </c>
      <c r="AF22" s="417"/>
      <c r="AG22" s="1046">
        <v>156</v>
      </c>
      <c r="AH22" s="11"/>
      <c r="AI22" s="207">
        <v>9.6270148848460915E-4</v>
      </c>
      <c r="AJ22" s="11"/>
      <c r="AK22" s="612">
        <v>0.96270148848460912</v>
      </c>
      <c r="AL22" s="11"/>
      <c r="AM22" s="11" t="s">
        <v>1324</v>
      </c>
      <c r="AN22" s="557"/>
      <c r="AO22" s="1046">
        <v>103</v>
      </c>
      <c r="AP22" s="11"/>
      <c r="AQ22" s="207">
        <v>6.5328736740315587E-4</v>
      </c>
      <c r="AR22" s="11"/>
      <c r="AS22" s="612">
        <v>0.65328736740315585</v>
      </c>
      <c r="AT22" s="11"/>
      <c r="AU22" s="11" t="s">
        <v>1306</v>
      </c>
      <c r="AV22" s="557"/>
      <c r="AW22" s="841"/>
    </row>
    <row r="23" spans="1:49" ht="15" x14ac:dyDescent="0.25">
      <c r="A23" s="99"/>
      <c r="B23" s="99"/>
      <c r="C23" s="99"/>
      <c r="D23" s="129" t="s">
        <v>75</v>
      </c>
      <c r="E23" s="101"/>
      <c r="F23" s="414">
        <v>5141</v>
      </c>
      <c r="G23" s="461"/>
      <c r="H23" s="1047">
        <v>864</v>
      </c>
      <c r="I23" s="754"/>
      <c r="J23" s="758">
        <v>4.5492341595966285E-3</v>
      </c>
      <c r="K23" s="754"/>
      <c r="L23" s="807">
        <v>4.5492341595966286</v>
      </c>
      <c r="M23" s="754"/>
      <c r="N23" s="754" t="s">
        <v>1332</v>
      </c>
      <c r="O23" s="774"/>
      <c r="P23" s="940"/>
      <c r="Q23" s="1046">
        <v>834</v>
      </c>
      <c r="R23" s="221"/>
      <c r="S23" s="220">
        <v>4.5893967241815749E-3</v>
      </c>
      <c r="T23" s="221"/>
      <c r="U23" s="611">
        <v>4.589396724181575</v>
      </c>
      <c r="V23" s="106"/>
      <c r="W23" s="106" t="s">
        <v>1333</v>
      </c>
      <c r="X23" s="417"/>
      <c r="Y23" s="1046">
        <v>1005</v>
      </c>
      <c r="Z23" s="106"/>
      <c r="AA23" s="261">
        <v>5.8697890739705738E-3</v>
      </c>
      <c r="AB23" s="106"/>
      <c r="AC23" s="611">
        <v>5.8697890739705736</v>
      </c>
      <c r="AD23" s="106"/>
      <c r="AE23" s="106" t="s">
        <v>1334</v>
      </c>
      <c r="AF23" s="417"/>
      <c r="AG23" s="1046">
        <v>1406</v>
      </c>
      <c r="AH23" s="11"/>
      <c r="AI23" s="207">
        <v>8.6766557231369255E-3</v>
      </c>
      <c r="AJ23" s="11"/>
      <c r="AK23" s="612">
        <v>8.6766557231369248</v>
      </c>
      <c r="AL23" s="11"/>
      <c r="AM23" s="11" t="s">
        <v>1335</v>
      </c>
      <c r="AN23" s="557"/>
      <c r="AO23" s="1046">
        <v>1032</v>
      </c>
      <c r="AP23" s="11"/>
      <c r="AQ23" s="207">
        <v>6.5455588656316201E-3</v>
      </c>
      <c r="AR23" s="11"/>
      <c r="AS23" s="612">
        <v>6.5455588656316204</v>
      </c>
      <c r="AT23" s="11"/>
      <c r="AU23" s="11" t="s">
        <v>1336</v>
      </c>
      <c r="AV23" s="557"/>
      <c r="AW23" s="841"/>
    </row>
    <row r="24" spans="1:49" ht="15" x14ac:dyDescent="0.25">
      <c r="A24" s="99"/>
      <c r="B24" s="99"/>
      <c r="C24" s="99"/>
      <c r="D24" s="101" t="s">
        <v>76</v>
      </c>
      <c r="E24" s="99"/>
      <c r="F24" s="414">
        <v>10255</v>
      </c>
      <c r="G24" s="461"/>
      <c r="H24" s="1047">
        <v>1880</v>
      </c>
      <c r="I24" s="754"/>
      <c r="J24" s="758">
        <v>9.8987965509741444E-3</v>
      </c>
      <c r="K24" s="754"/>
      <c r="L24" s="807">
        <v>9.8987965509741436</v>
      </c>
      <c r="M24" s="754"/>
      <c r="N24" s="754" t="s">
        <v>1339</v>
      </c>
      <c r="O24" s="774"/>
      <c r="P24" s="940"/>
      <c r="Q24" s="1046">
        <v>1610</v>
      </c>
      <c r="R24" s="221"/>
      <c r="S24" s="220">
        <v>8.8596267697030398E-3</v>
      </c>
      <c r="T24" s="221"/>
      <c r="U24" s="611">
        <v>8.8596267697030395</v>
      </c>
      <c r="V24" s="106"/>
      <c r="W24" s="106" t="s">
        <v>1317</v>
      </c>
      <c r="X24" s="417"/>
      <c r="Y24" s="1046">
        <v>1643</v>
      </c>
      <c r="Z24" s="106"/>
      <c r="AA24" s="261">
        <v>9.5960830333668198E-3</v>
      </c>
      <c r="AB24" s="106"/>
      <c r="AC24" s="611">
        <v>9.5960830333668206</v>
      </c>
      <c r="AD24" s="106"/>
      <c r="AE24" s="106" t="s">
        <v>1340</v>
      </c>
      <c r="AF24" s="417"/>
      <c r="AG24" s="1046">
        <v>2410</v>
      </c>
      <c r="AH24" s="11"/>
      <c r="AI24" s="207">
        <v>1.4872503764409666E-2</v>
      </c>
      <c r="AJ24" s="11"/>
      <c r="AK24" s="612">
        <v>14.872503764409666</v>
      </c>
      <c r="AL24" s="11"/>
      <c r="AM24" s="11" t="s">
        <v>1341</v>
      </c>
      <c r="AN24" s="557"/>
      <c r="AO24" s="1046">
        <v>2712</v>
      </c>
      <c r="AP24" s="11"/>
      <c r="AQ24" s="207">
        <v>1.7201119809683096E-2</v>
      </c>
      <c r="AR24" s="11"/>
      <c r="AS24" s="612">
        <v>17.201119809683096</v>
      </c>
      <c r="AT24" s="11"/>
      <c r="AU24" s="11" t="s">
        <v>1342</v>
      </c>
      <c r="AV24" s="557"/>
      <c r="AW24" s="841"/>
    </row>
    <row r="25" spans="1:49" ht="15" x14ac:dyDescent="0.25">
      <c r="A25" s="99"/>
      <c r="B25" s="99"/>
      <c r="C25" s="99"/>
      <c r="D25" s="101" t="s">
        <v>77</v>
      </c>
      <c r="E25" s="99"/>
      <c r="F25" s="414">
        <v>1113</v>
      </c>
      <c r="G25" s="461"/>
      <c r="H25" s="1047">
        <v>399</v>
      </c>
      <c r="I25" s="754"/>
      <c r="J25" s="758">
        <v>2.1008616084248321E-3</v>
      </c>
      <c r="K25" s="754"/>
      <c r="L25" s="807">
        <v>2.1008616084248319</v>
      </c>
      <c r="M25" s="754"/>
      <c r="N25" s="754" t="s">
        <v>1326</v>
      </c>
      <c r="O25" s="774"/>
      <c r="P25" s="940"/>
      <c r="Q25" s="1046">
        <v>225</v>
      </c>
      <c r="R25" s="221"/>
      <c r="S25" s="220">
        <v>1.238146598250425E-3</v>
      </c>
      <c r="T25" s="221"/>
      <c r="U25" s="611">
        <v>1.2381465982504249</v>
      </c>
      <c r="V25" s="106"/>
      <c r="W25" s="106" t="s">
        <v>2594</v>
      </c>
      <c r="X25" s="417"/>
      <c r="Y25" s="1046">
        <v>134</v>
      </c>
      <c r="Z25" s="106"/>
      <c r="AA25" s="261">
        <v>7.8263854319607655E-4</v>
      </c>
      <c r="AB25" s="106"/>
      <c r="AC25" s="611">
        <v>0.78263854319607651</v>
      </c>
      <c r="AD25" s="106"/>
      <c r="AE25" s="106" t="s">
        <v>1311</v>
      </c>
      <c r="AF25" s="417"/>
      <c r="AG25" s="1046">
        <v>140</v>
      </c>
      <c r="AH25" s="11"/>
      <c r="AI25" s="207">
        <v>8.6396287428105946E-4</v>
      </c>
      <c r="AJ25" s="11"/>
      <c r="AK25" s="612">
        <v>0.86396287428105945</v>
      </c>
      <c r="AL25" s="11"/>
      <c r="AM25" s="11" t="s">
        <v>1313</v>
      </c>
      <c r="AN25" s="557"/>
      <c r="AO25" s="1046">
        <v>215</v>
      </c>
      <c r="AP25" s="11"/>
      <c r="AQ25" s="207">
        <v>1.3636580970065875E-3</v>
      </c>
      <c r="AR25" s="11"/>
      <c r="AS25" s="612">
        <v>1.3636580970065875</v>
      </c>
      <c r="AT25" s="11"/>
      <c r="AU25" s="11" t="s">
        <v>1338</v>
      </c>
      <c r="AV25" s="557"/>
      <c r="AW25" s="841"/>
    </row>
    <row r="26" spans="1:49" ht="15" x14ac:dyDescent="0.25">
      <c r="A26" s="99"/>
      <c r="B26" s="99"/>
      <c r="C26" s="99"/>
      <c r="D26" s="101" t="s">
        <v>38</v>
      </c>
      <c r="E26" s="99"/>
      <c r="F26" s="414">
        <v>104</v>
      </c>
      <c r="G26" s="461"/>
      <c r="H26" s="1047">
        <v>0</v>
      </c>
      <c r="I26" s="754"/>
      <c r="J26" s="758">
        <v>0</v>
      </c>
      <c r="K26" s="754"/>
      <c r="L26" s="807">
        <v>0</v>
      </c>
      <c r="M26" s="754"/>
      <c r="N26" s="754" t="s">
        <v>1295</v>
      </c>
      <c r="O26" s="774"/>
      <c r="P26" s="940"/>
      <c r="Q26" s="1046">
        <v>0</v>
      </c>
      <c r="R26" s="221"/>
      <c r="S26" s="220">
        <v>0</v>
      </c>
      <c r="T26" s="221"/>
      <c r="U26" s="611">
        <v>0</v>
      </c>
      <c r="V26" s="106"/>
      <c r="W26" s="106" t="s">
        <v>1295</v>
      </c>
      <c r="X26" s="417"/>
      <c r="Y26" s="1046">
        <v>0</v>
      </c>
      <c r="Z26" s="106"/>
      <c r="AA26" s="613">
        <v>0</v>
      </c>
      <c r="AB26" s="106"/>
      <c r="AC26" s="611">
        <v>0</v>
      </c>
      <c r="AD26" s="106"/>
      <c r="AE26" s="106" t="s">
        <v>1295</v>
      </c>
      <c r="AF26" s="417"/>
      <c r="AG26" s="1046">
        <v>0</v>
      </c>
      <c r="AH26" s="11"/>
      <c r="AI26" s="613">
        <v>0</v>
      </c>
      <c r="AJ26" s="11"/>
      <c r="AK26" s="612">
        <v>0</v>
      </c>
      <c r="AL26" s="11"/>
      <c r="AM26" s="11" t="s">
        <v>1295</v>
      </c>
      <c r="AN26" s="557"/>
      <c r="AO26" s="1046">
        <v>104</v>
      </c>
      <c r="AP26" s="11"/>
      <c r="AQ26" s="207">
        <v>6.5962996320318649E-4</v>
      </c>
      <c r="AR26" s="11"/>
      <c r="AS26" s="612">
        <v>0.65962996320318645</v>
      </c>
      <c r="AT26" s="11"/>
      <c r="AU26" s="11" t="s">
        <v>1306</v>
      </c>
      <c r="AV26" s="557"/>
      <c r="AW26" s="841"/>
    </row>
    <row r="27" spans="1:49" ht="15" x14ac:dyDescent="0.25">
      <c r="A27" s="124"/>
      <c r="B27" s="124" t="s">
        <v>13</v>
      </c>
      <c r="C27" s="124"/>
      <c r="D27" s="124"/>
      <c r="E27" s="137"/>
      <c r="F27" s="411">
        <v>4968</v>
      </c>
      <c r="G27" s="266"/>
      <c r="H27" s="1150">
        <v>1051</v>
      </c>
      <c r="I27" s="753"/>
      <c r="J27" s="759">
        <v>2.8578121829853188E-2</v>
      </c>
      <c r="K27" s="753"/>
      <c r="L27" s="808">
        <v>28.578121829853188</v>
      </c>
      <c r="M27" s="753"/>
      <c r="N27" s="753" t="s">
        <v>1364</v>
      </c>
      <c r="O27" s="779"/>
      <c r="P27" s="934"/>
      <c r="Q27" s="957">
        <v>1003</v>
      </c>
      <c r="R27" s="219"/>
      <c r="S27" s="218">
        <v>2.8841985117809967E-2</v>
      </c>
      <c r="T27" s="219"/>
      <c r="U27" s="610">
        <v>28.841985117809966</v>
      </c>
      <c r="V27" s="283"/>
      <c r="W27" s="193" t="s">
        <v>1479</v>
      </c>
      <c r="X27" s="558"/>
      <c r="Y27" s="957">
        <v>1029</v>
      </c>
      <c r="Z27" s="283"/>
      <c r="AA27" s="206">
        <v>3.0695061759556493E-2</v>
      </c>
      <c r="AB27" s="193"/>
      <c r="AC27" s="610">
        <v>30.695061759556495</v>
      </c>
      <c r="AD27" s="283"/>
      <c r="AE27" s="193" t="s">
        <v>1366</v>
      </c>
      <c r="AF27" s="558"/>
      <c r="AG27" s="957">
        <v>1124</v>
      </c>
      <c r="AH27" s="283"/>
      <c r="AI27" s="206">
        <v>3.4093825685633086E-2</v>
      </c>
      <c r="AJ27" s="193"/>
      <c r="AK27" s="610">
        <v>34.093825685633085</v>
      </c>
      <c r="AL27" s="193"/>
      <c r="AM27" s="193" t="s">
        <v>1367</v>
      </c>
      <c r="AN27" s="558"/>
      <c r="AO27" s="957">
        <v>761</v>
      </c>
      <c r="AP27" s="283"/>
      <c r="AQ27" s="206">
        <v>2.3373782049464623E-2</v>
      </c>
      <c r="AR27" s="193"/>
      <c r="AS27" s="610">
        <v>23.373782049464623</v>
      </c>
      <c r="AT27" s="193"/>
      <c r="AU27" s="193" t="s">
        <v>1368</v>
      </c>
      <c r="AV27" s="558"/>
    </row>
    <row r="28" spans="1:49" ht="17.25" x14ac:dyDescent="0.25">
      <c r="A28" s="99"/>
      <c r="B28" s="99"/>
      <c r="C28" s="99"/>
      <c r="D28" s="101" t="s">
        <v>69</v>
      </c>
      <c r="E28" s="127"/>
      <c r="F28" s="414">
        <v>235</v>
      </c>
      <c r="G28" s="837"/>
      <c r="H28" s="802">
        <v>54</v>
      </c>
      <c r="I28" s="805"/>
      <c r="J28" s="804">
        <v>1.4683335669001638E-3</v>
      </c>
      <c r="K28" s="803"/>
      <c r="L28" s="614">
        <v>1.4683335669001638</v>
      </c>
      <c r="M28" s="803"/>
      <c r="N28" s="803" t="s">
        <v>1441</v>
      </c>
      <c r="O28" s="615"/>
      <c r="P28" s="943"/>
      <c r="Q28" s="1081">
        <v>49</v>
      </c>
      <c r="R28" s="280"/>
      <c r="S28" s="551">
        <v>1.4090301802319924E-3</v>
      </c>
      <c r="T28" s="280"/>
      <c r="U28" s="616">
        <v>1.4090301802319924</v>
      </c>
      <c r="V28" s="281"/>
      <c r="W28" s="281" t="s">
        <v>2381</v>
      </c>
      <c r="X28" s="617"/>
      <c r="Y28" s="281">
        <v>33</v>
      </c>
      <c r="Z28" s="281"/>
      <c r="AA28" s="552">
        <v>9.8438973572921693E-4</v>
      </c>
      <c r="AB28" s="281"/>
      <c r="AC28" s="616">
        <v>0.98438973572921695</v>
      </c>
      <c r="AD28" s="281"/>
      <c r="AE28" s="281" t="s">
        <v>675</v>
      </c>
      <c r="AF28" s="617"/>
      <c r="AG28" s="281">
        <v>39</v>
      </c>
      <c r="AH28" s="284"/>
      <c r="AI28" s="552">
        <v>1.1829708200531053E-3</v>
      </c>
      <c r="AJ28" s="284"/>
      <c r="AK28" s="616">
        <v>1.1829708200531053</v>
      </c>
      <c r="AL28" s="284"/>
      <c r="AM28" s="284" t="s">
        <v>2382</v>
      </c>
      <c r="AN28" s="618"/>
      <c r="AO28" s="281">
        <v>60</v>
      </c>
      <c r="AP28" s="284"/>
      <c r="AQ28" s="552">
        <v>1.8428737489722435E-3</v>
      </c>
      <c r="AR28" s="284"/>
      <c r="AS28" s="616">
        <v>1.8428737489722435</v>
      </c>
      <c r="AT28" s="284"/>
      <c r="AU28" s="284" t="s">
        <v>1710</v>
      </c>
      <c r="AV28" s="618"/>
    </row>
    <row r="29" spans="1:49" ht="15" x14ac:dyDescent="0.25">
      <c r="A29" s="99"/>
      <c r="B29" s="99"/>
      <c r="C29" s="99"/>
      <c r="D29" s="101" t="s">
        <v>70</v>
      </c>
      <c r="E29" s="127"/>
      <c r="F29" s="414">
        <v>65</v>
      </c>
      <c r="G29" s="106"/>
      <c r="H29" s="802">
        <v>24</v>
      </c>
      <c r="I29" s="805"/>
      <c r="J29" s="804">
        <v>6.5259269640007272E-4</v>
      </c>
      <c r="K29" s="803"/>
      <c r="L29" s="614">
        <v>0.65259269640007267</v>
      </c>
      <c r="M29" s="803"/>
      <c r="N29" s="803" t="s">
        <v>676</v>
      </c>
      <c r="O29" s="615"/>
      <c r="P29" s="943"/>
      <c r="Q29" s="1081">
        <v>22</v>
      </c>
      <c r="R29" s="280"/>
      <c r="S29" s="551">
        <v>6.3262579520620063E-4</v>
      </c>
      <c r="T29" s="280"/>
      <c r="U29" s="616">
        <v>0.63262579520620066</v>
      </c>
      <c r="V29" s="281"/>
      <c r="W29" s="281" t="s">
        <v>676</v>
      </c>
      <c r="X29" s="617"/>
      <c r="Y29" s="281" t="s">
        <v>12</v>
      </c>
      <c r="Z29" s="281"/>
      <c r="AA29" s="552">
        <v>1.7897995195076673E-4</v>
      </c>
      <c r="AB29" s="281"/>
      <c r="AC29" s="616">
        <v>0.17897995195076674</v>
      </c>
      <c r="AD29" s="281"/>
      <c r="AE29" s="281" t="s">
        <v>2386</v>
      </c>
      <c r="AF29" s="617"/>
      <c r="AG29" s="281" t="s">
        <v>12</v>
      </c>
      <c r="AH29" s="284"/>
      <c r="AI29" s="552">
        <v>1.8199551077740083E-4</v>
      </c>
      <c r="AJ29" s="284"/>
      <c r="AK29" s="616">
        <v>0.18199551077740084</v>
      </c>
      <c r="AL29" s="284"/>
      <c r="AM29" s="284" t="s">
        <v>2386</v>
      </c>
      <c r="AN29" s="618"/>
      <c r="AO29" s="281">
        <v>7</v>
      </c>
      <c r="AP29" s="284"/>
      <c r="AQ29" s="552">
        <v>2.1500193738009508E-4</v>
      </c>
      <c r="AR29" s="284"/>
      <c r="AS29" s="616">
        <v>0.21500193738009507</v>
      </c>
      <c r="AT29" s="284"/>
      <c r="AU29" s="284" t="s">
        <v>2386</v>
      </c>
      <c r="AV29" s="618"/>
    </row>
    <row r="30" spans="1:49" x14ac:dyDescent="0.35">
      <c r="A30" s="99"/>
      <c r="B30" s="99"/>
      <c r="C30" s="99"/>
      <c r="D30" s="101" t="s">
        <v>71</v>
      </c>
      <c r="E30" s="101"/>
      <c r="F30" s="414">
        <v>16</v>
      </c>
      <c r="G30" s="461"/>
      <c r="H30" s="1047">
        <v>5</v>
      </c>
      <c r="I30" s="778"/>
      <c r="J30" s="758">
        <v>1.3595681175001517E-4</v>
      </c>
      <c r="K30" s="754"/>
      <c r="L30" s="807">
        <v>0.13595681175001517</v>
      </c>
      <c r="M30" s="754"/>
      <c r="N30" s="754" t="s">
        <v>2383</v>
      </c>
      <c r="O30" s="775"/>
      <c r="P30" s="944"/>
      <c r="Q30" s="1046">
        <v>6</v>
      </c>
      <c r="R30" s="221"/>
      <c r="S30" s="220">
        <v>1.7253430778350928E-4</v>
      </c>
      <c r="T30" s="221"/>
      <c r="U30" s="611">
        <v>0.17253430778350928</v>
      </c>
      <c r="V30" s="106"/>
      <c r="W30" s="106" t="s">
        <v>2386</v>
      </c>
      <c r="X30" s="417"/>
      <c r="Y30" s="1046" t="s">
        <v>12</v>
      </c>
      <c r="Z30" s="106"/>
      <c r="AA30" s="1049" t="s">
        <v>501</v>
      </c>
      <c r="AB30" s="106"/>
      <c r="AC30" s="611" t="s">
        <v>487</v>
      </c>
      <c r="AD30" s="106"/>
      <c r="AE30" s="106" t="s">
        <v>1794</v>
      </c>
      <c r="AF30" s="417"/>
      <c r="AG30" s="1046" t="s">
        <v>12</v>
      </c>
      <c r="AH30" s="106"/>
      <c r="AI30" s="261">
        <v>1.2133034051826721E-4</v>
      </c>
      <c r="AJ30" s="106"/>
      <c r="AK30" s="611">
        <v>0.1213303405182672</v>
      </c>
      <c r="AL30" s="106"/>
      <c r="AM30" s="106" t="s">
        <v>2383</v>
      </c>
      <c r="AN30" s="557"/>
      <c r="AO30" s="1046">
        <v>0</v>
      </c>
      <c r="AP30" s="106"/>
      <c r="AQ30" s="613">
        <v>0</v>
      </c>
      <c r="AR30" s="106"/>
      <c r="AS30" s="611">
        <v>0</v>
      </c>
      <c r="AT30" s="106"/>
      <c r="AU30" s="106" t="s">
        <v>1301</v>
      </c>
      <c r="AV30" s="557"/>
    </row>
    <row r="31" spans="1:49" x14ac:dyDescent="0.35">
      <c r="A31" s="99"/>
      <c r="B31" s="99"/>
      <c r="C31" s="99"/>
      <c r="D31" s="101" t="s">
        <v>72</v>
      </c>
      <c r="E31" s="101"/>
      <c r="F31" s="414">
        <v>118</v>
      </c>
      <c r="G31" s="461"/>
      <c r="H31" s="1047">
        <v>39</v>
      </c>
      <c r="I31" s="778"/>
      <c r="J31" s="758">
        <v>1.0604631316501183E-3</v>
      </c>
      <c r="K31" s="754"/>
      <c r="L31" s="807">
        <v>1.0604631316501183</v>
      </c>
      <c r="M31" s="754"/>
      <c r="N31" s="754" t="s">
        <v>1195</v>
      </c>
      <c r="O31" s="775"/>
      <c r="P31" s="944"/>
      <c r="Q31" s="1046">
        <v>13</v>
      </c>
      <c r="R31" s="221"/>
      <c r="S31" s="220">
        <v>3.7382433353093673E-4</v>
      </c>
      <c r="T31" s="221"/>
      <c r="U31" s="611">
        <v>0.37382433353093675</v>
      </c>
      <c r="V31" s="106"/>
      <c r="W31" s="106" t="s">
        <v>2385</v>
      </c>
      <c r="X31" s="417"/>
      <c r="Y31" s="1046">
        <v>43</v>
      </c>
      <c r="Z31" s="106"/>
      <c r="AA31" s="261">
        <v>1.2826896556471616E-3</v>
      </c>
      <c r="AB31" s="106"/>
      <c r="AC31" s="611">
        <v>1.2826896556471616</v>
      </c>
      <c r="AD31" s="106"/>
      <c r="AE31" s="106" t="s">
        <v>2446</v>
      </c>
      <c r="AF31" s="417"/>
      <c r="AG31" s="1046">
        <v>17</v>
      </c>
      <c r="AH31" s="106"/>
      <c r="AI31" s="261">
        <v>5.1565394720263559E-4</v>
      </c>
      <c r="AJ31" s="106"/>
      <c r="AK31" s="611">
        <v>0.51565394720263558</v>
      </c>
      <c r="AL31" s="106"/>
      <c r="AM31" s="106" t="s">
        <v>2393</v>
      </c>
      <c r="AN31" s="557"/>
      <c r="AO31" s="1046">
        <v>6</v>
      </c>
      <c r="AP31" s="106"/>
      <c r="AQ31" s="261">
        <v>1.8428737489722437E-4</v>
      </c>
      <c r="AR31" s="106"/>
      <c r="AS31" s="611">
        <v>0.18428737489722435</v>
      </c>
      <c r="AT31" s="106"/>
      <c r="AU31" s="106" t="s">
        <v>2386</v>
      </c>
      <c r="AV31" s="557"/>
    </row>
    <row r="32" spans="1:49" ht="16.5" x14ac:dyDescent="0.35">
      <c r="A32" s="122"/>
      <c r="B32" s="122"/>
      <c r="C32" s="122"/>
      <c r="D32" s="129" t="s">
        <v>73</v>
      </c>
      <c r="E32" s="101"/>
      <c r="F32" s="414">
        <v>2681</v>
      </c>
      <c r="G32" s="837"/>
      <c r="H32" s="1047">
        <v>595</v>
      </c>
      <c r="I32" s="801"/>
      <c r="J32" s="758">
        <v>1.6178860598251806E-2</v>
      </c>
      <c r="K32" s="756"/>
      <c r="L32" s="807">
        <v>16.178860598251806</v>
      </c>
      <c r="M32" s="756"/>
      <c r="N32" s="756" t="s">
        <v>2900</v>
      </c>
      <c r="O32" s="547"/>
      <c r="P32" s="945"/>
      <c r="Q32" s="1046">
        <v>595</v>
      </c>
      <c r="R32" s="223"/>
      <c r="S32" s="220">
        <v>1.7109652188531336E-2</v>
      </c>
      <c r="T32" s="223"/>
      <c r="U32" s="611">
        <v>17.109652188531335</v>
      </c>
      <c r="V32" s="106"/>
      <c r="W32" s="106" t="s">
        <v>2390</v>
      </c>
      <c r="X32" s="417"/>
      <c r="Y32" s="262">
        <v>616</v>
      </c>
      <c r="Z32" s="106"/>
      <c r="AA32" s="261">
        <v>1.8375275066945383E-2</v>
      </c>
      <c r="AB32" s="106"/>
      <c r="AC32" s="611">
        <v>18.375275066945385</v>
      </c>
      <c r="AD32" s="106"/>
      <c r="AE32" s="106" t="s">
        <v>2391</v>
      </c>
      <c r="AF32" s="417"/>
      <c r="AG32" s="262">
        <v>591</v>
      </c>
      <c r="AH32" s="106"/>
      <c r="AI32" s="261">
        <v>1.7926557811573981E-2</v>
      </c>
      <c r="AJ32" s="106"/>
      <c r="AK32" s="611">
        <v>17.926557811573982</v>
      </c>
      <c r="AL32" s="106"/>
      <c r="AM32" s="106" t="s">
        <v>1458</v>
      </c>
      <c r="AN32" s="557"/>
      <c r="AO32" s="262">
        <v>284</v>
      </c>
      <c r="AP32" s="106"/>
      <c r="AQ32" s="261">
        <v>8.7229357451352862E-3</v>
      </c>
      <c r="AR32" s="106"/>
      <c r="AS32" s="611">
        <v>8.7229357451352865</v>
      </c>
      <c r="AT32" s="106"/>
      <c r="AU32" s="106" t="s">
        <v>2392</v>
      </c>
      <c r="AV32" s="557"/>
    </row>
    <row r="33" spans="1:48" ht="16.5" x14ac:dyDescent="0.35">
      <c r="A33" s="122"/>
      <c r="B33" s="122"/>
      <c r="C33" s="122"/>
      <c r="D33" s="129" t="s">
        <v>74</v>
      </c>
      <c r="E33" s="101"/>
      <c r="F33" s="414">
        <v>52</v>
      </c>
      <c r="G33" s="837"/>
      <c r="H33" s="1047">
        <v>8</v>
      </c>
      <c r="I33" s="801"/>
      <c r="J33" s="758">
        <v>2.1753089880002425E-4</v>
      </c>
      <c r="K33" s="756"/>
      <c r="L33" s="807">
        <v>0.21753089880002424</v>
      </c>
      <c r="M33" s="756"/>
      <c r="N33" s="756" t="s">
        <v>2386</v>
      </c>
      <c r="O33" s="547"/>
      <c r="P33" s="945"/>
      <c r="Q33" s="1046">
        <v>6</v>
      </c>
      <c r="R33" s="223"/>
      <c r="S33" s="220">
        <v>1.7253430778350928E-4</v>
      </c>
      <c r="T33" s="223"/>
      <c r="U33" s="611">
        <v>0.17253430778350928</v>
      </c>
      <c r="V33" s="106"/>
      <c r="W33" s="106" t="s">
        <v>2386</v>
      </c>
      <c r="X33" s="417"/>
      <c r="Y33" s="262">
        <v>11</v>
      </c>
      <c r="Z33" s="106"/>
      <c r="AA33" s="261">
        <v>3.2812991190973899E-4</v>
      </c>
      <c r="AB33" s="106"/>
      <c r="AC33" s="611">
        <v>0.328129911909739</v>
      </c>
      <c r="AD33" s="106"/>
      <c r="AE33" s="106" t="s">
        <v>2385</v>
      </c>
      <c r="AF33" s="417"/>
      <c r="AG33" s="262">
        <v>10</v>
      </c>
      <c r="AH33" s="106"/>
      <c r="AI33" s="261">
        <v>3.0332585129566803E-4</v>
      </c>
      <c r="AJ33" s="106"/>
      <c r="AK33" s="611">
        <v>0.30332585129566803</v>
      </c>
      <c r="AL33" s="106"/>
      <c r="AM33" s="106" t="s">
        <v>2397</v>
      </c>
      <c r="AN33" s="557"/>
      <c r="AO33" s="262">
        <v>17</v>
      </c>
      <c r="AP33" s="106"/>
      <c r="AQ33" s="261">
        <v>5.2214756220880234E-4</v>
      </c>
      <c r="AR33" s="106"/>
      <c r="AS33" s="611">
        <v>0.52214756220880232</v>
      </c>
      <c r="AT33" s="106"/>
      <c r="AU33" s="106" t="s">
        <v>2393</v>
      </c>
      <c r="AV33" s="557"/>
    </row>
    <row r="34" spans="1:48" ht="16.5" x14ac:dyDescent="0.35">
      <c r="A34" s="122"/>
      <c r="B34" s="122"/>
      <c r="C34" s="122"/>
      <c r="D34" s="129" t="s">
        <v>75</v>
      </c>
      <c r="E34" s="101"/>
      <c r="F34" s="414">
        <v>764</v>
      </c>
      <c r="G34" s="837"/>
      <c r="H34" s="1047">
        <v>165</v>
      </c>
      <c r="I34" s="801"/>
      <c r="J34" s="758">
        <v>4.4865747877505004E-3</v>
      </c>
      <c r="K34" s="756"/>
      <c r="L34" s="807">
        <v>4.4865747877505004</v>
      </c>
      <c r="M34" s="756"/>
      <c r="N34" s="756" t="s">
        <v>2901</v>
      </c>
      <c r="O34" s="547"/>
      <c r="P34" s="945"/>
      <c r="Q34" s="1046">
        <v>143</v>
      </c>
      <c r="R34" s="223"/>
      <c r="S34" s="220">
        <v>4.112067668840304E-3</v>
      </c>
      <c r="T34" s="223"/>
      <c r="U34" s="611">
        <v>4.1120676688403037</v>
      </c>
      <c r="V34" s="106"/>
      <c r="W34" s="106" t="s">
        <v>2195</v>
      </c>
      <c r="X34" s="417"/>
      <c r="Y34" s="262">
        <v>135</v>
      </c>
      <c r="Z34" s="106"/>
      <c r="AA34" s="261">
        <v>4.0270489188922514E-3</v>
      </c>
      <c r="AB34" s="106"/>
      <c r="AC34" s="611">
        <v>4.0270489188922518</v>
      </c>
      <c r="AD34" s="106"/>
      <c r="AE34" s="106" t="s">
        <v>2404</v>
      </c>
      <c r="AF34" s="417"/>
      <c r="AG34" s="262">
        <v>215</v>
      </c>
      <c r="AH34" s="106"/>
      <c r="AI34" s="261">
        <v>6.5215058028568621E-3</v>
      </c>
      <c r="AJ34" s="106"/>
      <c r="AK34" s="611">
        <v>6.5215058028568622</v>
      </c>
      <c r="AL34" s="106"/>
      <c r="AM34" s="106" t="s">
        <v>2407</v>
      </c>
      <c r="AN34" s="557"/>
      <c r="AO34" s="262">
        <v>106</v>
      </c>
      <c r="AP34" s="106"/>
      <c r="AQ34" s="261">
        <v>3.2557436231842969E-3</v>
      </c>
      <c r="AR34" s="106"/>
      <c r="AS34" s="611">
        <v>3.2557436231842969</v>
      </c>
      <c r="AT34" s="106"/>
      <c r="AU34" s="106" t="s">
        <v>1427</v>
      </c>
      <c r="AV34" s="557"/>
    </row>
    <row r="35" spans="1:48" x14ac:dyDescent="0.35">
      <c r="A35" s="99"/>
      <c r="B35" s="99"/>
      <c r="C35" s="99"/>
      <c r="D35" s="101" t="s">
        <v>76</v>
      </c>
      <c r="E35" s="99"/>
      <c r="F35" s="414">
        <v>871</v>
      </c>
      <c r="G35" s="461"/>
      <c r="H35" s="1047">
        <v>128</v>
      </c>
      <c r="I35" s="778"/>
      <c r="J35" s="758">
        <v>3.480494380800388E-3</v>
      </c>
      <c r="K35" s="754"/>
      <c r="L35" s="807">
        <v>3.4804943808003879</v>
      </c>
      <c r="M35" s="754"/>
      <c r="N35" s="754" t="s">
        <v>2902</v>
      </c>
      <c r="O35" s="775"/>
      <c r="P35" s="944"/>
      <c r="Q35" s="1046">
        <v>131</v>
      </c>
      <c r="R35" s="221"/>
      <c r="S35" s="220">
        <v>3.766999053273286E-3</v>
      </c>
      <c r="T35" s="221"/>
      <c r="U35" s="611">
        <v>3.766999053273286</v>
      </c>
      <c r="V35" s="106"/>
      <c r="W35" s="106" t="s">
        <v>2410</v>
      </c>
      <c r="X35" s="417"/>
      <c r="Y35" s="262">
        <v>170</v>
      </c>
      <c r="Z35" s="106"/>
      <c r="AA35" s="261">
        <v>5.0710986386050573E-3</v>
      </c>
      <c r="AB35" s="106"/>
      <c r="AC35" s="611">
        <v>5.0710986386050569</v>
      </c>
      <c r="AD35" s="106"/>
      <c r="AE35" s="106" t="s">
        <v>2411</v>
      </c>
      <c r="AF35" s="417"/>
      <c r="AG35" s="262">
        <v>231</v>
      </c>
      <c r="AH35" s="106"/>
      <c r="AI35" s="261">
        <v>7.006827164929931E-3</v>
      </c>
      <c r="AJ35" s="106"/>
      <c r="AK35" s="611">
        <v>7.0068271649299314</v>
      </c>
      <c r="AL35" s="106"/>
      <c r="AM35" s="106" t="s">
        <v>2412</v>
      </c>
      <c r="AN35" s="507"/>
      <c r="AO35" s="262">
        <v>211</v>
      </c>
      <c r="AP35" s="106"/>
      <c r="AQ35" s="261">
        <v>6.4807726838857233E-3</v>
      </c>
      <c r="AR35" s="106"/>
      <c r="AS35" s="611">
        <v>6.4807726838857231</v>
      </c>
      <c r="AT35" s="106"/>
      <c r="AU35" s="106" t="s">
        <v>2407</v>
      </c>
      <c r="AV35" s="507"/>
    </row>
    <row r="36" spans="1:48" x14ac:dyDescent="0.35">
      <c r="A36" s="99"/>
      <c r="B36" s="99"/>
      <c r="C36" s="101"/>
      <c r="D36" s="101" t="s">
        <v>77</v>
      </c>
      <c r="E36" s="99"/>
      <c r="F36" s="414">
        <v>108</v>
      </c>
      <c r="G36" s="106"/>
      <c r="H36" s="1054">
        <v>33</v>
      </c>
      <c r="I36" s="752"/>
      <c r="J36" s="760">
        <v>8.9731495755010005E-4</v>
      </c>
      <c r="K36" s="752"/>
      <c r="L36" s="510">
        <v>0.89731495755010005</v>
      </c>
      <c r="M36" s="752"/>
      <c r="N36" s="752" t="s">
        <v>674</v>
      </c>
      <c r="O36" s="791"/>
      <c r="P36" s="937"/>
      <c r="Q36" s="1163">
        <v>38</v>
      </c>
      <c r="R36" s="222"/>
      <c r="S36" s="220">
        <v>1.0927172826288921E-3</v>
      </c>
      <c r="T36" s="223"/>
      <c r="U36" s="611">
        <v>1.092717282628892</v>
      </c>
      <c r="V36" s="106"/>
      <c r="W36" s="106" t="s">
        <v>1195</v>
      </c>
      <c r="X36" s="417"/>
      <c r="Y36" s="262">
        <v>14</v>
      </c>
      <c r="Z36" s="106"/>
      <c r="AA36" s="261">
        <v>4.1761988788512235E-4</v>
      </c>
      <c r="AB36" s="106"/>
      <c r="AC36" s="611">
        <v>0.41761988788512233</v>
      </c>
      <c r="AD36" s="106"/>
      <c r="AE36" s="106" t="s">
        <v>2394</v>
      </c>
      <c r="AF36" s="417"/>
      <c r="AG36" s="262">
        <v>11</v>
      </c>
      <c r="AH36" s="106"/>
      <c r="AI36" s="261">
        <v>3.3365843642523484E-4</v>
      </c>
      <c r="AJ36" s="106"/>
      <c r="AK36" s="611">
        <v>0.33365843642523485</v>
      </c>
      <c r="AL36" s="106"/>
      <c r="AM36" s="106" t="s">
        <v>2385</v>
      </c>
      <c r="AN36" s="557"/>
      <c r="AO36" s="262">
        <v>12</v>
      </c>
      <c r="AP36" s="106"/>
      <c r="AQ36" s="261">
        <v>3.6857474979444874E-4</v>
      </c>
      <c r="AR36" s="106"/>
      <c r="AS36" s="611">
        <v>0.36857474979444871</v>
      </c>
      <c r="AT36" s="106"/>
      <c r="AU36" s="106" t="s">
        <v>2385</v>
      </c>
      <c r="AV36" s="557"/>
    </row>
    <row r="37" spans="1:48" x14ac:dyDescent="0.35">
      <c r="A37" s="99"/>
      <c r="B37" s="99"/>
      <c r="C37" s="101"/>
      <c r="D37" s="101" t="s">
        <v>38</v>
      </c>
      <c r="E37" s="99"/>
      <c r="F37" s="414">
        <v>58</v>
      </c>
      <c r="G37" s="106"/>
      <c r="H37" s="1054">
        <v>0</v>
      </c>
      <c r="I37" s="752"/>
      <c r="J37" s="619">
        <v>0</v>
      </c>
      <c r="K37" s="752"/>
      <c r="L37" s="510">
        <v>0</v>
      </c>
      <c r="M37" s="752"/>
      <c r="N37" s="752" t="s">
        <v>1301</v>
      </c>
      <c r="O37" s="791"/>
      <c r="P37" s="937"/>
      <c r="Q37" s="1163">
        <v>0</v>
      </c>
      <c r="R37" s="222"/>
      <c r="S37" s="220">
        <v>0</v>
      </c>
      <c r="T37" s="223">
        <v>0</v>
      </c>
      <c r="U37" s="611">
        <v>0</v>
      </c>
      <c r="V37" s="106"/>
      <c r="W37" s="106" t="s">
        <v>1301</v>
      </c>
      <c r="X37" s="417"/>
      <c r="Y37" s="262">
        <v>0</v>
      </c>
      <c r="Z37" s="106"/>
      <c r="AA37" s="897">
        <v>0</v>
      </c>
      <c r="AB37" s="896">
        <v>0</v>
      </c>
      <c r="AC37" s="611">
        <v>0</v>
      </c>
      <c r="AD37" s="106"/>
      <c r="AE37" s="106" t="s">
        <v>1301</v>
      </c>
      <c r="AF37" s="417"/>
      <c r="AG37" s="262">
        <v>0</v>
      </c>
      <c r="AH37" s="106"/>
      <c r="AI37" s="897">
        <v>0</v>
      </c>
      <c r="AJ37" s="896">
        <v>0</v>
      </c>
      <c r="AK37" s="611">
        <v>0</v>
      </c>
      <c r="AL37" s="106"/>
      <c r="AM37" s="106" t="s">
        <v>1301</v>
      </c>
      <c r="AN37" s="557"/>
      <c r="AO37" s="262">
        <v>58</v>
      </c>
      <c r="AP37" s="106"/>
      <c r="AQ37" s="261">
        <v>1.7814446240065022E-3</v>
      </c>
      <c r="AR37" s="106"/>
      <c r="AS37" s="611">
        <v>1.7814446240065021</v>
      </c>
      <c r="AT37" s="106"/>
      <c r="AU37" s="106" t="s">
        <v>2276</v>
      </c>
      <c r="AV37" s="557"/>
    </row>
    <row r="38" spans="1:48" x14ac:dyDescent="0.35">
      <c r="A38" s="124"/>
      <c r="B38" s="124" t="s">
        <v>3</v>
      </c>
      <c r="C38" s="124"/>
      <c r="D38" s="124"/>
      <c r="E38" s="137"/>
      <c r="F38" s="411">
        <v>17648</v>
      </c>
      <c r="G38" s="269"/>
      <c r="H38" s="1150">
        <v>3493</v>
      </c>
      <c r="I38" s="753"/>
      <c r="J38" s="759">
        <v>3.1261165562530939E-2</v>
      </c>
      <c r="K38" s="753"/>
      <c r="L38" s="808">
        <v>31.261165562530937</v>
      </c>
      <c r="M38" s="753"/>
      <c r="N38" s="753" t="s">
        <v>1379</v>
      </c>
      <c r="O38" s="779"/>
      <c r="P38" s="934"/>
      <c r="Q38" s="957">
        <v>3003</v>
      </c>
      <c r="R38" s="219"/>
      <c r="S38" s="218">
        <v>2.7698883289213123E-2</v>
      </c>
      <c r="T38" s="219"/>
      <c r="U38" s="610">
        <v>27.698883289213121</v>
      </c>
      <c r="V38" s="283"/>
      <c r="W38" s="193" t="s">
        <v>1380</v>
      </c>
      <c r="X38" s="558"/>
      <c r="Y38" s="957">
        <v>2974</v>
      </c>
      <c r="Z38" s="283"/>
      <c r="AA38" s="206">
        <v>2.9246919435940381E-2</v>
      </c>
      <c r="AB38" s="283"/>
      <c r="AC38" s="610">
        <v>29.246919435940381</v>
      </c>
      <c r="AD38" s="283"/>
      <c r="AE38" s="193" t="s">
        <v>1381</v>
      </c>
      <c r="AF38" s="558"/>
      <c r="AG38" s="957">
        <v>3984</v>
      </c>
      <c r="AH38" s="283"/>
      <c r="AI38" s="206">
        <v>4.2154578181554769E-2</v>
      </c>
      <c r="AJ38" s="283"/>
      <c r="AK38" s="610">
        <v>42.154578181554768</v>
      </c>
      <c r="AL38" s="283"/>
      <c r="AM38" s="193" t="s">
        <v>1382</v>
      </c>
      <c r="AN38" s="558"/>
      <c r="AO38" s="957">
        <v>4194</v>
      </c>
      <c r="AP38" s="283"/>
      <c r="AQ38" s="206">
        <v>4.5863556717898164E-2</v>
      </c>
      <c r="AR38" s="283"/>
      <c r="AS38" s="610">
        <v>45.863556717898163</v>
      </c>
      <c r="AT38" s="283"/>
      <c r="AU38" s="193" t="s">
        <v>1383</v>
      </c>
      <c r="AV38" s="558"/>
    </row>
    <row r="39" spans="1:48" x14ac:dyDescent="0.35">
      <c r="A39" s="99"/>
      <c r="B39" s="99"/>
      <c r="C39" s="99"/>
      <c r="D39" s="101" t="s">
        <v>69</v>
      </c>
      <c r="E39" s="127"/>
      <c r="F39" s="414">
        <v>1257</v>
      </c>
      <c r="G39" s="262"/>
      <c r="H39" s="1054">
        <v>217</v>
      </c>
      <c r="I39" s="752"/>
      <c r="J39" s="758">
        <v>1.9420764177123428E-3</v>
      </c>
      <c r="K39" s="756"/>
      <c r="L39" s="510">
        <v>1.9420764177123429</v>
      </c>
      <c r="M39" s="752"/>
      <c r="N39" s="756" t="s">
        <v>1330</v>
      </c>
      <c r="O39" s="791"/>
      <c r="P39" s="937"/>
      <c r="Q39" s="1163">
        <v>222</v>
      </c>
      <c r="R39" s="222"/>
      <c r="S39" s="220">
        <v>2.047669693708063E-3</v>
      </c>
      <c r="T39" s="223"/>
      <c r="U39" s="612">
        <v>2.047669693708063</v>
      </c>
      <c r="V39" s="282"/>
      <c r="W39" s="282" t="s">
        <v>2414</v>
      </c>
      <c r="X39" s="562"/>
      <c r="Y39" s="282">
        <v>230</v>
      </c>
      <c r="Z39" s="282"/>
      <c r="AA39" s="207">
        <v>2.2618666678770301E-3</v>
      </c>
      <c r="AB39" s="282"/>
      <c r="AC39" s="612">
        <v>2.2618666678770301</v>
      </c>
      <c r="AD39" s="282"/>
      <c r="AE39" s="282" t="s">
        <v>2415</v>
      </c>
      <c r="AF39" s="562"/>
      <c r="AG39" s="282">
        <v>298</v>
      </c>
      <c r="AH39" s="11"/>
      <c r="AI39" s="207">
        <v>3.1531285888813558E-3</v>
      </c>
      <c r="AJ39" s="11"/>
      <c r="AK39" s="612">
        <v>3.1531285888813558</v>
      </c>
      <c r="AL39" s="11"/>
      <c r="AM39" s="11" t="s">
        <v>2903</v>
      </c>
      <c r="AN39" s="557"/>
      <c r="AO39" s="282">
        <v>290</v>
      </c>
      <c r="AP39" s="11"/>
      <c r="AQ39" s="207">
        <v>3.1712998207416468E-3</v>
      </c>
      <c r="AR39" s="11"/>
      <c r="AS39" s="612">
        <v>3.171299820741647</v>
      </c>
      <c r="AT39" s="11"/>
      <c r="AU39" s="11" t="s">
        <v>2903</v>
      </c>
      <c r="AV39" s="557"/>
    </row>
    <row r="40" spans="1:48" x14ac:dyDescent="0.35">
      <c r="A40" s="99"/>
      <c r="B40" s="99"/>
      <c r="C40" s="99"/>
      <c r="D40" s="101" t="s">
        <v>70</v>
      </c>
      <c r="E40" s="127"/>
      <c r="F40" s="414">
        <v>169</v>
      </c>
      <c r="G40" s="262"/>
      <c r="H40" s="1054">
        <v>83</v>
      </c>
      <c r="I40" s="752"/>
      <c r="J40" s="758">
        <v>7.4282185562269331E-4</v>
      </c>
      <c r="K40" s="756"/>
      <c r="L40" s="510">
        <v>0.74282185562269332</v>
      </c>
      <c r="M40" s="752"/>
      <c r="N40" s="756" t="s">
        <v>1310</v>
      </c>
      <c r="O40" s="791"/>
      <c r="P40" s="937"/>
      <c r="Q40" s="1163">
        <v>47</v>
      </c>
      <c r="R40" s="222"/>
      <c r="S40" s="220">
        <v>4.3351565587513045E-4</v>
      </c>
      <c r="T40" s="223"/>
      <c r="U40" s="612">
        <v>0.43351565587513047</v>
      </c>
      <c r="V40" s="282"/>
      <c r="W40" s="282" t="s">
        <v>1344</v>
      </c>
      <c r="X40" s="562"/>
      <c r="Y40" s="282">
        <v>15</v>
      </c>
      <c r="Z40" s="282"/>
      <c r="AA40" s="207">
        <v>1.4751304355719761E-4</v>
      </c>
      <c r="AB40" s="282"/>
      <c r="AC40" s="612">
        <v>0.1475130435571976</v>
      </c>
      <c r="AD40" s="282"/>
      <c r="AE40" s="282" t="s">
        <v>1302</v>
      </c>
      <c r="AF40" s="562"/>
      <c r="AG40" s="282">
        <v>12</v>
      </c>
      <c r="AH40" s="11"/>
      <c r="AI40" s="207">
        <v>1.2697162102877943E-4</v>
      </c>
      <c r="AJ40" s="11"/>
      <c r="AK40" s="612">
        <v>0.12697162102877943</v>
      </c>
      <c r="AL40" s="11"/>
      <c r="AM40" s="11" t="s">
        <v>1302</v>
      </c>
      <c r="AN40" s="557"/>
      <c r="AO40" s="282">
        <v>12</v>
      </c>
      <c r="AP40" s="11"/>
      <c r="AQ40" s="207">
        <v>1.312261994789647E-4</v>
      </c>
      <c r="AR40" s="11"/>
      <c r="AS40" s="612">
        <v>0.13122619947896469</v>
      </c>
      <c r="AT40" s="11"/>
      <c r="AU40" s="11" t="s">
        <v>1302</v>
      </c>
      <c r="AV40" s="557"/>
    </row>
    <row r="41" spans="1:48" x14ac:dyDescent="0.35">
      <c r="A41" s="99"/>
      <c r="B41" s="99"/>
      <c r="C41" s="99"/>
      <c r="D41" s="101" t="s">
        <v>71</v>
      </c>
      <c r="E41" s="101"/>
      <c r="F41" s="414">
        <v>230</v>
      </c>
      <c r="G41" s="262"/>
      <c r="H41" s="459">
        <v>79</v>
      </c>
      <c r="I41" s="262"/>
      <c r="J41" s="758">
        <v>7.0702321197822619E-4</v>
      </c>
      <c r="K41" s="756"/>
      <c r="L41" s="611">
        <v>0.70702321197822615</v>
      </c>
      <c r="M41" s="262"/>
      <c r="N41" s="756" t="s">
        <v>1310</v>
      </c>
      <c r="O41" s="418"/>
      <c r="P41" s="877"/>
      <c r="Q41" s="262">
        <v>46</v>
      </c>
      <c r="R41" s="262"/>
      <c r="S41" s="220">
        <v>4.2429191851608511E-4</v>
      </c>
      <c r="T41" s="223"/>
      <c r="U41" s="611">
        <v>0.42429191851608511</v>
      </c>
      <c r="V41" s="262"/>
      <c r="W41" s="262" t="s">
        <v>1303</v>
      </c>
      <c r="X41" s="418"/>
      <c r="Y41" s="262">
        <v>25</v>
      </c>
      <c r="Z41" s="262"/>
      <c r="AA41" s="261">
        <v>2.4585507259532933E-4</v>
      </c>
      <c r="AB41" s="262"/>
      <c r="AC41" s="611">
        <v>0.24585507259532932</v>
      </c>
      <c r="AD41" s="262"/>
      <c r="AE41" s="262" t="s">
        <v>1309</v>
      </c>
      <c r="AF41" s="418"/>
      <c r="AG41" s="262">
        <v>43</v>
      </c>
      <c r="AH41" s="106"/>
      <c r="AI41" s="261">
        <v>4.5498164201979293E-4</v>
      </c>
      <c r="AJ41" s="106"/>
      <c r="AK41" s="611">
        <v>0.45498164201979291</v>
      </c>
      <c r="AL41" s="106"/>
      <c r="AM41" s="106" t="s">
        <v>1344</v>
      </c>
      <c r="AN41" s="557"/>
      <c r="AO41" s="262">
        <v>37</v>
      </c>
      <c r="AP41" s="106"/>
      <c r="AQ41" s="261">
        <v>4.0461411506014113E-4</v>
      </c>
      <c r="AR41" s="106"/>
      <c r="AS41" s="611">
        <v>0.40461411506014111</v>
      </c>
      <c r="AT41" s="106"/>
      <c r="AU41" s="106" t="s">
        <v>1303</v>
      </c>
      <c r="AV41" s="557"/>
    </row>
    <row r="42" spans="1:48" x14ac:dyDescent="0.35">
      <c r="A42" s="101"/>
      <c r="B42" s="99"/>
      <c r="C42" s="99"/>
      <c r="D42" s="101" t="s">
        <v>72</v>
      </c>
      <c r="E42" s="101"/>
      <c r="F42" s="414">
        <v>120</v>
      </c>
      <c r="G42" s="262"/>
      <c r="H42" s="1054">
        <v>54</v>
      </c>
      <c r="I42" s="752"/>
      <c r="J42" s="760">
        <v>4.8328168920030648E-4</v>
      </c>
      <c r="K42" s="752"/>
      <c r="L42" s="510">
        <v>0.48328168920030651</v>
      </c>
      <c r="M42" s="752"/>
      <c r="N42" s="752" t="s">
        <v>1314</v>
      </c>
      <c r="O42" s="791"/>
      <c r="P42" s="937"/>
      <c r="Q42" s="1163">
        <v>34</v>
      </c>
      <c r="R42" s="222"/>
      <c r="S42" s="220">
        <v>3.136070702075412E-4</v>
      </c>
      <c r="T42" s="223"/>
      <c r="U42" s="612">
        <v>0.31360707020754119</v>
      </c>
      <c r="V42" s="282"/>
      <c r="W42" s="282" t="s">
        <v>1309</v>
      </c>
      <c r="X42" s="562"/>
      <c r="Y42" s="282">
        <v>11</v>
      </c>
      <c r="Z42" s="282"/>
      <c r="AA42" s="207">
        <v>1.0817623194194491E-4</v>
      </c>
      <c r="AB42" s="282"/>
      <c r="AC42" s="612">
        <v>0.10817623194194491</v>
      </c>
      <c r="AD42" s="282"/>
      <c r="AE42" s="282" t="s">
        <v>1302</v>
      </c>
      <c r="AF42" s="562"/>
      <c r="AG42" s="282">
        <v>11</v>
      </c>
      <c r="AH42" s="11"/>
      <c r="AI42" s="207">
        <v>1.1639065260971448E-4</v>
      </c>
      <c r="AJ42" s="11"/>
      <c r="AK42" s="612">
        <v>0.11639065260971448</v>
      </c>
      <c r="AL42" s="11"/>
      <c r="AM42" s="11" t="s">
        <v>1302</v>
      </c>
      <c r="AN42" s="557"/>
      <c r="AO42" s="282">
        <v>10</v>
      </c>
      <c r="AP42" s="11"/>
      <c r="AQ42" s="207">
        <v>1.0935516623247058E-4</v>
      </c>
      <c r="AR42" s="11"/>
      <c r="AS42" s="612">
        <v>0.10935516623247057</v>
      </c>
      <c r="AT42" s="11"/>
      <c r="AU42" s="11" t="s">
        <v>1302</v>
      </c>
      <c r="AV42" s="557"/>
    </row>
    <row r="43" spans="1:48" x14ac:dyDescent="0.35">
      <c r="A43" s="101"/>
      <c r="B43" s="122"/>
      <c r="C43" s="122"/>
      <c r="D43" s="129" t="s">
        <v>73</v>
      </c>
      <c r="E43" s="101"/>
      <c r="F43" s="414">
        <v>3113</v>
      </c>
      <c r="G43" s="262"/>
      <c r="H43" s="1054">
        <v>619</v>
      </c>
      <c r="I43" s="752"/>
      <c r="J43" s="758">
        <v>5.5398401039812913E-3</v>
      </c>
      <c r="K43" s="756"/>
      <c r="L43" s="510">
        <v>5.539840103981291</v>
      </c>
      <c r="M43" s="752"/>
      <c r="N43" s="756" t="s">
        <v>2417</v>
      </c>
      <c r="O43" s="791"/>
      <c r="P43" s="937"/>
      <c r="Q43" s="1163">
        <v>623</v>
      </c>
      <c r="R43" s="222"/>
      <c r="S43" s="220">
        <v>5.7463883746852401E-3</v>
      </c>
      <c r="T43" s="223"/>
      <c r="U43" s="612">
        <v>5.7463883746852398</v>
      </c>
      <c r="V43" s="282"/>
      <c r="W43" s="282" t="s">
        <v>2418</v>
      </c>
      <c r="X43" s="562"/>
      <c r="Y43" s="282">
        <v>535</v>
      </c>
      <c r="Z43" s="282"/>
      <c r="AA43" s="207">
        <v>5.2612985535400482E-3</v>
      </c>
      <c r="AB43" s="282"/>
      <c r="AC43" s="612">
        <v>5.2612985535400485</v>
      </c>
      <c r="AD43" s="282"/>
      <c r="AE43" s="282" t="s">
        <v>2419</v>
      </c>
      <c r="AF43" s="562"/>
      <c r="AG43" s="282">
        <v>645</v>
      </c>
      <c r="AH43" s="11"/>
      <c r="AI43" s="207">
        <v>6.8247246302968944E-3</v>
      </c>
      <c r="AJ43" s="11"/>
      <c r="AK43" s="612">
        <v>6.8247246302968945</v>
      </c>
      <c r="AL43" s="11"/>
      <c r="AM43" s="11" t="s">
        <v>2904</v>
      </c>
      <c r="AN43" s="557"/>
      <c r="AO43" s="282">
        <v>691</v>
      </c>
      <c r="AP43" s="11"/>
      <c r="AQ43" s="207">
        <v>7.5564419866637174E-3</v>
      </c>
      <c r="AR43" s="11"/>
      <c r="AS43" s="612">
        <v>7.5564419866637174</v>
      </c>
      <c r="AT43" s="11"/>
      <c r="AU43" s="11" t="s">
        <v>2905</v>
      </c>
      <c r="AV43" s="557"/>
    </row>
    <row r="44" spans="1:48" x14ac:dyDescent="0.35">
      <c r="A44" s="101"/>
      <c r="B44" s="122"/>
      <c r="C44" s="122"/>
      <c r="D44" s="129" t="s">
        <v>74</v>
      </c>
      <c r="E44" s="101"/>
      <c r="F44" s="414">
        <v>457</v>
      </c>
      <c r="G44" s="262"/>
      <c r="H44" s="1054">
        <v>76</v>
      </c>
      <c r="I44" s="752"/>
      <c r="J44" s="758">
        <v>6.8017422924487576E-4</v>
      </c>
      <c r="K44" s="756"/>
      <c r="L44" s="510">
        <v>0.68017422924487581</v>
      </c>
      <c r="M44" s="752"/>
      <c r="N44" s="756" t="s">
        <v>1306</v>
      </c>
      <c r="O44" s="791"/>
      <c r="P44" s="937"/>
      <c r="Q44" s="1163">
        <v>87</v>
      </c>
      <c r="R44" s="222"/>
      <c r="S44" s="220">
        <v>8.0246515023694358E-4</v>
      </c>
      <c r="T44" s="223"/>
      <c r="U44" s="612">
        <v>0.80246515023694354</v>
      </c>
      <c r="V44" s="282"/>
      <c r="W44" s="282" t="s">
        <v>2429</v>
      </c>
      <c r="X44" s="562"/>
      <c r="Y44" s="282">
        <v>95</v>
      </c>
      <c r="Z44" s="282"/>
      <c r="AA44" s="207">
        <v>9.3424927586225151E-4</v>
      </c>
      <c r="AB44" s="282"/>
      <c r="AC44" s="612">
        <v>0.93424927586225148</v>
      </c>
      <c r="AD44" s="282"/>
      <c r="AE44" s="282" t="s">
        <v>2430</v>
      </c>
      <c r="AF44" s="562"/>
      <c r="AG44" s="282">
        <v>127</v>
      </c>
      <c r="AH44" s="11"/>
      <c r="AI44" s="207">
        <v>1.3437829892212489E-3</v>
      </c>
      <c r="AJ44" s="11"/>
      <c r="AK44" s="612">
        <v>1.3437829892212489</v>
      </c>
      <c r="AL44" s="11"/>
      <c r="AM44" s="11" t="s">
        <v>2422</v>
      </c>
      <c r="AN44" s="557"/>
      <c r="AO44" s="282">
        <v>72</v>
      </c>
      <c r="AP44" s="11"/>
      <c r="AQ44" s="207">
        <v>7.8735719687378814E-4</v>
      </c>
      <c r="AR44" s="11"/>
      <c r="AS44" s="612">
        <v>0.78735719687378813</v>
      </c>
      <c r="AT44" s="11"/>
      <c r="AU44" s="11" t="s">
        <v>2429</v>
      </c>
      <c r="AV44" s="557"/>
    </row>
    <row r="45" spans="1:48" x14ac:dyDescent="0.35">
      <c r="A45" s="101"/>
      <c r="B45" s="122"/>
      <c r="C45" s="122"/>
      <c r="D45" s="129" t="s">
        <v>75</v>
      </c>
      <c r="E45" s="101"/>
      <c r="F45" s="414">
        <v>3281</v>
      </c>
      <c r="G45" s="262"/>
      <c r="H45" s="1054">
        <v>540</v>
      </c>
      <c r="I45" s="752"/>
      <c r="J45" s="758">
        <v>4.8328168920030654E-3</v>
      </c>
      <c r="K45" s="756"/>
      <c r="L45" s="510">
        <v>4.8328168920030654</v>
      </c>
      <c r="M45" s="752"/>
      <c r="N45" s="756" t="s">
        <v>2405</v>
      </c>
      <c r="O45" s="791"/>
      <c r="P45" s="937"/>
      <c r="Q45" s="1163">
        <v>526</v>
      </c>
      <c r="R45" s="222"/>
      <c r="S45" s="220">
        <v>4.8516858508578431E-3</v>
      </c>
      <c r="T45" s="223"/>
      <c r="U45" s="612">
        <v>4.8516858508578427</v>
      </c>
      <c r="V45" s="282"/>
      <c r="W45" s="282" t="s">
        <v>2425</v>
      </c>
      <c r="X45" s="562"/>
      <c r="Y45" s="282">
        <v>632</v>
      </c>
      <c r="Z45" s="282"/>
      <c r="AA45" s="207">
        <v>6.2152162352099262E-3</v>
      </c>
      <c r="AB45" s="282"/>
      <c r="AC45" s="612">
        <v>6.2152162352099261</v>
      </c>
      <c r="AD45" s="282"/>
      <c r="AE45" s="282" t="s">
        <v>2426</v>
      </c>
      <c r="AF45" s="562"/>
      <c r="AG45" s="282">
        <v>903</v>
      </c>
      <c r="AH45" s="11"/>
      <c r="AI45" s="207">
        <v>9.554614482415652E-3</v>
      </c>
      <c r="AJ45" s="11"/>
      <c r="AK45" s="612">
        <v>9.5546144824156514</v>
      </c>
      <c r="AL45" s="11"/>
      <c r="AM45" s="11" t="s">
        <v>2906</v>
      </c>
      <c r="AN45" s="557"/>
      <c r="AO45" s="282">
        <v>680</v>
      </c>
      <c r="AP45" s="11"/>
      <c r="AQ45" s="207">
        <v>7.4361513038079998E-3</v>
      </c>
      <c r="AR45" s="11"/>
      <c r="AS45" s="612">
        <v>7.4361513038079998</v>
      </c>
      <c r="AT45" s="11"/>
      <c r="AU45" s="11" t="s">
        <v>2907</v>
      </c>
      <c r="AV45" s="557"/>
    </row>
    <row r="46" spans="1:48" x14ac:dyDescent="0.35">
      <c r="A46" s="101"/>
      <c r="B46" s="99"/>
      <c r="C46" s="99"/>
      <c r="D46" s="101" t="s">
        <v>76</v>
      </c>
      <c r="E46" s="99"/>
      <c r="F46" s="414">
        <v>8199</v>
      </c>
      <c r="G46" s="262"/>
      <c r="H46" s="1054">
        <v>1515</v>
      </c>
      <c r="I46" s="752"/>
      <c r="J46" s="758">
        <v>1.3558736280341932E-2</v>
      </c>
      <c r="K46" s="756"/>
      <c r="L46" s="510">
        <v>13.558736280341932</v>
      </c>
      <c r="M46" s="752"/>
      <c r="N46" s="756" t="s">
        <v>2431</v>
      </c>
      <c r="O46" s="791"/>
      <c r="P46" s="937"/>
      <c r="Q46" s="1163">
        <v>1273</v>
      </c>
      <c r="R46" s="222"/>
      <c r="S46" s="220">
        <v>1.1741817658064703E-2</v>
      </c>
      <c r="T46" s="223"/>
      <c r="U46" s="612">
        <v>11.741817658064702</v>
      </c>
      <c r="V46" s="282"/>
      <c r="W46" s="282" t="s">
        <v>2432</v>
      </c>
      <c r="X46" s="562"/>
      <c r="Y46" s="282">
        <v>1338</v>
      </c>
      <c r="Z46" s="282"/>
      <c r="AA46" s="207">
        <v>1.3158163485302026E-2</v>
      </c>
      <c r="AB46" s="282"/>
      <c r="AC46" s="612">
        <v>13.158163485302026</v>
      </c>
      <c r="AD46" s="282"/>
      <c r="AE46" s="282" t="s">
        <v>2433</v>
      </c>
      <c r="AF46" s="562"/>
      <c r="AG46" s="282">
        <v>1845</v>
      </c>
      <c r="AH46" s="11"/>
      <c r="AI46" s="207">
        <v>1.9521886733174836E-2</v>
      </c>
      <c r="AJ46" s="11"/>
      <c r="AK46" s="612">
        <v>19.521886733174835</v>
      </c>
      <c r="AL46" s="11"/>
      <c r="AM46" s="11" t="s">
        <v>2908</v>
      </c>
      <c r="AN46" s="557"/>
      <c r="AO46" s="282">
        <v>2228</v>
      </c>
      <c r="AP46" s="11"/>
      <c r="AQ46" s="207">
        <v>2.4364331036594446E-2</v>
      </c>
      <c r="AR46" s="11"/>
      <c r="AS46" s="612">
        <v>24.364331036594447</v>
      </c>
      <c r="AT46" s="11"/>
      <c r="AU46" s="11" t="s">
        <v>2909</v>
      </c>
      <c r="AV46" s="557"/>
    </row>
    <row r="47" spans="1:48" x14ac:dyDescent="0.35">
      <c r="A47" s="99"/>
      <c r="B47" s="99"/>
      <c r="C47" s="101"/>
      <c r="D47" s="101" t="s">
        <v>77</v>
      </c>
      <c r="E47" s="99"/>
      <c r="F47" s="414">
        <v>799</v>
      </c>
      <c r="G47" s="262"/>
      <c r="H47" s="1054">
        <v>310</v>
      </c>
      <c r="I47" s="752"/>
      <c r="J47" s="758">
        <v>2.7743948824462041E-3</v>
      </c>
      <c r="K47" s="756"/>
      <c r="L47" s="510">
        <v>2.7743948824462041</v>
      </c>
      <c r="M47" s="752"/>
      <c r="N47" s="756" t="s">
        <v>2910</v>
      </c>
      <c r="O47" s="791"/>
      <c r="P47" s="937"/>
      <c r="Q47" s="1163">
        <v>145</v>
      </c>
      <c r="R47" s="222"/>
      <c r="S47" s="220">
        <v>1.3374419170615727E-3</v>
      </c>
      <c r="T47" s="223"/>
      <c r="U47" s="611">
        <v>1.3374419170615728</v>
      </c>
      <c r="V47" s="262"/>
      <c r="W47" s="262" t="s">
        <v>2422</v>
      </c>
      <c r="X47" s="418"/>
      <c r="Y47" s="262">
        <v>93</v>
      </c>
      <c r="Z47" s="262"/>
      <c r="AA47" s="261">
        <v>9.1458087005462526E-4</v>
      </c>
      <c r="AB47" s="262"/>
      <c r="AC47" s="611">
        <v>0.91458087005462529</v>
      </c>
      <c r="AD47" s="262"/>
      <c r="AE47" s="262" t="s">
        <v>2430</v>
      </c>
      <c r="AF47" s="418"/>
      <c r="AG47" s="262">
        <v>100</v>
      </c>
      <c r="AH47" s="106"/>
      <c r="AI47" s="207">
        <v>1.0580968419064952E-3</v>
      </c>
      <c r="AJ47" s="11"/>
      <c r="AK47" s="612">
        <v>1.0580968419064951</v>
      </c>
      <c r="AL47" s="11"/>
      <c r="AM47" s="11" t="s">
        <v>2408</v>
      </c>
      <c r="AN47" s="557"/>
      <c r="AO47" s="262">
        <v>151</v>
      </c>
      <c r="AP47" s="106"/>
      <c r="AQ47" s="207">
        <v>1.6512630101103059E-3</v>
      </c>
      <c r="AR47" s="11"/>
      <c r="AS47" s="612">
        <v>1.6512630101103059</v>
      </c>
      <c r="AT47" s="11"/>
      <c r="AU47" s="11" t="s">
        <v>2380</v>
      </c>
      <c r="AV47" s="557"/>
    </row>
    <row r="48" spans="1:48" x14ac:dyDescent="0.35">
      <c r="A48" s="99"/>
      <c r="B48" s="99"/>
      <c r="C48" s="101"/>
      <c r="D48" s="101" t="s">
        <v>38</v>
      </c>
      <c r="E48" s="99"/>
      <c r="F48" s="414">
        <v>23</v>
      </c>
      <c r="G48" s="262"/>
      <c r="H48" s="1054">
        <v>0</v>
      </c>
      <c r="I48" s="752"/>
      <c r="J48" s="897">
        <v>0</v>
      </c>
      <c r="K48" s="896">
        <v>0</v>
      </c>
      <c r="L48" s="611">
        <v>0</v>
      </c>
      <c r="M48" s="752"/>
      <c r="N48" s="756" t="s">
        <v>1295</v>
      </c>
      <c r="O48" s="791"/>
      <c r="P48" s="937"/>
      <c r="Q48" s="1163">
        <v>0</v>
      </c>
      <c r="R48" s="222"/>
      <c r="S48" s="897">
        <v>0</v>
      </c>
      <c r="T48" s="896">
        <v>0</v>
      </c>
      <c r="U48" s="611">
        <v>0</v>
      </c>
      <c r="V48" s="262"/>
      <c r="W48" s="262" t="s">
        <v>1295</v>
      </c>
      <c r="X48" s="418"/>
      <c r="Y48" s="262">
        <v>0</v>
      </c>
      <c r="Z48" s="262"/>
      <c r="AA48" s="897">
        <v>0</v>
      </c>
      <c r="AB48" s="896">
        <v>0</v>
      </c>
      <c r="AC48" s="611">
        <v>0</v>
      </c>
      <c r="AD48" s="262"/>
      <c r="AE48" s="262" t="s">
        <v>1295</v>
      </c>
      <c r="AF48" s="418"/>
      <c r="AG48" s="262">
        <v>0</v>
      </c>
      <c r="AH48" s="106"/>
      <c r="AI48" s="897">
        <v>0</v>
      </c>
      <c r="AJ48" s="896">
        <v>0</v>
      </c>
      <c r="AK48" s="611">
        <v>0</v>
      </c>
      <c r="AL48" s="11"/>
      <c r="AM48" s="11" t="s">
        <v>1295</v>
      </c>
      <c r="AN48" s="557"/>
      <c r="AO48" s="262">
        <v>23</v>
      </c>
      <c r="AP48" s="106"/>
      <c r="AQ48" s="207">
        <v>2.5151688233468234E-4</v>
      </c>
      <c r="AR48" s="11"/>
      <c r="AS48" s="612">
        <v>0.25151688233468233</v>
      </c>
      <c r="AT48" s="11"/>
      <c r="AU48" s="11" t="s">
        <v>1309</v>
      </c>
      <c r="AV48" s="557"/>
    </row>
    <row r="49" spans="1:48" x14ac:dyDescent="0.35">
      <c r="A49" s="137"/>
      <c r="B49" s="124" t="s">
        <v>4</v>
      </c>
      <c r="C49" s="124"/>
      <c r="D49" s="124"/>
      <c r="E49" s="137"/>
      <c r="F49" s="411">
        <v>5289</v>
      </c>
      <c r="G49" s="828"/>
      <c r="H49" s="1150">
        <v>1268</v>
      </c>
      <c r="I49" s="753"/>
      <c r="J49" s="759">
        <v>3.0620907444387686E-2</v>
      </c>
      <c r="K49" s="753"/>
      <c r="L49" s="808">
        <v>30.620907444387687</v>
      </c>
      <c r="M49" s="753"/>
      <c r="N49" s="753" t="s">
        <v>1384</v>
      </c>
      <c r="O49" s="779"/>
      <c r="P49" s="934"/>
      <c r="Q49" s="957">
        <v>947</v>
      </c>
      <c r="R49" s="219"/>
      <c r="S49" s="218">
        <v>2.4577220304605012E-2</v>
      </c>
      <c r="T49" s="219"/>
      <c r="U49" s="610">
        <v>24.57722030460501</v>
      </c>
      <c r="V49" s="283"/>
      <c r="W49" s="193" t="s">
        <v>1385</v>
      </c>
      <c r="X49" s="558"/>
      <c r="Y49" s="957">
        <v>878</v>
      </c>
      <c r="Z49" s="283"/>
      <c r="AA49" s="206">
        <v>2.4384512181574246E-2</v>
      </c>
      <c r="AB49" s="283"/>
      <c r="AC49" s="610">
        <v>24.384512181574244</v>
      </c>
      <c r="AD49" s="283"/>
      <c r="AE49" s="193" t="s">
        <v>1386</v>
      </c>
      <c r="AF49" s="558"/>
      <c r="AG49" s="957">
        <v>1162</v>
      </c>
      <c r="AH49" s="283"/>
      <c r="AI49" s="206">
        <v>3.3616026027607597E-2</v>
      </c>
      <c r="AJ49" s="283"/>
      <c r="AK49" s="610">
        <v>33.616026027607596</v>
      </c>
      <c r="AL49" s="283"/>
      <c r="AM49" s="193" t="s">
        <v>1387</v>
      </c>
      <c r="AN49" s="558"/>
      <c r="AO49" s="957">
        <v>1034</v>
      </c>
      <c r="AP49" s="283"/>
      <c r="AQ49" s="206">
        <v>3.0717901255727331E-2</v>
      </c>
      <c r="AR49" s="283"/>
      <c r="AS49" s="610">
        <v>30.71790125572733</v>
      </c>
      <c r="AT49" s="283"/>
      <c r="AU49" s="193" t="s">
        <v>1366</v>
      </c>
      <c r="AV49" s="558"/>
    </row>
    <row r="50" spans="1:48" x14ac:dyDescent="0.35">
      <c r="A50" s="101"/>
      <c r="B50" s="99"/>
      <c r="C50" s="99"/>
      <c r="D50" s="101" t="s">
        <v>69</v>
      </c>
      <c r="E50" s="127"/>
      <c r="F50" s="414">
        <v>342</v>
      </c>
      <c r="G50" s="262"/>
      <c r="H50" s="1054">
        <v>113</v>
      </c>
      <c r="I50" s="752"/>
      <c r="J50" s="758">
        <v>2.7288348116843914E-3</v>
      </c>
      <c r="K50" s="756"/>
      <c r="L50" s="510">
        <v>2.7288348116843912</v>
      </c>
      <c r="M50" s="752"/>
      <c r="N50" s="896" t="s">
        <v>621</v>
      </c>
      <c r="O50" s="915"/>
      <c r="P50" s="937"/>
      <c r="Q50" s="1163">
        <v>69</v>
      </c>
      <c r="R50" s="893"/>
      <c r="S50" s="897">
        <v>1.7907372766818857E-3</v>
      </c>
      <c r="T50" s="896"/>
      <c r="U50" s="611">
        <v>1.7907372766818856</v>
      </c>
      <c r="V50" s="106"/>
      <c r="W50" s="106" t="s">
        <v>744</v>
      </c>
      <c r="X50" s="417"/>
      <c r="Y50" s="262">
        <v>49</v>
      </c>
      <c r="Z50" s="106"/>
      <c r="AA50" s="261">
        <v>1.3608668529580161E-3</v>
      </c>
      <c r="AB50" s="106"/>
      <c r="AC50" s="611">
        <v>1.3608668529580161</v>
      </c>
      <c r="AD50" s="106"/>
      <c r="AE50" s="106" t="s">
        <v>2401</v>
      </c>
      <c r="AF50" s="417"/>
      <c r="AG50" s="262">
        <v>52</v>
      </c>
      <c r="AH50" s="106"/>
      <c r="AI50" s="261">
        <v>1.5043316294626463E-3</v>
      </c>
      <c r="AJ50" s="106"/>
      <c r="AK50" s="611">
        <v>1.5043316294626463</v>
      </c>
      <c r="AL50" s="106"/>
      <c r="AM50" s="106" t="s">
        <v>1441</v>
      </c>
      <c r="AN50" s="557"/>
      <c r="AO50" s="262">
        <v>59</v>
      </c>
      <c r="AP50" s="106"/>
      <c r="AQ50" s="261">
        <v>1.7527622573384066E-3</v>
      </c>
      <c r="AR50" s="106"/>
      <c r="AS50" s="611">
        <v>1.7527622573384065</v>
      </c>
      <c r="AT50" s="106"/>
      <c r="AU50" s="106" t="s">
        <v>2276</v>
      </c>
      <c r="AV50" s="557"/>
    </row>
    <row r="51" spans="1:48" ht="16.5" x14ac:dyDescent="0.35">
      <c r="A51" s="122"/>
      <c r="B51" s="99"/>
      <c r="C51" s="99"/>
      <c r="D51" s="101" t="s">
        <v>70</v>
      </c>
      <c r="E51" s="127"/>
      <c r="F51" s="414">
        <v>131</v>
      </c>
      <c r="G51" s="838"/>
      <c r="H51" s="1047">
        <v>44</v>
      </c>
      <c r="I51" s="756"/>
      <c r="J51" s="758">
        <v>1.0625551479125064E-3</v>
      </c>
      <c r="K51" s="756"/>
      <c r="L51" s="807">
        <v>1.0625551479125064</v>
      </c>
      <c r="M51" s="756"/>
      <c r="N51" s="896" t="s">
        <v>1195</v>
      </c>
      <c r="O51" s="906"/>
      <c r="P51" s="876"/>
      <c r="Q51" s="1046">
        <v>42</v>
      </c>
      <c r="R51" s="923"/>
      <c r="S51" s="897">
        <v>1.0900139945020173E-3</v>
      </c>
      <c r="T51" s="896"/>
      <c r="U51" s="611">
        <v>1.0900139945020173</v>
      </c>
      <c r="V51" s="106"/>
      <c r="W51" s="106" t="s">
        <v>673</v>
      </c>
      <c r="X51" s="417"/>
      <c r="Y51" s="262">
        <v>22</v>
      </c>
      <c r="Z51" s="106"/>
      <c r="AA51" s="261">
        <v>6.1100144418523169E-4</v>
      </c>
      <c r="AB51" s="106"/>
      <c r="AC51" s="611">
        <v>0.61100144418523172</v>
      </c>
      <c r="AD51" s="106"/>
      <c r="AE51" s="106" t="s">
        <v>688</v>
      </c>
      <c r="AF51" s="417"/>
      <c r="AG51" s="262" t="s">
        <v>12</v>
      </c>
      <c r="AH51" s="106"/>
      <c r="AI51" s="261">
        <v>2.8929454412743202E-4</v>
      </c>
      <c r="AJ51" s="106"/>
      <c r="AK51" s="611">
        <v>0.289294544127432</v>
      </c>
      <c r="AL51" s="106"/>
      <c r="AM51" s="106" t="s">
        <v>2395</v>
      </c>
      <c r="AN51" s="557"/>
      <c r="AO51" s="262" t="s">
        <v>12</v>
      </c>
      <c r="AP51" s="106"/>
      <c r="AQ51" s="261">
        <v>3.862018533118523E-4</v>
      </c>
      <c r="AR51" s="106"/>
      <c r="AS51" s="611">
        <v>0.38620185331185231</v>
      </c>
      <c r="AT51" s="106"/>
      <c r="AU51" s="106" t="s">
        <v>2394</v>
      </c>
      <c r="AV51" s="557"/>
    </row>
    <row r="52" spans="1:48" ht="16.5" x14ac:dyDescent="0.35">
      <c r="A52" s="122"/>
      <c r="B52" s="99"/>
      <c r="C52" s="99"/>
      <c r="D52" s="101" t="s">
        <v>71</v>
      </c>
      <c r="E52" s="101"/>
      <c r="F52" s="414">
        <v>13</v>
      </c>
      <c r="G52" s="838"/>
      <c r="H52" s="1047">
        <v>6</v>
      </c>
      <c r="I52" s="756"/>
      <c r="J52" s="758">
        <v>1.4489388380625086E-4</v>
      </c>
      <c r="K52" s="756"/>
      <c r="L52" s="807">
        <v>0.14489388380625087</v>
      </c>
      <c r="M52" s="756"/>
      <c r="N52" s="896" t="s">
        <v>1321</v>
      </c>
      <c r="O52" s="906"/>
      <c r="P52" s="876"/>
      <c r="Q52" s="1046" t="s">
        <v>12</v>
      </c>
      <c r="R52" s="923"/>
      <c r="S52" s="897">
        <v>5.1905428309619873E-5</v>
      </c>
      <c r="T52" s="896"/>
      <c r="U52" s="611">
        <v>5.1905428309619875E-2</v>
      </c>
      <c r="V52" s="106"/>
      <c r="W52" s="106" t="s">
        <v>1794</v>
      </c>
      <c r="X52" s="417"/>
      <c r="Y52" s="262" t="s">
        <v>12</v>
      </c>
      <c r="Z52" s="106"/>
      <c r="AA52" s="261">
        <v>5.5545585835021062E-5</v>
      </c>
      <c r="AB52" s="106"/>
      <c r="AC52" s="611">
        <v>5.5545585835021061E-2</v>
      </c>
      <c r="AD52" s="106"/>
      <c r="AE52" s="106" t="s">
        <v>1794</v>
      </c>
      <c r="AF52" s="417"/>
      <c r="AG52" s="262" t="s">
        <v>12</v>
      </c>
      <c r="AH52" s="106"/>
      <c r="AI52" s="1049" t="s">
        <v>501</v>
      </c>
      <c r="AJ52" s="106"/>
      <c r="AK52" s="611" t="s">
        <v>487</v>
      </c>
      <c r="AL52" s="106"/>
      <c r="AM52" s="106" t="s">
        <v>1794</v>
      </c>
      <c r="AN52" s="557"/>
      <c r="AO52" s="262" t="s">
        <v>12</v>
      </c>
      <c r="AP52" s="106"/>
      <c r="AQ52" s="261">
        <v>5.9415669740284972E-5</v>
      </c>
      <c r="AR52" s="106"/>
      <c r="AS52" s="611">
        <v>5.941566974028497E-2</v>
      </c>
      <c r="AT52" s="106"/>
      <c r="AU52" s="106" t="s">
        <v>1794</v>
      </c>
      <c r="AV52" s="557"/>
    </row>
    <row r="53" spans="1:48" x14ac:dyDescent="0.35">
      <c r="A53" s="99"/>
      <c r="B53" s="99"/>
      <c r="C53" s="99"/>
      <c r="D53" s="101" t="s">
        <v>72</v>
      </c>
      <c r="E53" s="101"/>
      <c r="F53" s="414">
        <v>202</v>
      </c>
      <c r="G53" s="262"/>
      <c r="H53" s="1047">
        <v>53</v>
      </c>
      <c r="I53" s="754"/>
      <c r="J53" s="758">
        <v>1.2798959736218828E-3</v>
      </c>
      <c r="K53" s="754"/>
      <c r="L53" s="807">
        <v>1.2798959736218829</v>
      </c>
      <c r="M53" s="754"/>
      <c r="N53" s="895" t="s">
        <v>1416</v>
      </c>
      <c r="O53" s="905"/>
      <c r="P53" s="940"/>
      <c r="Q53" s="1046">
        <v>59</v>
      </c>
      <c r="R53" s="908"/>
      <c r="S53" s="897">
        <v>1.5312101351337864E-3</v>
      </c>
      <c r="T53" s="895"/>
      <c r="U53" s="611">
        <v>1.5312101351337863</v>
      </c>
      <c r="V53" s="106"/>
      <c r="W53" s="106" t="s">
        <v>1441</v>
      </c>
      <c r="X53" s="417"/>
      <c r="Y53" s="262">
        <v>27</v>
      </c>
      <c r="Z53" s="106"/>
      <c r="AA53" s="261">
        <v>7.4986540877278434E-4</v>
      </c>
      <c r="AB53" s="106"/>
      <c r="AC53" s="611">
        <v>0.74986540877278429</v>
      </c>
      <c r="AD53" s="106"/>
      <c r="AE53" s="106" t="s">
        <v>2388</v>
      </c>
      <c r="AF53" s="417"/>
      <c r="AG53" s="262">
        <v>30</v>
      </c>
      <c r="AH53" s="106"/>
      <c r="AI53" s="261">
        <v>8.6788363238229601E-4</v>
      </c>
      <c r="AJ53" s="106"/>
      <c r="AK53" s="611">
        <v>0.86788363238229604</v>
      </c>
      <c r="AL53" s="106"/>
      <c r="AM53" s="106" t="s">
        <v>674</v>
      </c>
      <c r="AN53" s="507"/>
      <c r="AO53" s="262">
        <v>33</v>
      </c>
      <c r="AP53" s="106"/>
      <c r="AQ53" s="261">
        <v>9.8035855071470211E-4</v>
      </c>
      <c r="AR53" s="106"/>
      <c r="AS53" s="611">
        <v>0.98035855071470213</v>
      </c>
      <c r="AT53" s="106"/>
      <c r="AU53" s="106" t="s">
        <v>675</v>
      </c>
      <c r="AV53" s="507"/>
    </row>
    <row r="54" spans="1:48" x14ac:dyDescent="0.35">
      <c r="A54" s="99"/>
      <c r="B54" s="122"/>
      <c r="C54" s="122"/>
      <c r="D54" s="129" t="s">
        <v>73</v>
      </c>
      <c r="E54" s="101"/>
      <c r="F54" s="414">
        <v>2014</v>
      </c>
      <c r="G54" s="106"/>
      <c r="H54" s="1054">
        <v>584</v>
      </c>
      <c r="I54" s="752"/>
      <c r="J54" s="760">
        <v>1.4103004690475086E-2</v>
      </c>
      <c r="K54" s="752"/>
      <c r="L54" s="510">
        <v>14.103004690475085</v>
      </c>
      <c r="M54" s="752"/>
      <c r="N54" s="893" t="s">
        <v>2911</v>
      </c>
      <c r="O54" s="915"/>
      <c r="P54" s="937"/>
      <c r="Q54" s="1163">
        <v>347</v>
      </c>
      <c r="R54" s="893"/>
      <c r="S54" s="897">
        <v>9.0055918117190482E-3</v>
      </c>
      <c r="T54" s="896"/>
      <c r="U54" s="611">
        <v>9.0055918117190483</v>
      </c>
      <c r="V54" s="106"/>
      <c r="W54" s="106" t="s">
        <v>2441</v>
      </c>
      <c r="X54" s="417"/>
      <c r="Y54" s="262">
        <v>364</v>
      </c>
      <c r="Z54" s="106"/>
      <c r="AA54" s="261">
        <v>1.0109296621973834E-2</v>
      </c>
      <c r="AB54" s="106"/>
      <c r="AC54" s="611">
        <v>10.109296621973833</v>
      </c>
      <c r="AD54" s="106"/>
      <c r="AE54" s="106" t="s">
        <v>2442</v>
      </c>
      <c r="AF54" s="417"/>
      <c r="AG54" s="262">
        <v>399</v>
      </c>
      <c r="AH54" s="106"/>
      <c r="AI54" s="261">
        <v>1.1542852310684536E-2</v>
      </c>
      <c r="AJ54" s="106"/>
      <c r="AK54" s="611">
        <v>11.542852310684536</v>
      </c>
      <c r="AL54" s="106"/>
      <c r="AM54" s="106" t="s">
        <v>2443</v>
      </c>
      <c r="AN54" s="557"/>
      <c r="AO54" s="262">
        <v>320</v>
      </c>
      <c r="AP54" s="106"/>
      <c r="AQ54" s="261">
        <v>9.506507158445596E-3</v>
      </c>
      <c r="AR54" s="106"/>
      <c r="AS54" s="611">
        <v>9.5065071584455954</v>
      </c>
      <c r="AT54" s="106"/>
      <c r="AU54" s="106" t="s">
        <v>2444</v>
      </c>
      <c r="AV54" s="557"/>
    </row>
    <row r="55" spans="1:48" x14ac:dyDescent="0.35">
      <c r="A55" s="99"/>
      <c r="B55" s="122"/>
      <c r="C55" s="122"/>
      <c r="D55" s="129" t="s">
        <v>74</v>
      </c>
      <c r="E55" s="101"/>
      <c r="F55" s="414">
        <v>79</v>
      </c>
      <c r="G55" s="106"/>
      <c r="H55" s="1054">
        <v>16</v>
      </c>
      <c r="I55" s="752"/>
      <c r="J55" s="758">
        <v>3.8638369015000232E-4</v>
      </c>
      <c r="K55" s="756"/>
      <c r="L55" s="510">
        <v>0.38638369015000235</v>
      </c>
      <c r="M55" s="752"/>
      <c r="N55" s="896" t="s">
        <v>2385</v>
      </c>
      <c r="O55" s="915"/>
      <c r="P55" s="937"/>
      <c r="Q55" s="1163" t="s">
        <v>12</v>
      </c>
      <c r="R55" s="893"/>
      <c r="S55" s="897">
        <v>4.1524342647695898E-4</v>
      </c>
      <c r="T55" s="896"/>
      <c r="U55" s="611">
        <v>0.415243426476959</v>
      </c>
      <c r="V55" s="106"/>
      <c r="W55" s="106" t="s">
        <v>2394</v>
      </c>
      <c r="X55" s="417"/>
      <c r="Y55" s="262" t="s">
        <v>12</v>
      </c>
      <c r="Z55" s="106"/>
      <c r="AA55" s="261">
        <v>3.8881910084514744E-4</v>
      </c>
      <c r="AB55" s="106"/>
      <c r="AC55" s="611">
        <v>0.38881910084514743</v>
      </c>
      <c r="AD55" s="106"/>
      <c r="AE55" s="106" t="s">
        <v>2394</v>
      </c>
      <c r="AF55" s="417"/>
      <c r="AG55" s="262">
        <v>19</v>
      </c>
      <c r="AH55" s="106"/>
      <c r="AI55" s="261">
        <v>5.496596338421208E-4</v>
      </c>
      <c r="AJ55" s="106"/>
      <c r="AK55" s="611">
        <v>0.5496596338421208</v>
      </c>
      <c r="AL55" s="106"/>
      <c r="AM55" s="106" t="s">
        <v>1198</v>
      </c>
      <c r="AN55" s="557"/>
      <c r="AO55" s="262">
        <v>14</v>
      </c>
      <c r="AP55" s="106"/>
      <c r="AQ55" s="261">
        <v>4.1590968818199479E-4</v>
      </c>
      <c r="AR55" s="106"/>
      <c r="AS55" s="611">
        <v>0.41590968818199481</v>
      </c>
      <c r="AT55" s="106"/>
      <c r="AU55" s="106" t="s">
        <v>2394</v>
      </c>
      <c r="AV55" s="557"/>
    </row>
    <row r="56" spans="1:48" x14ac:dyDescent="0.35">
      <c r="A56" s="99"/>
      <c r="B56" s="122"/>
      <c r="C56" s="122"/>
      <c r="D56" s="129" t="s">
        <v>75</v>
      </c>
      <c r="E56" s="101"/>
      <c r="F56" s="414">
        <v>1095</v>
      </c>
      <c r="G56" s="262"/>
      <c r="H56" s="1054">
        <v>159</v>
      </c>
      <c r="I56" s="752"/>
      <c r="J56" s="758">
        <v>3.8396879208656481E-3</v>
      </c>
      <c r="K56" s="756"/>
      <c r="L56" s="510">
        <v>3.8396879208656483</v>
      </c>
      <c r="M56" s="752"/>
      <c r="N56" s="896" t="s">
        <v>2447</v>
      </c>
      <c r="O56" s="915"/>
      <c r="P56" s="937"/>
      <c r="Q56" s="1163">
        <v>164</v>
      </c>
      <c r="R56" s="893"/>
      <c r="S56" s="897">
        <v>4.2562451213888301E-3</v>
      </c>
      <c r="T56" s="896"/>
      <c r="U56" s="611">
        <v>4.2562451213888304</v>
      </c>
      <c r="V56" s="106"/>
      <c r="W56" s="106" t="s">
        <v>604</v>
      </c>
      <c r="X56" s="417"/>
      <c r="Y56" s="262">
        <v>238</v>
      </c>
      <c r="Z56" s="106"/>
      <c r="AA56" s="261">
        <v>6.6099247143675066E-3</v>
      </c>
      <c r="AB56" s="106"/>
      <c r="AC56" s="611">
        <v>6.6099247143675068</v>
      </c>
      <c r="AD56" s="106"/>
      <c r="AE56" s="106" t="s">
        <v>2448</v>
      </c>
      <c r="AF56" s="417"/>
      <c r="AG56" s="262">
        <v>288</v>
      </c>
      <c r="AH56" s="106"/>
      <c r="AI56" s="261">
        <v>8.331682870870041E-3</v>
      </c>
      <c r="AJ56" s="106"/>
      <c r="AK56" s="611">
        <v>8.3316828708700417</v>
      </c>
      <c r="AL56" s="106"/>
      <c r="AM56" s="106" t="s">
        <v>2449</v>
      </c>
      <c r="AN56" s="557"/>
      <c r="AO56" s="262">
        <v>246</v>
      </c>
      <c r="AP56" s="106"/>
      <c r="AQ56" s="261">
        <v>7.308127378055051E-3</v>
      </c>
      <c r="AR56" s="106"/>
      <c r="AS56" s="611">
        <v>7.3081273780550511</v>
      </c>
      <c r="AT56" s="106"/>
      <c r="AU56" s="106" t="s">
        <v>2450</v>
      </c>
      <c r="AV56" s="557"/>
    </row>
    <row r="57" spans="1:48" x14ac:dyDescent="0.35">
      <c r="A57" s="99"/>
      <c r="B57" s="99"/>
      <c r="C57" s="99"/>
      <c r="D57" s="101" t="s">
        <v>76</v>
      </c>
      <c r="E57" s="99"/>
      <c r="F57" s="414">
        <v>1185</v>
      </c>
      <c r="G57" s="262"/>
      <c r="H57" s="1054">
        <v>237</v>
      </c>
      <c r="I57" s="752"/>
      <c r="J57" s="758">
        <v>5.72330841034691E-3</v>
      </c>
      <c r="K57" s="756"/>
      <c r="L57" s="510">
        <v>5.7233084103469096</v>
      </c>
      <c r="M57" s="752"/>
      <c r="N57" s="896" t="s">
        <v>2451</v>
      </c>
      <c r="O57" s="915"/>
      <c r="P57" s="937"/>
      <c r="Q57" s="1163">
        <v>206</v>
      </c>
      <c r="R57" s="893"/>
      <c r="S57" s="897">
        <v>5.3462591158908472E-3</v>
      </c>
      <c r="T57" s="896"/>
      <c r="U57" s="611">
        <v>5.346259115890847</v>
      </c>
      <c r="V57" s="106"/>
      <c r="W57" s="106" t="s">
        <v>1561</v>
      </c>
      <c r="X57" s="417"/>
      <c r="Y57" s="262">
        <v>135</v>
      </c>
      <c r="Z57" s="106"/>
      <c r="AA57" s="261">
        <v>3.7493270438639218E-3</v>
      </c>
      <c r="AB57" s="106"/>
      <c r="AC57" s="611">
        <v>3.7493270438639219</v>
      </c>
      <c r="AD57" s="106"/>
      <c r="AE57" s="106" t="s">
        <v>2410</v>
      </c>
      <c r="AF57" s="417"/>
      <c r="AG57" s="262">
        <v>334</v>
      </c>
      <c r="AH57" s="106"/>
      <c r="AI57" s="261">
        <v>9.6624377738562285E-3</v>
      </c>
      <c r="AJ57" s="106"/>
      <c r="AK57" s="611">
        <v>9.6624377738562277</v>
      </c>
      <c r="AL57" s="106"/>
      <c r="AM57" s="106" t="s">
        <v>2452</v>
      </c>
      <c r="AN57" s="557"/>
      <c r="AO57" s="262">
        <v>273</v>
      </c>
      <c r="AP57" s="106"/>
      <c r="AQ57" s="261">
        <v>8.1102389195488993E-3</v>
      </c>
      <c r="AR57" s="106"/>
      <c r="AS57" s="611">
        <v>8.1102389195489</v>
      </c>
      <c r="AT57" s="106"/>
      <c r="AU57" s="106" t="s">
        <v>2453</v>
      </c>
      <c r="AV57" s="557"/>
    </row>
    <row r="58" spans="1:48" x14ac:dyDescent="0.35">
      <c r="A58" s="99"/>
      <c r="B58" s="99"/>
      <c r="C58" s="101"/>
      <c r="D58" s="101" t="s">
        <v>77</v>
      </c>
      <c r="E58" s="99"/>
      <c r="F58" s="414">
        <v>205</v>
      </c>
      <c r="G58" s="262"/>
      <c r="H58" s="459">
        <v>56</v>
      </c>
      <c r="I58" s="262"/>
      <c r="J58" s="758">
        <v>1.3523429155250081E-3</v>
      </c>
      <c r="K58" s="756"/>
      <c r="L58" s="611">
        <v>1.3523429155250082</v>
      </c>
      <c r="M58" s="262"/>
      <c r="N58" s="756" t="s">
        <v>2401</v>
      </c>
      <c r="O58" s="418"/>
      <c r="P58" s="877"/>
      <c r="Q58" s="262">
        <v>42</v>
      </c>
      <c r="R58" s="461"/>
      <c r="S58" s="220">
        <v>1.0900139945020173E-3</v>
      </c>
      <c r="T58" s="223"/>
      <c r="U58" s="611">
        <v>1.0900139945020173</v>
      </c>
      <c r="V58" s="106"/>
      <c r="W58" s="106" t="s">
        <v>673</v>
      </c>
      <c r="X58" s="417"/>
      <c r="Y58" s="262">
        <v>27</v>
      </c>
      <c r="Z58" s="106"/>
      <c r="AA58" s="261">
        <v>7.4986540877278434E-4</v>
      </c>
      <c r="AB58" s="106"/>
      <c r="AC58" s="611">
        <v>0.74986540877278429</v>
      </c>
      <c r="AD58" s="106"/>
      <c r="AE58" s="106" t="s">
        <v>2388</v>
      </c>
      <c r="AF58" s="417"/>
      <c r="AG58" s="262">
        <v>29</v>
      </c>
      <c r="AH58" s="106"/>
      <c r="AI58" s="261">
        <v>8.3895417796955277E-4</v>
      </c>
      <c r="AJ58" s="106"/>
      <c r="AK58" s="611">
        <v>0.83895417796955274</v>
      </c>
      <c r="AL58" s="106"/>
      <c r="AM58" s="106" t="s">
        <v>674</v>
      </c>
      <c r="AN58" s="557"/>
      <c r="AO58" s="262">
        <v>51</v>
      </c>
      <c r="AP58" s="106"/>
      <c r="AQ58" s="261">
        <v>1.5150995783772667E-3</v>
      </c>
      <c r="AR58" s="106"/>
      <c r="AS58" s="611">
        <v>1.5150995783772667</v>
      </c>
      <c r="AT58" s="106"/>
      <c r="AU58" s="106" t="s">
        <v>1441</v>
      </c>
      <c r="AV58" s="557"/>
    </row>
    <row r="59" spans="1:48" x14ac:dyDescent="0.35">
      <c r="A59" s="99"/>
      <c r="B59" s="99"/>
      <c r="C59" s="101"/>
      <c r="D59" s="101" t="s">
        <v>38</v>
      </c>
      <c r="E59" s="99"/>
      <c r="F59" s="414">
        <v>23</v>
      </c>
      <c r="G59" s="262"/>
      <c r="H59" s="459">
        <v>0</v>
      </c>
      <c r="I59" s="262"/>
      <c r="J59" s="897">
        <v>0</v>
      </c>
      <c r="K59" s="896">
        <v>0</v>
      </c>
      <c r="L59" s="611">
        <v>0</v>
      </c>
      <c r="M59" s="262"/>
      <c r="N59" s="756" t="s">
        <v>1301</v>
      </c>
      <c r="O59" s="418"/>
      <c r="P59" s="877"/>
      <c r="Q59" s="262">
        <v>0</v>
      </c>
      <c r="R59" s="461"/>
      <c r="S59" s="897">
        <v>0</v>
      </c>
      <c r="T59" s="896">
        <v>0</v>
      </c>
      <c r="U59" s="611">
        <v>0</v>
      </c>
      <c r="V59" s="106"/>
      <c r="W59" s="106" t="s">
        <v>1301</v>
      </c>
      <c r="X59" s="417"/>
      <c r="Y59" s="262">
        <v>0</v>
      </c>
      <c r="Z59" s="106"/>
      <c r="AA59" s="897">
        <v>0</v>
      </c>
      <c r="AB59" s="896">
        <v>0</v>
      </c>
      <c r="AC59" s="611">
        <v>0</v>
      </c>
      <c r="AD59" s="106"/>
      <c r="AE59" s="106" t="s">
        <v>1301</v>
      </c>
      <c r="AF59" s="417"/>
      <c r="AG59" s="262">
        <v>0</v>
      </c>
      <c r="AH59" s="106"/>
      <c r="AI59" s="897">
        <v>0</v>
      </c>
      <c r="AJ59" s="896">
        <v>0</v>
      </c>
      <c r="AK59" s="611">
        <v>0</v>
      </c>
      <c r="AL59" s="106"/>
      <c r="AM59" s="106" t="s">
        <v>1301</v>
      </c>
      <c r="AN59" s="557"/>
      <c r="AO59" s="262">
        <v>23</v>
      </c>
      <c r="AP59" s="106"/>
      <c r="AQ59" s="261">
        <v>6.8328020201327718E-4</v>
      </c>
      <c r="AR59" s="106"/>
      <c r="AS59" s="611">
        <v>0.68328020201327722</v>
      </c>
      <c r="AT59" s="106"/>
      <c r="AU59" s="106" t="s">
        <v>676</v>
      </c>
      <c r="AV59" s="557"/>
    </row>
    <row r="60" spans="1:48" x14ac:dyDescent="0.35">
      <c r="A60" s="137"/>
      <c r="B60" s="124" t="s">
        <v>58</v>
      </c>
      <c r="C60" s="124"/>
      <c r="D60" s="124"/>
      <c r="E60" s="137"/>
      <c r="F60" s="411">
        <v>3912</v>
      </c>
      <c r="G60" s="828"/>
      <c r="H60" s="1150">
        <v>611</v>
      </c>
      <c r="I60" s="753"/>
      <c r="J60" s="759" t="s">
        <v>317</v>
      </c>
      <c r="K60" s="753"/>
      <c r="L60" s="808" t="s">
        <v>317</v>
      </c>
      <c r="M60" s="753"/>
      <c r="N60" s="753" t="s">
        <v>317</v>
      </c>
      <c r="O60" s="779"/>
      <c r="P60" s="934"/>
      <c r="Q60" s="957">
        <v>540</v>
      </c>
      <c r="R60" s="219"/>
      <c r="S60" s="218" t="s">
        <v>317</v>
      </c>
      <c r="T60" s="219"/>
      <c r="U60" s="359" t="s">
        <v>317</v>
      </c>
      <c r="V60" s="219"/>
      <c r="W60" s="219" t="s">
        <v>317</v>
      </c>
      <c r="X60" s="558"/>
      <c r="Y60" s="957">
        <v>633</v>
      </c>
      <c r="Z60" s="283"/>
      <c r="AA60" s="218" t="s">
        <v>317</v>
      </c>
      <c r="AB60" s="219"/>
      <c r="AC60" s="359" t="s">
        <v>317</v>
      </c>
      <c r="AD60" s="219"/>
      <c r="AE60" s="219" t="s">
        <v>317</v>
      </c>
      <c r="AF60" s="558"/>
      <c r="AG60" s="957">
        <v>933</v>
      </c>
      <c r="AH60" s="283"/>
      <c r="AI60" s="218" t="s">
        <v>317</v>
      </c>
      <c r="AJ60" s="219"/>
      <c r="AK60" s="359" t="s">
        <v>317</v>
      </c>
      <c r="AL60" s="219"/>
      <c r="AM60" s="219" t="s">
        <v>317</v>
      </c>
      <c r="AN60" s="558"/>
      <c r="AO60" s="957">
        <v>1195</v>
      </c>
      <c r="AP60" s="283"/>
      <c r="AQ60" s="218" t="s">
        <v>317</v>
      </c>
      <c r="AR60" s="219"/>
      <c r="AS60" s="359" t="s">
        <v>317</v>
      </c>
      <c r="AT60" s="219"/>
      <c r="AU60" s="219" t="s">
        <v>317</v>
      </c>
      <c r="AV60" s="558"/>
    </row>
    <row r="61" spans="1:48" x14ac:dyDescent="0.35">
      <c r="A61" s="101"/>
      <c r="B61" s="99"/>
      <c r="C61" s="99"/>
      <c r="D61" s="101" t="s">
        <v>69</v>
      </c>
      <c r="E61" s="127"/>
      <c r="F61" s="414">
        <v>451</v>
      </c>
      <c r="G61" s="262"/>
      <c r="H61" s="1054"/>
      <c r="I61" s="893"/>
      <c r="J61" s="897"/>
      <c r="K61" s="896"/>
      <c r="L61" s="924"/>
      <c r="M61" s="896"/>
      <c r="N61" s="896"/>
      <c r="O61" s="915"/>
      <c r="P61" s="937"/>
      <c r="Q61" s="1163"/>
      <c r="R61" s="893"/>
      <c r="S61" s="897"/>
      <c r="T61" s="896"/>
      <c r="U61" s="924"/>
      <c r="V61" s="896"/>
      <c r="W61" s="896"/>
      <c r="X61" s="417"/>
      <c r="Y61" s="262"/>
      <c r="Z61" s="106"/>
      <c r="AA61" s="897"/>
      <c r="AB61" s="896"/>
      <c r="AC61" s="924"/>
      <c r="AD61" s="896"/>
      <c r="AE61" s="896"/>
      <c r="AF61" s="417"/>
      <c r="AG61" s="262"/>
      <c r="AH61" s="106"/>
      <c r="AI61" s="897"/>
      <c r="AJ61" s="896"/>
      <c r="AK61" s="924"/>
      <c r="AL61" s="896"/>
      <c r="AM61" s="896"/>
      <c r="AN61" s="557"/>
      <c r="AO61" s="262"/>
      <c r="AP61" s="106"/>
      <c r="AQ61" s="897" t="s">
        <v>317</v>
      </c>
      <c r="AR61" s="223"/>
      <c r="AS61" s="509" t="s">
        <v>317</v>
      </c>
      <c r="AT61" s="223"/>
      <c r="AU61" s="223" t="s">
        <v>317</v>
      </c>
      <c r="AV61" s="557"/>
    </row>
    <row r="62" spans="1:48" ht="16.5" x14ac:dyDescent="0.35">
      <c r="A62" s="333"/>
      <c r="B62" s="99"/>
      <c r="C62" s="99"/>
      <c r="D62" s="101" t="s">
        <v>70</v>
      </c>
      <c r="E62" s="127"/>
      <c r="F62" s="414">
        <v>31</v>
      </c>
      <c r="G62" s="838"/>
      <c r="H62" s="1047"/>
      <c r="I62" s="896"/>
      <c r="J62" s="897"/>
      <c r="K62" s="896"/>
      <c r="L62" s="924"/>
      <c r="M62" s="896"/>
      <c r="N62" s="896"/>
      <c r="O62" s="906"/>
      <c r="P62" s="876"/>
      <c r="Q62" s="1046"/>
      <c r="R62" s="923"/>
      <c r="S62" s="897"/>
      <c r="T62" s="896"/>
      <c r="U62" s="924"/>
      <c r="V62" s="896"/>
      <c r="W62" s="896"/>
      <c r="X62" s="417"/>
      <c r="Y62" s="262"/>
      <c r="Z62" s="106"/>
      <c r="AA62" s="897"/>
      <c r="AB62" s="896"/>
      <c r="AC62" s="924"/>
      <c r="AD62" s="896"/>
      <c r="AE62" s="896"/>
      <c r="AF62" s="417"/>
      <c r="AG62" s="262"/>
      <c r="AH62" s="106"/>
      <c r="AI62" s="897"/>
      <c r="AJ62" s="896"/>
      <c r="AK62" s="924"/>
      <c r="AL62" s="896"/>
      <c r="AM62" s="896"/>
      <c r="AN62" s="557"/>
      <c r="AO62" s="262"/>
      <c r="AP62" s="106"/>
      <c r="AQ62" s="897" t="s">
        <v>317</v>
      </c>
      <c r="AR62" s="223"/>
      <c r="AS62" s="509" t="s">
        <v>317</v>
      </c>
      <c r="AT62" s="223"/>
      <c r="AU62" s="223" t="s">
        <v>317</v>
      </c>
      <c r="AV62" s="557"/>
    </row>
    <row r="63" spans="1:48" ht="16.5" x14ac:dyDescent="0.35">
      <c r="A63" s="333"/>
      <c r="B63" s="99"/>
      <c r="C63" s="99"/>
      <c r="D63" s="101" t="s">
        <v>71</v>
      </c>
      <c r="E63" s="101"/>
      <c r="F63" s="414">
        <v>18</v>
      </c>
      <c r="G63" s="838"/>
      <c r="H63" s="1047"/>
      <c r="I63" s="896"/>
      <c r="J63" s="897"/>
      <c r="K63" s="896"/>
      <c r="L63" s="924"/>
      <c r="M63" s="896"/>
      <c r="N63" s="896"/>
      <c r="O63" s="906"/>
      <c r="P63" s="876"/>
      <c r="Q63" s="1046"/>
      <c r="R63" s="923"/>
      <c r="S63" s="897"/>
      <c r="T63" s="896"/>
      <c r="U63" s="924"/>
      <c r="V63" s="896"/>
      <c r="W63" s="896"/>
      <c r="X63" s="417"/>
      <c r="Y63" s="262"/>
      <c r="Z63" s="106"/>
      <c r="AA63" s="897"/>
      <c r="AB63" s="896"/>
      <c r="AC63" s="924"/>
      <c r="AD63" s="896"/>
      <c r="AE63" s="896"/>
      <c r="AF63" s="417"/>
      <c r="AG63" s="262"/>
      <c r="AH63" s="106"/>
      <c r="AI63" s="897"/>
      <c r="AJ63" s="896"/>
      <c r="AK63" s="924"/>
      <c r="AL63" s="896"/>
      <c r="AM63" s="896"/>
      <c r="AN63" s="557"/>
      <c r="AO63" s="262"/>
      <c r="AP63" s="106"/>
      <c r="AQ63" s="897" t="s">
        <v>317</v>
      </c>
      <c r="AR63" s="223"/>
      <c r="AS63" s="509" t="s">
        <v>317</v>
      </c>
      <c r="AT63" s="223"/>
      <c r="AU63" s="223" t="s">
        <v>317</v>
      </c>
      <c r="AV63" s="557"/>
    </row>
    <row r="64" spans="1:48" x14ac:dyDescent="0.35">
      <c r="A64" s="99"/>
      <c r="B64" s="99"/>
      <c r="C64" s="99"/>
      <c r="D64" s="101" t="s">
        <v>72</v>
      </c>
      <c r="E64" s="101"/>
      <c r="F64" s="414">
        <v>19</v>
      </c>
      <c r="G64" s="262"/>
      <c r="H64" s="1047"/>
      <c r="I64" s="895"/>
      <c r="J64" s="897"/>
      <c r="K64" s="896"/>
      <c r="L64" s="924"/>
      <c r="M64" s="896"/>
      <c r="N64" s="896"/>
      <c r="O64" s="905"/>
      <c r="P64" s="940"/>
      <c r="Q64" s="1046"/>
      <c r="R64" s="908"/>
      <c r="S64" s="897"/>
      <c r="T64" s="896"/>
      <c r="U64" s="924"/>
      <c r="V64" s="896"/>
      <c r="W64" s="896"/>
      <c r="X64" s="417"/>
      <c r="Y64" s="262"/>
      <c r="Z64" s="106"/>
      <c r="AA64" s="897"/>
      <c r="AB64" s="896"/>
      <c r="AC64" s="924"/>
      <c r="AD64" s="896"/>
      <c r="AE64" s="896"/>
      <c r="AF64" s="417"/>
      <c r="AG64" s="262"/>
      <c r="AH64" s="106"/>
      <c r="AI64" s="897"/>
      <c r="AJ64" s="896"/>
      <c r="AK64" s="924"/>
      <c r="AL64" s="896"/>
      <c r="AM64" s="896"/>
      <c r="AN64" s="507"/>
      <c r="AO64" s="262"/>
      <c r="AP64" s="106"/>
      <c r="AQ64" s="897" t="s">
        <v>317</v>
      </c>
      <c r="AR64" s="223"/>
      <c r="AS64" s="509" t="s">
        <v>317</v>
      </c>
      <c r="AT64" s="223"/>
      <c r="AU64" s="223" t="s">
        <v>317</v>
      </c>
      <c r="AV64" s="507"/>
    </row>
    <row r="65" spans="1:48" x14ac:dyDescent="0.35">
      <c r="A65" s="99"/>
      <c r="B65" s="333"/>
      <c r="C65" s="333"/>
      <c r="D65" s="129" t="s">
        <v>73</v>
      </c>
      <c r="E65" s="101"/>
      <c r="F65" s="414">
        <v>681</v>
      </c>
      <c r="G65" s="106"/>
      <c r="H65" s="1054"/>
      <c r="I65" s="893"/>
      <c r="J65" s="897"/>
      <c r="K65" s="896"/>
      <c r="L65" s="924"/>
      <c r="M65" s="896"/>
      <c r="N65" s="896"/>
      <c r="O65" s="915"/>
      <c r="P65" s="937"/>
      <c r="Q65" s="1163"/>
      <c r="R65" s="893"/>
      <c r="S65" s="897"/>
      <c r="T65" s="896"/>
      <c r="U65" s="924"/>
      <c r="V65" s="896"/>
      <c r="W65" s="896"/>
      <c r="X65" s="417"/>
      <c r="Y65" s="262"/>
      <c r="Z65" s="106"/>
      <c r="AA65" s="897"/>
      <c r="AB65" s="896"/>
      <c r="AC65" s="924"/>
      <c r="AD65" s="896"/>
      <c r="AE65" s="896"/>
      <c r="AF65" s="417"/>
      <c r="AG65" s="262"/>
      <c r="AH65" s="106"/>
      <c r="AI65" s="897"/>
      <c r="AJ65" s="896"/>
      <c r="AK65" s="924"/>
      <c r="AL65" s="896"/>
      <c r="AM65" s="896"/>
      <c r="AN65" s="557"/>
      <c r="AO65" s="262"/>
      <c r="AP65" s="106"/>
      <c r="AQ65" s="897" t="s">
        <v>317</v>
      </c>
      <c r="AR65" s="223"/>
      <c r="AS65" s="509" t="s">
        <v>317</v>
      </c>
      <c r="AT65" s="223"/>
      <c r="AU65" s="223" t="s">
        <v>317</v>
      </c>
      <c r="AV65" s="557"/>
    </row>
    <row r="66" spans="1:48" x14ac:dyDescent="0.35">
      <c r="A66" s="99"/>
      <c r="B66" s="333"/>
      <c r="C66" s="333"/>
      <c r="D66" s="129" t="s">
        <v>74</v>
      </c>
      <c r="E66" s="101"/>
      <c r="F66" s="414">
        <v>44</v>
      </c>
      <c r="G66" s="106"/>
      <c r="H66" s="1054"/>
      <c r="I66" s="893"/>
      <c r="J66" s="897"/>
      <c r="K66" s="896"/>
      <c r="L66" s="924"/>
      <c r="M66" s="896"/>
      <c r="N66" s="896"/>
      <c r="O66" s="915"/>
      <c r="P66" s="937"/>
      <c r="Q66" s="1163"/>
      <c r="R66" s="893"/>
      <c r="S66" s="897"/>
      <c r="T66" s="896"/>
      <c r="U66" s="924"/>
      <c r="V66" s="896"/>
      <c r="W66" s="896"/>
      <c r="X66" s="417"/>
      <c r="Y66" s="262"/>
      <c r="Z66" s="106"/>
      <c r="AA66" s="897"/>
      <c r="AB66" s="896"/>
      <c r="AC66" s="924"/>
      <c r="AD66" s="896"/>
      <c r="AE66" s="896"/>
      <c r="AF66" s="417"/>
      <c r="AG66" s="262"/>
      <c r="AH66" s="106"/>
      <c r="AI66" s="897"/>
      <c r="AJ66" s="896"/>
      <c r="AK66" s="924"/>
      <c r="AL66" s="896"/>
      <c r="AM66" s="896"/>
      <c r="AN66" s="557"/>
      <c r="AO66" s="262"/>
      <c r="AP66" s="106"/>
      <c r="AQ66" s="897" t="s">
        <v>317</v>
      </c>
      <c r="AR66" s="223"/>
      <c r="AS66" s="509" t="s">
        <v>317</v>
      </c>
      <c r="AT66" s="223"/>
      <c r="AU66" s="223" t="s">
        <v>317</v>
      </c>
      <c r="AV66" s="557"/>
    </row>
    <row r="67" spans="1:48" x14ac:dyDescent="0.35">
      <c r="A67" s="99"/>
      <c r="B67" s="333"/>
      <c r="C67" s="333"/>
      <c r="D67" s="129" t="s">
        <v>75</v>
      </c>
      <c r="E67" s="101"/>
      <c r="F67" s="414">
        <v>536</v>
      </c>
      <c r="G67" s="262"/>
      <c r="H67" s="1054"/>
      <c r="I67" s="893"/>
      <c r="J67" s="897"/>
      <c r="K67" s="896"/>
      <c r="L67" s="924"/>
      <c r="M67" s="896"/>
      <c r="N67" s="896"/>
      <c r="O67" s="915"/>
      <c r="P67" s="937"/>
      <c r="Q67" s="1163"/>
      <c r="R67" s="893"/>
      <c r="S67" s="897"/>
      <c r="T67" s="896"/>
      <c r="U67" s="924"/>
      <c r="V67" s="896"/>
      <c r="W67" s="896"/>
      <c r="X67" s="417"/>
      <c r="Y67" s="262"/>
      <c r="Z67" s="106"/>
      <c r="AA67" s="897"/>
      <c r="AB67" s="896"/>
      <c r="AC67" s="924"/>
      <c r="AD67" s="896"/>
      <c r="AE67" s="896"/>
      <c r="AF67" s="417"/>
      <c r="AG67" s="262"/>
      <c r="AH67" s="106"/>
      <c r="AI67" s="897"/>
      <c r="AJ67" s="896"/>
      <c r="AK67" s="924"/>
      <c r="AL67" s="896"/>
      <c r="AM67" s="896"/>
      <c r="AN67" s="557"/>
      <c r="AO67" s="262"/>
      <c r="AP67" s="106"/>
      <c r="AQ67" s="897" t="s">
        <v>317</v>
      </c>
      <c r="AR67" s="223"/>
      <c r="AS67" s="509" t="s">
        <v>317</v>
      </c>
      <c r="AT67" s="223"/>
      <c r="AU67" s="223" t="s">
        <v>317</v>
      </c>
      <c r="AV67" s="557"/>
    </row>
    <row r="68" spans="1:48" x14ac:dyDescent="0.35">
      <c r="A68" s="99"/>
      <c r="B68" s="99"/>
      <c r="C68" s="99"/>
      <c r="D68" s="101" t="s">
        <v>76</v>
      </c>
      <c r="E68" s="99"/>
      <c r="F68" s="414">
        <v>2053</v>
      </c>
      <c r="G68" s="262"/>
      <c r="H68" s="1054"/>
      <c r="I68" s="893"/>
      <c r="J68" s="897"/>
      <c r="K68" s="896"/>
      <c r="L68" s="924"/>
      <c r="M68" s="896"/>
      <c r="N68" s="896"/>
      <c r="O68" s="915"/>
      <c r="P68" s="937"/>
      <c r="Q68" s="1163"/>
      <c r="R68" s="893"/>
      <c r="S68" s="897"/>
      <c r="T68" s="896"/>
      <c r="U68" s="924"/>
      <c r="V68" s="896"/>
      <c r="W68" s="896"/>
      <c r="X68" s="417"/>
      <c r="Y68" s="262"/>
      <c r="Z68" s="106"/>
      <c r="AA68" s="897"/>
      <c r="AB68" s="896"/>
      <c r="AC68" s="924"/>
      <c r="AD68" s="896"/>
      <c r="AE68" s="896"/>
      <c r="AF68" s="417"/>
      <c r="AG68" s="262"/>
      <c r="AH68" s="106"/>
      <c r="AI68" s="897"/>
      <c r="AJ68" s="896"/>
      <c r="AK68" s="924"/>
      <c r="AL68" s="896"/>
      <c r="AM68" s="896"/>
      <c r="AN68" s="557"/>
      <c r="AO68" s="262"/>
      <c r="AP68" s="106"/>
      <c r="AQ68" s="897" t="s">
        <v>317</v>
      </c>
      <c r="AR68" s="223"/>
      <c r="AS68" s="509" t="s">
        <v>317</v>
      </c>
      <c r="AT68" s="223"/>
      <c r="AU68" s="223" t="s">
        <v>317</v>
      </c>
      <c r="AV68" s="557"/>
    </row>
    <row r="69" spans="1:48" x14ac:dyDescent="0.35">
      <c r="A69" s="99"/>
      <c r="B69" s="99"/>
      <c r="C69" s="101"/>
      <c r="D69" s="101" t="s">
        <v>77</v>
      </c>
      <c r="E69" s="99"/>
      <c r="F69" s="414">
        <v>75</v>
      </c>
      <c r="G69" s="262"/>
      <c r="H69" s="459"/>
      <c r="I69" s="262"/>
      <c r="J69" s="897"/>
      <c r="K69" s="896"/>
      <c r="L69" s="924"/>
      <c r="M69" s="896"/>
      <c r="N69" s="896"/>
      <c r="O69" s="418"/>
      <c r="P69" s="877"/>
      <c r="Q69" s="262"/>
      <c r="R69" s="461"/>
      <c r="S69" s="897"/>
      <c r="T69" s="896"/>
      <c r="U69" s="924"/>
      <c r="V69" s="896"/>
      <c r="W69" s="896"/>
      <c r="X69" s="417"/>
      <c r="Y69" s="262"/>
      <c r="Z69" s="106"/>
      <c r="AA69" s="897"/>
      <c r="AB69" s="896"/>
      <c r="AC69" s="924"/>
      <c r="AD69" s="896"/>
      <c r="AE69" s="896"/>
      <c r="AF69" s="417"/>
      <c r="AG69" s="262"/>
      <c r="AH69" s="106"/>
      <c r="AI69" s="897"/>
      <c r="AJ69" s="896"/>
      <c r="AK69" s="924"/>
      <c r="AL69" s="896"/>
      <c r="AM69" s="896"/>
      <c r="AN69" s="557"/>
      <c r="AO69" s="262"/>
      <c r="AP69" s="106"/>
      <c r="AQ69" s="897" t="s">
        <v>317</v>
      </c>
      <c r="AR69" s="223"/>
      <c r="AS69" s="509" t="s">
        <v>317</v>
      </c>
      <c r="AT69" s="223"/>
      <c r="AU69" s="223" t="s">
        <v>317</v>
      </c>
      <c r="AV69" s="557"/>
    </row>
    <row r="70" spans="1:48" x14ac:dyDescent="0.35">
      <c r="A70" s="99"/>
      <c r="B70" s="99"/>
      <c r="C70" s="101"/>
      <c r="D70" s="101" t="s">
        <v>38</v>
      </c>
      <c r="E70" s="99"/>
      <c r="F70" s="414">
        <v>4</v>
      </c>
      <c r="G70" s="262"/>
      <c r="H70" s="459"/>
      <c r="I70" s="262"/>
      <c r="J70" s="897"/>
      <c r="K70" s="896"/>
      <c r="L70" s="924"/>
      <c r="M70" s="896"/>
      <c r="N70" s="896"/>
      <c r="O70" s="418"/>
      <c r="P70" s="877"/>
      <c r="Q70" s="262"/>
      <c r="R70" s="461"/>
      <c r="S70" s="897"/>
      <c r="T70" s="896"/>
      <c r="U70" s="924"/>
      <c r="V70" s="896"/>
      <c r="W70" s="896"/>
      <c r="X70" s="417"/>
      <c r="Y70" s="262"/>
      <c r="Z70" s="106"/>
      <c r="AA70" s="897"/>
      <c r="AB70" s="896"/>
      <c r="AC70" s="924"/>
      <c r="AD70" s="896"/>
      <c r="AE70" s="896"/>
      <c r="AF70" s="417"/>
      <c r="AG70" s="262"/>
      <c r="AH70" s="106"/>
      <c r="AI70" s="897"/>
      <c r="AJ70" s="896"/>
      <c r="AK70" s="924"/>
      <c r="AL70" s="896"/>
      <c r="AM70" s="896"/>
      <c r="AN70" s="557"/>
      <c r="AO70" s="262"/>
      <c r="AP70" s="106"/>
      <c r="AQ70" s="897"/>
      <c r="AR70" s="223"/>
      <c r="AS70" s="509"/>
      <c r="AT70" s="223"/>
      <c r="AU70" s="223"/>
      <c r="AV70" s="557"/>
    </row>
    <row r="71" spans="1:48" x14ac:dyDescent="0.35">
      <c r="A71" s="137"/>
      <c r="B71" s="124" t="s">
        <v>14</v>
      </c>
      <c r="C71" s="124"/>
      <c r="D71" s="124"/>
      <c r="E71" s="137"/>
      <c r="F71" s="411">
        <v>351</v>
      </c>
      <c r="G71" s="828"/>
      <c r="H71" s="1150">
        <v>66</v>
      </c>
      <c r="I71" s="753"/>
      <c r="J71" s="759" t="s">
        <v>317</v>
      </c>
      <c r="K71" s="753"/>
      <c r="L71" s="808" t="s">
        <v>317</v>
      </c>
      <c r="M71" s="753"/>
      <c r="N71" s="753" t="s">
        <v>317</v>
      </c>
      <c r="O71" s="779"/>
      <c r="P71" s="934"/>
      <c r="Q71" s="957">
        <v>60</v>
      </c>
      <c r="R71" s="219"/>
      <c r="S71" s="218" t="s">
        <v>317</v>
      </c>
      <c r="T71" s="219"/>
      <c r="U71" s="359" t="s">
        <v>317</v>
      </c>
      <c r="V71" s="219"/>
      <c r="W71" s="219" t="s">
        <v>317</v>
      </c>
      <c r="X71" s="558"/>
      <c r="Y71" s="957">
        <v>68</v>
      </c>
      <c r="Z71" s="283"/>
      <c r="AA71" s="218" t="s">
        <v>317</v>
      </c>
      <c r="AB71" s="219"/>
      <c r="AC71" s="359" t="s">
        <v>317</v>
      </c>
      <c r="AD71" s="219"/>
      <c r="AE71" s="219" t="s">
        <v>317</v>
      </c>
      <c r="AF71" s="558"/>
      <c r="AG71" s="957">
        <v>26</v>
      </c>
      <c r="AH71" s="283"/>
      <c r="AI71" s="218" t="s">
        <v>317</v>
      </c>
      <c r="AJ71" s="219"/>
      <c r="AK71" s="359" t="s">
        <v>317</v>
      </c>
      <c r="AL71" s="219"/>
      <c r="AM71" s="219" t="s">
        <v>317</v>
      </c>
      <c r="AN71" s="558"/>
      <c r="AO71" s="957">
        <v>131</v>
      </c>
      <c r="AP71" s="283"/>
      <c r="AQ71" s="218" t="s">
        <v>317</v>
      </c>
      <c r="AR71" s="219"/>
      <c r="AS71" s="359" t="s">
        <v>317</v>
      </c>
      <c r="AT71" s="219"/>
      <c r="AU71" s="219" t="s">
        <v>317</v>
      </c>
      <c r="AV71" s="558"/>
    </row>
    <row r="72" spans="1:48" x14ac:dyDescent="0.35">
      <c r="A72" s="101"/>
      <c r="B72" s="99"/>
      <c r="C72" s="99"/>
      <c r="D72" s="101" t="s">
        <v>69</v>
      </c>
      <c r="E72" s="127"/>
      <c r="F72" s="414">
        <v>21</v>
      </c>
      <c r="G72" s="262"/>
      <c r="H72" s="1054">
        <v>2</v>
      </c>
      <c r="I72" s="893"/>
      <c r="J72" s="897" t="s">
        <v>317</v>
      </c>
      <c r="K72" s="896"/>
      <c r="L72" s="924" t="s">
        <v>317</v>
      </c>
      <c r="M72" s="896"/>
      <c r="N72" s="896" t="s">
        <v>317</v>
      </c>
      <c r="O72" s="915"/>
      <c r="P72" s="937"/>
      <c r="Q72" s="1163">
        <v>4</v>
      </c>
      <c r="R72" s="893"/>
      <c r="S72" s="897" t="s">
        <v>317</v>
      </c>
      <c r="T72" s="896"/>
      <c r="U72" s="924" t="s">
        <v>317</v>
      </c>
      <c r="V72" s="896"/>
      <c r="W72" s="896" t="s">
        <v>317</v>
      </c>
      <c r="X72" s="557"/>
      <c r="Y72" s="282">
        <v>3</v>
      </c>
      <c r="Z72" s="11"/>
      <c r="AA72" s="897" t="s">
        <v>317</v>
      </c>
      <c r="AB72" s="896"/>
      <c r="AC72" s="924" t="s">
        <v>317</v>
      </c>
      <c r="AD72" s="896"/>
      <c r="AE72" s="896" t="s">
        <v>317</v>
      </c>
      <c r="AF72" s="557"/>
      <c r="AG72" s="282">
        <v>1</v>
      </c>
      <c r="AH72" s="11"/>
      <c r="AI72" s="897" t="s">
        <v>317</v>
      </c>
      <c r="AJ72" s="896"/>
      <c r="AK72" s="924" t="s">
        <v>317</v>
      </c>
      <c r="AL72" s="896"/>
      <c r="AM72" s="896" t="s">
        <v>317</v>
      </c>
      <c r="AN72" s="557"/>
      <c r="AO72" s="282">
        <v>11</v>
      </c>
      <c r="AP72" s="11"/>
      <c r="AQ72" s="897" t="s">
        <v>317</v>
      </c>
      <c r="AR72" s="223"/>
      <c r="AS72" s="509" t="s">
        <v>317</v>
      </c>
      <c r="AT72" s="223"/>
      <c r="AU72" s="223" t="s">
        <v>317</v>
      </c>
      <c r="AV72" s="557"/>
    </row>
    <row r="73" spans="1:48" x14ac:dyDescent="0.35">
      <c r="A73" s="101"/>
      <c r="B73" s="99"/>
      <c r="C73" s="99"/>
      <c r="D73" s="101" t="s">
        <v>70</v>
      </c>
      <c r="E73" s="127"/>
      <c r="F73" s="414">
        <v>8</v>
      </c>
      <c r="G73" s="262"/>
      <c r="H73" s="1054">
        <v>7</v>
      </c>
      <c r="I73" s="893"/>
      <c r="J73" s="897" t="s">
        <v>317</v>
      </c>
      <c r="K73" s="896"/>
      <c r="L73" s="924" t="s">
        <v>317</v>
      </c>
      <c r="M73" s="896"/>
      <c r="N73" s="896" t="s">
        <v>317</v>
      </c>
      <c r="O73" s="915"/>
      <c r="P73" s="937"/>
      <c r="Q73" s="1163">
        <v>1</v>
      </c>
      <c r="R73" s="893"/>
      <c r="S73" s="897" t="s">
        <v>317</v>
      </c>
      <c r="T73" s="896"/>
      <c r="U73" s="924" t="s">
        <v>317</v>
      </c>
      <c r="V73" s="896"/>
      <c r="W73" s="896" t="s">
        <v>317</v>
      </c>
      <c r="X73" s="557"/>
      <c r="Y73" s="282">
        <v>0</v>
      </c>
      <c r="Z73" s="11"/>
      <c r="AA73" s="897" t="s">
        <v>317</v>
      </c>
      <c r="AB73" s="896"/>
      <c r="AC73" s="924" t="s">
        <v>317</v>
      </c>
      <c r="AD73" s="896"/>
      <c r="AE73" s="896" t="s">
        <v>317</v>
      </c>
      <c r="AF73" s="557"/>
      <c r="AG73" s="282">
        <v>0</v>
      </c>
      <c r="AH73" s="11"/>
      <c r="AI73" s="897" t="s">
        <v>317</v>
      </c>
      <c r="AJ73" s="896"/>
      <c r="AK73" s="924" t="s">
        <v>317</v>
      </c>
      <c r="AL73" s="896"/>
      <c r="AM73" s="896" t="s">
        <v>317</v>
      </c>
      <c r="AN73" s="557"/>
      <c r="AO73" s="282">
        <v>0</v>
      </c>
      <c r="AP73" s="11"/>
      <c r="AQ73" s="897" t="s">
        <v>317</v>
      </c>
      <c r="AR73" s="223"/>
      <c r="AS73" s="509" t="s">
        <v>317</v>
      </c>
      <c r="AT73" s="223"/>
      <c r="AU73" s="223" t="s">
        <v>317</v>
      </c>
      <c r="AV73" s="557"/>
    </row>
    <row r="74" spans="1:48" s="59" customFormat="1" x14ac:dyDescent="0.35">
      <c r="A74" s="101"/>
      <c r="B74" s="99"/>
      <c r="C74" s="99"/>
      <c r="D74" s="101" t="s">
        <v>71</v>
      </c>
      <c r="E74" s="101"/>
      <c r="F74" s="414">
        <v>0</v>
      </c>
      <c r="G74" s="262"/>
      <c r="H74" s="1054">
        <v>0</v>
      </c>
      <c r="I74" s="893"/>
      <c r="J74" s="897" t="s">
        <v>317</v>
      </c>
      <c r="K74" s="896"/>
      <c r="L74" s="924" t="s">
        <v>317</v>
      </c>
      <c r="M74" s="896"/>
      <c r="N74" s="896" t="s">
        <v>317</v>
      </c>
      <c r="O74" s="915"/>
      <c r="P74" s="937"/>
      <c r="Q74" s="1163">
        <v>0</v>
      </c>
      <c r="R74" s="893"/>
      <c r="S74" s="897" t="s">
        <v>317</v>
      </c>
      <c r="T74" s="896"/>
      <c r="U74" s="924" t="s">
        <v>317</v>
      </c>
      <c r="V74" s="896"/>
      <c r="W74" s="896" t="s">
        <v>317</v>
      </c>
      <c r="X74" s="557"/>
      <c r="Y74" s="282">
        <v>0</v>
      </c>
      <c r="Z74" s="11"/>
      <c r="AA74" s="897" t="s">
        <v>317</v>
      </c>
      <c r="AB74" s="896"/>
      <c r="AC74" s="924" t="s">
        <v>317</v>
      </c>
      <c r="AD74" s="896"/>
      <c r="AE74" s="896" t="s">
        <v>317</v>
      </c>
      <c r="AF74" s="557"/>
      <c r="AG74" s="282">
        <v>0</v>
      </c>
      <c r="AH74" s="11"/>
      <c r="AI74" s="897" t="s">
        <v>317</v>
      </c>
      <c r="AJ74" s="896"/>
      <c r="AK74" s="924" t="s">
        <v>317</v>
      </c>
      <c r="AL74" s="896"/>
      <c r="AM74" s="896" t="s">
        <v>317</v>
      </c>
      <c r="AN74" s="557"/>
      <c r="AO74" s="282">
        <v>0</v>
      </c>
      <c r="AP74" s="11"/>
      <c r="AQ74" s="897" t="s">
        <v>317</v>
      </c>
      <c r="AR74" s="223"/>
      <c r="AS74" s="509" t="s">
        <v>317</v>
      </c>
      <c r="AT74" s="223"/>
      <c r="AU74" s="223" t="s">
        <v>317</v>
      </c>
      <c r="AV74" s="557"/>
    </row>
    <row r="75" spans="1:48" s="59" customFormat="1" x14ac:dyDescent="0.35">
      <c r="A75" s="101"/>
      <c r="B75" s="99"/>
      <c r="C75" s="99"/>
      <c r="D75" s="101" t="s">
        <v>72</v>
      </c>
      <c r="E75" s="101"/>
      <c r="F75" s="414">
        <v>6</v>
      </c>
      <c r="G75" s="262"/>
      <c r="H75" s="1054">
        <v>1</v>
      </c>
      <c r="I75" s="893"/>
      <c r="J75" s="897" t="s">
        <v>317</v>
      </c>
      <c r="K75" s="896"/>
      <c r="L75" s="924" t="s">
        <v>317</v>
      </c>
      <c r="M75" s="896"/>
      <c r="N75" s="896" t="s">
        <v>317</v>
      </c>
      <c r="O75" s="915"/>
      <c r="P75" s="937"/>
      <c r="Q75" s="1163">
        <v>1</v>
      </c>
      <c r="R75" s="893"/>
      <c r="S75" s="897" t="s">
        <v>317</v>
      </c>
      <c r="T75" s="896"/>
      <c r="U75" s="924" t="s">
        <v>317</v>
      </c>
      <c r="V75" s="896"/>
      <c r="W75" s="896" t="s">
        <v>317</v>
      </c>
      <c r="X75" s="557"/>
      <c r="Y75" s="282">
        <v>4</v>
      </c>
      <c r="Z75" s="11"/>
      <c r="AA75" s="897" t="s">
        <v>317</v>
      </c>
      <c r="AB75" s="896"/>
      <c r="AC75" s="924" t="s">
        <v>317</v>
      </c>
      <c r="AD75" s="896"/>
      <c r="AE75" s="896" t="s">
        <v>317</v>
      </c>
      <c r="AF75" s="557"/>
      <c r="AG75" s="282">
        <v>0</v>
      </c>
      <c r="AH75" s="11"/>
      <c r="AI75" s="897" t="s">
        <v>317</v>
      </c>
      <c r="AJ75" s="896"/>
      <c r="AK75" s="924" t="s">
        <v>317</v>
      </c>
      <c r="AL75" s="896"/>
      <c r="AM75" s="896" t="s">
        <v>317</v>
      </c>
      <c r="AN75" s="557"/>
      <c r="AO75" s="282">
        <v>0</v>
      </c>
      <c r="AP75" s="11"/>
      <c r="AQ75" s="897" t="s">
        <v>317</v>
      </c>
      <c r="AR75" s="223"/>
      <c r="AS75" s="509" t="s">
        <v>317</v>
      </c>
      <c r="AT75" s="223"/>
      <c r="AU75" s="223" t="s">
        <v>317</v>
      </c>
      <c r="AV75" s="557"/>
    </row>
    <row r="76" spans="1:48" s="59" customFormat="1" x14ac:dyDescent="0.35">
      <c r="A76" s="99"/>
      <c r="B76" s="122"/>
      <c r="C76" s="122"/>
      <c r="D76" s="129" t="s">
        <v>73</v>
      </c>
      <c r="E76" s="101"/>
      <c r="F76" s="414">
        <v>155</v>
      </c>
      <c r="G76" s="262"/>
      <c r="H76" s="1054">
        <v>26</v>
      </c>
      <c r="I76" s="893"/>
      <c r="J76" s="897" t="s">
        <v>317</v>
      </c>
      <c r="K76" s="896"/>
      <c r="L76" s="924" t="s">
        <v>317</v>
      </c>
      <c r="M76" s="896"/>
      <c r="N76" s="896" t="s">
        <v>317</v>
      </c>
      <c r="O76" s="915"/>
      <c r="P76" s="937"/>
      <c r="Q76" s="1163">
        <v>24</v>
      </c>
      <c r="R76" s="893"/>
      <c r="S76" s="897" t="s">
        <v>317</v>
      </c>
      <c r="T76" s="896"/>
      <c r="U76" s="924" t="s">
        <v>317</v>
      </c>
      <c r="V76" s="896"/>
      <c r="W76" s="896" t="s">
        <v>317</v>
      </c>
      <c r="X76" s="417"/>
      <c r="Y76" s="262">
        <v>37</v>
      </c>
      <c r="Z76" s="106"/>
      <c r="AA76" s="897" t="s">
        <v>317</v>
      </c>
      <c r="AB76" s="896"/>
      <c r="AC76" s="924" t="s">
        <v>317</v>
      </c>
      <c r="AD76" s="896"/>
      <c r="AE76" s="896" t="s">
        <v>317</v>
      </c>
      <c r="AF76" s="417"/>
      <c r="AG76" s="262">
        <v>13</v>
      </c>
      <c r="AH76" s="11"/>
      <c r="AI76" s="897" t="s">
        <v>317</v>
      </c>
      <c r="AJ76" s="896"/>
      <c r="AK76" s="924" t="s">
        <v>317</v>
      </c>
      <c r="AL76" s="896"/>
      <c r="AM76" s="896" t="s">
        <v>317</v>
      </c>
      <c r="AN76" s="557"/>
      <c r="AO76" s="262">
        <v>55</v>
      </c>
      <c r="AP76" s="11"/>
      <c r="AQ76" s="897" t="s">
        <v>317</v>
      </c>
      <c r="AR76" s="223"/>
      <c r="AS76" s="509" t="s">
        <v>317</v>
      </c>
      <c r="AT76" s="223"/>
      <c r="AU76" s="223" t="s">
        <v>317</v>
      </c>
      <c r="AV76" s="557"/>
    </row>
    <row r="77" spans="1:48" s="59" customFormat="1" x14ac:dyDescent="0.35">
      <c r="A77" s="101"/>
      <c r="B77" s="122"/>
      <c r="C77" s="122"/>
      <c r="D77" s="129" t="s">
        <v>74</v>
      </c>
      <c r="E77" s="101"/>
      <c r="F77" s="414">
        <v>7</v>
      </c>
      <c r="G77" s="262"/>
      <c r="H77" s="1054">
        <v>3</v>
      </c>
      <c r="I77" s="893"/>
      <c r="J77" s="897" t="s">
        <v>317</v>
      </c>
      <c r="K77" s="896"/>
      <c r="L77" s="924" t="s">
        <v>317</v>
      </c>
      <c r="M77" s="896"/>
      <c r="N77" s="896" t="s">
        <v>317</v>
      </c>
      <c r="O77" s="915"/>
      <c r="P77" s="937"/>
      <c r="Q77" s="1163">
        <v>1</v>
      </c>
      <c r="R77" s="893"/>
      <c r="S77" s="897" t="s">
        <v>317</v>
      </c>
      <c r="T77" s="896"/>
      <c r="U77" s="924" t="s">
        <v>317</v>
      </c>
      <c r="V77" s="896"/>
      <c r="W77" s="896" t="s">
        <v>317</v>
      </c>
      <c r="X77" s="557"/>
      <c r="Y77" s="282">
        <v>2</v>
      </c>
      <c r="Z77" s="11"/>
      <c r="AA77" s="897" t="s">
        <v>317</v>
      </c>
      <c r="AB77" s="896"/>
      <c r="AC77" s="924" t="s">
        <v>317</v>
      </c>
      <c r="AD77" s="896"/>
      <c r="AE77" s="896" t="s">
        <v>317</v>
      </c>
      <c r="AF77" s="557"/>
      <c r="AG77" s="282">
        <v>0</v>
      </c>
      <c r="AH77" s="11"/>
      <c r="AI77" s="897" t="s">
        <v>317</v>
      </c>
      <c r="AJ77" s="896"/>
      <c r="AK77" s="924" t="s">
        <v>317</v>
      </c>
      <c r="AL77" s="896"/>
      <c r="AM77" s="896" t="s">
        <v>317</v>
      </c>
      <c r="AN77" s="557"/>
      <c r="AO77" s="282">
        <v>1</v>
      </c>
      <c r="AP77" s="11"/>
      <c r="AQ77" s="897" t="s">
        <v>317</v>
      </c>
      <c r="AR77" s="223"/>
      <c r="AS77" s="509" t="s">
        <v>317</v>
      </c>
      <c r="AT77" s="223"/>
      <c r="AU77" s="223" t="s">
        <v>317</v>
      </c>
      <c r="AV77" s="557"/>
    </row>
    <row r="78" spans="1:48" s="59" customFormat="1" x14ac:dyDescent="0.35">
      <c r="A78" s="101"/>
      <c r="B78" s="122"/>
      <c r="C78" s="122"/>
      <c r="D78" s="129" t="s">
        <v>75</v>
      </c>
      <c r="E78" s="101"/>
      <c r="F78" s="414">
        <v>56</v>
      </c>
      <c r="G78" s="262"/>
      <c r="H78" s="1054">
        <v>14</v>
      </c>
      <c r="I78" s="893"/>
      <c r="J78" s="897" t="s">
        <v>317</v>
      </c>
      <c r="K78" s="896"/>
      <c r="L78" s="924" t="s">
        <v>317</v>
      </c>
      <c r="M78" s="896"/>
      <c r="N78" s="896" t="s">
        <v>317</v>
      </c>
      <c r="O78" s="915"/>
      <c r="P78" s="937"/>
      <c r="Q78" s="1163">
        <v>18</v>
      </c>
      <c r="R78" s="893"/>
      <c r="S78" s="897" t="s">
        <v>317</v>
      </c>
      <c r="T78" s="896"/>
      <c r="U78" s="924" t="s">
        <v>317</v>
      </c>
      <c r="V78" s="896"/>
      <c r="W78" s="896" t="s">
        <v>317</v>
      </c>
      <c r="X78" s="557"/>
      <c r="Y78" s="282">
        <v>9</v>
      </c>
      <c r="Z78" s="11"/>
      <c r="AA78" s="897" t="s">
        <v>317</v>
      </c>
      <c r="AB78" s="896"/>
      <c r="AC78" s="924" t="s">
        <v>317</v>
      </c>
      <c r="AD78" s="896"/>
      <c r="AE78" s="896" t="s">
        <v>317</v>
      </c>
      <c r="AF78" s="557"/>
      <c r="AG78" s="282">
        <v>0</v>
      </c>
      <c r="AH78" s="11"/>
      <c r="AI78" s="897" t="s">
        <v>317</v>
      </c>
      <c r="AJ78" s="896"/>
      <c r="AK78" s="924" t="s">
        <v>317</v>
      </c>
      <c r="AL78" s="896"/>
      <c r="AM78" s="896" t="s">
        <v>317</v>
      </c>
      <c r="AN78" s="557"/>
      <c r="AO78" s="282">
        <v>15</v>
      </c>
      <c r="AP78" s="11"/>
      <c r="AQ78" s="897" t="s">
        <v>317</v>
      </c>
      <c r="AR78" s="223"/>
      <c r="AS78" s="509" t="s">
        <v>317</v>
      </c>
      <c r="AT78" s="223"/>
      <c r="AU78" s="223" t="s">
        <v>317</v>
      </c>
      <c r="AV78" s="557"/>
    </row>
    <row r="79" spans="1:48" s="59" customFormat="1" ht="16.5" x14ac:dyDescent="0.35">
      <c r="A79" s="122"/>
      <c r="B79" s="99"/>
      <c r="C79" s="99"/>
      <c r="D79" s="101" t="s">
        <v>76</v>
      </c>
      <c r="E79" s="99"/>
      <c r="F79" s="414">
        <v>84</v>
      </c>
      <c r="G79" s="837"/>
      <c r="H79" s="1047">
        <v>11</v>
      </c>
      <c r="I79" s="923"/>
      <c r="J79" s="897" t="s">
        <v>317</v>
      </c>
      <c r="K79" s="896"/>
      <c r="L79" s="924" t="s">
        <v>317</v>
      </c>
      <c r="M79" s="896"/>
      <c r="N79" s="896" t="s">
        <v>317</v>
      </c>
      <c r="O79" s="547"/>
      <c r="P79" s="945"/>
      <c r="Q79" s="1046">
        <v>10</v>
      </c>
      <c r="R79" s="923"/>
      <c r="S79" s="897" t="s">
        <v>317</v>
      </c>
      <c r="T79" s="896"/>
      <c r="U79" s="924" t="s">
        <v>317</v>
      </c>
      <c r="V79" s="896"/>
      <c r="W79" s="896" t="s">
        <v>317</v>
      </c>
      <c r="X79" s="557"/>
      <c r="Y79" s="282">
        <v>13</v>
      </c>
      <c r="Z79" s="11"/>
      <c r="AA79" s="897" t="s">
        <v>317</v>
      </c>
      <c r="AB79" s="896"/>
      <c r="AC79" s="924" t="s">
        <v>317</v>
      </c>
      <c r="AD79" s="896"/>
      <c r="AE79" s="896" t="s">
        <v>317</v>
      </c>
      <c r="AF79" s="557"/>
      <c r="AG79" s="282">
        <v>11</v>
      </c>
      <c r="AH79" s="11"/>
      <c r="AI79" s="897" t="s">
        <v>317</v>
      </c>
      <c r="AJ79" s="896"/>
      <c r="AK79" s="924" t="s">
        <v>317</v>
      </c>
      <c r="AL79" s="896"/>
      <c r="AM79" s="896" t="s">
        <v>317</v>
      </c>
      <c r="AN79" s="557"/>
      <c r="AO79" s="282">
        <v>39</v>
      </c>
      <c r="AP79" s="11"/>
      <c r="AQ79" s="897" t="s">
        <v>317</v>
      </c>
      <c r="AR79" s="223"/>
      <c r="AS79" s="509" t="s">
        <v>317</v>
      </c>
      <c r="AT79" s="223"/>
      <c r="AU79" s="223" t="s">
        <v>317</v>
      </c>
      <c r="AV79" s="557"/>
    </row>
    <row r="80" spans="1:48" s="59" customFormat="1" ht="16.5" x14ac:dyDescent="0.35">
      <c r="A80" s="122"/>
      <c r="B80" s="99"/>
      <c r="C80" s="101"/>
      <c r="D80" s="101" t="s">
        <v>77</v>
      </c>
      <c r="E80" s="99"/>
      <c r="F80" s="414">
        <v>13</v>
      </c>
      <c r="G80" s="837"/>
      <c r="H80" s="1047">
        <v>2</v>
      </c>
      <c r="I80" s="923"/>
      <c r="J80" s="897" t="s">
        <v>317</v>
      </c>
      <c r="K80" s="896"/>
      <c r="L80" s="924" t="s">
        <v>317</v>
      </c>
      <c r="M80" s="896"/>
      <c r="N80" s="896" t="s">
        <v>317</v>
      </c>
      <c r="O80" s="547"/>
      <c r="P80" s="945"/>
      <c r="Q80" s="1046">
        <v>1</v>
      </c>
      <c r="R80" s="923"/>
      <c r="S80" s="897" t="s">
        <v>317</v>
      </c>
      <c r="T80" s="896"/>
      <c r="U80" s="924" t="s">
        <v>317</v>
      </c>
      <c r="V80" s="896"/>
      <c r="W80" s="896" t="s">
        <v>317</v>
      </c>
      <c r="X80" s="557"/>
      <c r="Y80" s="282">
        <v>0</v>
      </c>
      <c r="Z80" s="11"/>
      <c r="AA80" s="897" t="s">
        <v>317</v>
      </c>
      <c r="AB80" s="896"/>
      <c r="AC80" s="924" t="s">
        <v>317</v>
      </c>
      <c r="AD80" s="896"/>
      <c r="AE80" s="896" t="s">
        <v>317</v>
      </c>
      <c r="AF80" s="557"/>
      <c r="AG80" s="282">
        <v>1</v>
      </c>
      <c r="AH80" s="11"/>
      <c r="AI80" s="897" t="s">
        <v>317</v>
      </c>
      <c r="AJ80" s="896"/>
      <c r="AK80" s="924" t="s">
        <v>317</v>
      </c>
      <c r="AL80" s="896"/>
      <c r="AM80" s="896" t="s">
        <v>317</v>
      </c>
      <c r="AN80" s="557"/>
      <c r="AO80" s="282">
        <v>9</v>
      </c>
      <c r="AP80" s="11"/>
      <c r="AQ80" s="897" t="s">
        <v>317</v>
      </c>
      <c r="AR80" s="223"/>
      <c r="AS80" s="509" t="s">
        <v>317</v>
      </c>
      <c r="AT80" s="223"/>
      <c r="AU80" s="223" t="s">
        <v>317</v>
      </c>
      <c r="AV80" s="557"/>
    </row>
    <row r="81" spans="1:48" s="59" customFormat="1" x14ac:dyDescent="0.35">
      <c r="A81" s="10"/>
      <c r="B81" s="10"/>
      <c r="C81" s="10"/>
      <c r="D81" s="22" t="s">
        <v>38</v>
      </c>
      <c r="E81" s="99"/>
      <c r="F81" s="459">
        <v>1</v>
      </c>
      <c r="G81" s="895"/>
      <c r="H81" s="1047">
        <v>0</v>
      </c>
      <c r="I81" s="895"/>
      <c r="J81" s="897" t="s">
        <v>317</v>
      </c>
      <c r="K81" s="895"/>
      <c r="L81" s="924" t="s">
        <v>317</v>
      </c>
      <c r="M81" s="897"/>
      <c r="N81" s="897" t="s">
        <v>317</v>
      </c>
      <c r="O81" s="905"/>
      <c r="P81" s="940"/>
      <c r="Q81" s="1046">
        <v>0</v>
      </c>
      <c r="R81" s="895"/>
      <c r="S81" s="897" t="s">
        <v>317</v>
      </c>
      <c r="T81" s="897"/>
      <c r="U81" s="924" t="s">
        <v>317</v>
      </c>
      <c r="V81" s="897"/>
      <c r="W81" s="897" t="s">
        <v>317</v>
      </c>
      <c r="X81" s="417"/>
      <c r="Y81" s="262">
        <v>0</v>
      </c>
      <c r="Z81" s="106"/>
      <c r="AA81" s="897" t="s">
        <v>317</v>
      </c>
      <c r="AB81" s="897"/>
      <c r="AC81" s="924" t="s">
        <v>317</v>
      </c>
      <c r="AD81" s="897"/>
      <c r="AE81" s="897" t="s">
        <v>317</v>
      </c>
      <c r="AF81" s="417"/>
      <c r="AG81" s="262">
        <v>0</v>
      </c>
      <c r="AH81" s="106"/>
      <c r="AI81" s="897" t="s">
        <v>317</v>
      </c>
      <c r="AJ81" s="897"/>
      <c r="AK81" s="924" t="s">
        <v>317</v>
      </c>
      <c r="AL81" s="897"/>
      <c r="AM81" s="897" t="s">
        <v>317</v>
      </c>
      <c r="AN81" s="507"/>
      <c r="AO81" s="262">
        <v>1</v>
      </c>
      <c r="AP81" s="106"/>
      <c r="AQ81" s="897" t="s">
        <v>317</v>
      </c>
      <c r="AR81" s="220"/>
      <c r="AS81" s="509" t="s">
        <v>317</v>
      </c>
      <c r="AT81" s="220"/>
      <c r="AU81" s="220" t="s">
        <v>317</v>
      </c>
      <c r="AV81" s="507"/>
    </row>
    <row r="82" spans="1:48" s="59" customFormat="1" x14ac:dyDescent="0.35">
      <c r="A82" s="118" t="s">
        <v>78</v>
      </c>
      <c r="B82" s="118"/>
      <c r="C82" s="135"/>
      <c r="D82" s="109"/>
      <c r="E82" s="118"/>
      <c r="F82" s="1143">
        <v>13423</v>
      </c>
      <c r="G82" s="555"/>
      <c r="H82" s="1143">
        <v>2836</v>
      </c>
      <c r="I82" s="785"/>
      <c r="J82" s="762" t="s">
        <v>317</v>
      </c>
      <c r="K82" s="785"/>
      <c r="L82" s="806" t="s">
        <v>317</v>
      </c>
      <c r="M82" s="785"/>
      <c r="N82" s="785" t="s">
        <v>317</v>
      </c>
      <c r="O82" s="790"/>
      <c r="P82" s="946"/>
      <c r="Q82" s="785">
        <v>2264</v>
      </c>
      <c r="R82" s="351"/>
      <c r="S82" s="358" t="s">
        <v>317</v>
      </c>
      <c r="T82" s="351"/>
      <c r="U82" s="523" t="s">
        <v>317</v>
      </c>
      <c r="V82" s="351"/>
      <c r="W82" s="351" t="s">
        <v>317</v>
      </c>
      <c r="X82" s="565"/>
      <c r="Y82" s="785">
        <v>2630</v>
      </c>
      <c r="Z82" s="314"/>
      <c r="AA82" s="358" t="s">
        <v>317</v>
      </c>
      <c r="AB82" s="351"/>
      <c r="AC82" s="523" t="s">
        <v>317</v>
      </c>
      <c r="AD82" s="351"/>
      <c r="AE82" s="351" t="s">
        <v>317</v>
      </c>
      <c r="AF82" s="565"/>
      <c r="AG82" s="785">
        <v>3024</v>
      </c>
      <c r="AH82" s="314"/>
      <c r="AI82" s="358" t="s">
        <v>317</v>
      </c>
      <c r="AJ82" s="351"/>
      <c r="AK82" s="523" t="s">
        <v>317</v>
      </c>
      <c r="AL82" s="351"/>
      <c r="AM82" s="351" t="s">
        <v>317</v>
      </c>
      <c r="AN82" s="565"/>
      <c r="AO82" s="785">
        <v>2669</v>
      </c>
      <c r="AP82" s="314"/>
      <c r="AQ82" s="358" t="s">
        <v>317</v>
      </c>
      <c r="AR82" s="351"/>
      <c r="AS82" s="523" t="s">
        <v>317</v>
      </c>
      <c r="AT82" s="351"/>
      <c r="AU82" s="351" t="s">
        <v>317</v>
      </c>
      <c r="AV82" s="565"/>
    </row>
    <row r="83" spans="1:48" x14ac:dyDescent="0.35">
      <c r="A83" s="124"/>
      <c r="B83" s="124" t="s">
        <v>321</v>
      </c>
      <c r="C83" s="124"/>
      <c r="D83" s="124"/>
      <c r="E83" s="137"/>
      <c r="F83" s="411">
        <v>11642</v>
      </c>
      <c r="G83" s="266"/>
      <c r="H83" s="1150">
        <v>2521</v>
      </c>
      <c r="I83" s="753"/>
      <c r="J83" s="759">
        <v>1.327386494947118E-2</v>
      </c>
      <c r="K83" s="753"/>
      <c r="L83" s="808">
        <v>13.27386494947118</v>
      </c>
      <c r="M83" s="753"/>
      <c r="N83" s="753" t="s">
        <v>2667</v>
      </c>
      <c r="O83" s="779"/>
      <c r="P83" s="934"/>
      <c r="Q83" s="957">
        <v>2014</v>
      </c>
      <c r="R83" s="219"/>
      <c r="S83" s="218">
        <v>1.1082787772783804E-2</v>
      </c>
      <c r="T83" s="219"/>
      <c r="U83" s="610">
        <v>11.082787772783805</v>
      </c>
      <c r="V83" s="283"/>
      <c r="W83" s="193" t="s">
        <v>2668</v>
      </c>
      <c r="X83" s="558"/>
      <c r="Y83" s="957">
        <v>2270</v>
      </c>
      <c r="Z83" s="283"/>
      <c r="AA83" s="206">
        <v>1.3258130545187267E-2</v>
      </c>
      <c r="AB83" s="193"/>
      <c r="AC83" s="610">
        <v>13.258130545187267</v>
      </c>
      <c r="AD83" s="283"/>
      <c r="AE83" s="193" t="s">
        <v>2669</v>
      </c>
      <c r="AF83" s="558"/>
      <c r="AG83" s="957">
        <v>2611</v>
      </c>
      <c r="AH83" s="283"/>
      <c r="AI83" s="206">
        <v>1.6112907605341759E-2</v>
      </c>
      <c r="AJ83" s="193"/>
      <c r="AK83" s="610">
        <v>16.112907605341757</v>
      </c>
      <c r="AL83" s="193"/>
      <c r="AM83" s="193" t="s">
        <v>2670</v>
      </c>
      <c r="AN83" s="558"/>
      <c r="AO83" s="957">
        <v>2226</v>
      </c>
      <c r="AP83" s="283"/>
      <c r="AQ83" s="206">
        <v>1.4118618250868204E-2</v>
      </c>
      <c r="AR83" s="193"/>
      <c r="AS83" s="610">
        <v>14.118618250868204</v>
      </c>
      <c r="AT83" s="193"/>
      <c r="AU83" s="193" t="s">
        <v>2671</v>
      </c>
      <c r="AV83" s="558"/>
    </row>
    <row r="84" spans="1:48" s="59" customFormat="1" x14ac:dyDescent="0.35">
      <c r="A84" s="99"/>
      <c r="B84" s="99"/>
      <c r="C84" s="22"/>
      <c r="D84" s="101" t="s">
        <v>69</v>
      </c>
      <c r="E84" s="127"/>
      <c r="F84" s="414">
        <v>955</v>
      </c>
      <c r="G84" s="756"/>
      <c r="H84" s="1054">
        <v>167</v>
      </c>
      <c r="I84" s="752"/>
      <c r="J84" s="760">
        <v>8.7930799149610762E-4</v>
      </c>
      <c r="K84" s="752"/>
      <c r="L84" s="510">
        <v>0.87930799149610761</v>
      </c>
      <c r="M84" s="752"/>
      <c r="N84" s="752" t="s">
        <v>1313</v>
      </c>
      <c r="O84" s="791"/>
      <c r="P84" s="937"/>
      <c r="Q84" s="1163">
        <v>177</v>
      </c>
      <c r="R84" s="222"/>
      <c r="S84" s="220">
        <v>9.7400865729033431E-4</v>
      </c>
      <c r="T84" s="223"/>
      <c r="U84" s="611">
        <v>0.97400865729033426</v>
      </c>
      <c r="V84" s="106"/>
      <c r="W84" s="106" t="s">
        <v>1324</v>
      </c>
      <c r="X84" s="417"/>
      <c r="Y84" s="262">
        <v>164</v>
      </c>
      <c r="Z84" s="106"/>
      <c r="AA84" s="261">
        <v>9.5785612749370557E-4</v>
      </c>
      <c r="AB84" s="106"/>
      <c r="AC84" s="611">
        <v>0.95785612749370552</v>
      </c>
      <c r="AD84" s="106"/>
      <c r="AE84" s="106" t="s">
        <v>1324</v>
      </c>
      <c r="AF84" s="417"/>
      <c r="AG84" s="262">
        <v>240</v>
      </c>
      <c r="AH84" s="113"/>
      <c r="AI84" s="261">
        <v>1.4810792130532447E-3</v>
      </c>
      <c r="AJ84" s="106"/>
      <c r="AK84" s="611">
        <v>1.4810792130532446</v>
      </c>
      <c r="AL84" s="106"/>
      <c r="AM84" s="106" t="s">
        <v>2400</v>
      </c>
      <c r="AN84" s="549"/>
      <c r="AO84" s="262">
        <v>207</v>
      </c>
      <c r="AP84" s="113"/>
      <c r="AQ84" s="261">
        <v>1.3129173306063425E-3</v>
      </c>
      <c r="AR84" s="106"/>
      <c r="AS84" s="611">
        <v>1.3129173306063424</v>
      </c>
      <c r="AT84" s="106"/>
      <c r="AU84" s="106" t="s">
        <v>1398</v>
      </c>
      <c r="AV84" s="549"/>
    </row>
    <row r="85" spans="1:48" s="59" customFormat="1" x14ac:dyDescent="0.35">
      <c r="A85" s="99"/>
      <c r="B85" s="99"/>
      <c r="C85" s="22"/>
      <c r="D85" s="101" t="s">
        <v>70</v>
      </c>
      <c r="E85" s="127"/>
      <c r="F85" s="414">
        <v>109</v>
      </c>
      <c r="G85" s="756"/>
      <c r="H85" s="1054">
        <v>52</v>
      </c>
      <c r="I85" s="752"/>
      <c r="J85" s="760">
        <v>2.7379650034609337E-4</v>
      </c>
      <c r="K85" s="752"/>
      <c r="L85" s="510">
        <v>0.27379650034609337</v>
      </c>
      <c r="M85" s="752"/>
      <c r="N85" s="752" t="s">
        <v>1308</v>
      </c>
      <c r="O85" s="791"/>
      <c r="P85" s="937"/>
      <c r="Q85" s="1163">
        <v>32</v>
      </c>
      <c r="R85" s="222"/>
      <c r="S85" s="220">
        <v>1.7609196064006044E-4</v>
      </c>
      <c r="T85" s="223"/>
      <c r="U85" s="611">
        <v>0.17609196064006044</v>
      </c>
      <c r="V85" s="106"/>
      <c r="W85" s="106" t="s">
        <v>1302</v>
      </c>
      <c r="X85" s="417"/>
      <c r="Y85" s="262">
        <v>11</v>
      </c>
      <c r="Z85" s="106"/>
      <c r="AA85" s="261">
        <v>6.4246447575797328E-5</v>
      </c>
      <c r="AB85" s="106"/>
      <c r="AC85" s="611">
        <v>6.4246447575797325E-2</v>
      </c>
      <c r="AD85" s="106"/>
      <c r="AE85" s="106" t="s">
        <v>1301</v>
      </c>
      <c r="AF85" s="417"/>
      <c r="AG85" s="262">
        <v>6</v>
      </c>
      <c r="AH85" s="113"/>
      <c r="AI85" s="261" t="s">
        <v>501</v>
      </c>
      <c r="AJ85" s="106"/>
      <c r="AK85" s="611" t="s">
        <v>487</v>
      </c>
      <c r="AL85" s="106"/>
      <c r="AM85" s="106" t="s">
        <v>1301</v>
      </c>
      <c r="AN85" s="549"/>
      <c r="AO85" s="262">
        <v>8</v>
      </c>
      <c r="AP85" s="113"/>
      <c r="AQ85" s="261">
        <v>5.0740766400245118E-5</v>
      </c>
      <c r="AR85" s="106"/>
      <c r="AS85" s="611">
        <v>5.0740766400245121E-2</v>
      </c>
      <c r="AT85" s="106"/>
      <c r="AU85" s="106" t="s">
        <v>1301</v>
      </c>
      <c r="AV85" s="549"/>
    </row>
    <row r="86" spans="1:48" s="59" customFormat="1" x14ac:dyDescent="0.35">
      <c r="A86" s="99"/>
      <c r="B86" s="99"/>
      <c r="C86" s="22"/>
      <c r="D86" s="101" t="s">
        <v>71</v>
      </c>
      <c r="E86" s="101"/>
      <c r="F86" s="414">
        <v>204</v>
      </c>
      <c r="G86" s="756"/>
      <c r="H86" s="1054">
        <v>65</v>
      </c>
      <c r="I86" s="752"/>
      <c r="J86" s="760">
        <v>3.4224562543261675E-4</v>
      </c>
      <c r="K86" s="752"/>
      <c r="L86" s="510">
        <v>0.34224562543261677</v>
      </c>
      <c r="M86" s="752"/>
      <c r="N86" s="752" t="s">
        <v>1304</v>
      </c>
      <c r="O86" s="791"/>
      <c r="P86" s="937"/>
      <c r="Q86" s="1163">
        <v>45</v>
      </c>
      <c r="R86" s="222"/>
      <c r="S86" s="220">
        <v>2.4762931965008496E-4</v>
      </c>
      <c r="T86" s="223"/>
      <c r="U86" s="611">
        <v>0.24762931965008497</v>
      </c>
      <c r="V86" s="106"/>
      <c r="W86" s="106" t="s">
        <v>1308</v>
      </c>
      <c r="X86" s="417"/>
      <c r="Y86" s="262">
        <v>22</v>
      </c>
      <c r="Z86" s="106"/>
      <c r="AA86" s="261">
        <v>1.2849289515159466E-4</v>
      </c>
      <c r="AB86" s="106"/>
      <c r="AC86" s="611">
        <v>0.12849289515159465</v>
      </c>
      <c r="AD86" s="106"/>
      <c r="AE86" s="106" t="s">
        <v>1302</v>
      </c>
      <c r="AF86" s="417"/>
      <c r="AG86" s="262">
        <v>40</v>
      </c>
      <c r="AH86" s="113"/>
      <c r="AI86" s="261">
        <v>2.4684653550887412E-4</v>
      </c>
      <c r="AJ86" s="106"/>
      <c r="AK86" s="611">
        <v>0.24684653550887412</v>
      </c>
      <c r="AL86" s="106"/>
      <c r="AM86" s="106" t="s">
        <v>1308</v>
      </c>
      <c r="AN86" s="549"/>
      <c r="AO86" s="262">
        <v>32</v>
      </c>
      <c r="AP86" s="113"/>
      <c r="AQ86" s="261">
        <v>2.0296306560098047E-4</v>
      </c>
      <c r="AR86" s="106"/>
      <c r="AS86" s="611">
        <v>0.20296306560098049</v>
      </c>
      <c r="AT86" s="106"/>
      <c r="AU86" s="106" t="s">
        <v>1321</v>
      </c>
      <c r="AV86" s="549"/>
    </row>
    <row r="87" spans="1:48" s="59" customFormat="1" x14ac:dyDescent="0.35">
      <c r="A87" s="99"/>
      <c r="B87" s="99"/>
      <c r="C87" s="22"/>
      <c r="D87" s="101" t="s">
        <v>72</v>
      </c>
      <c r="E87" s="101"/>
      <c r="F87" s="414">
        <v>77</v>
      </c>
      <c r="G87" s="756"/>
      <c r="H87" s="1054">
        <v>29</v>
      </c>
      <c r="I87" s="752"/>
      <c r="J87" s="760">
        <v>1.5269420211609053E-4</v>
      </c>
      <c r="K87" s="752"/>
      <c r="L87" s="510">
        <v>0.15269420211609053</v>
      </c>
      <c r="M87" s="752"/>
      <c r="N87" s="752" t="s">
        <v>1302</v>
      </c>
      <c r="O87" s="791"/>
      <c r="P87" s="937"/>
      <c r="Q87" s="1163">
        <v>16</v>
      </c>
      <c r="R87" s="222"/>
      <c r="S87" s="220">
        <v>8.8045980320030219E-5</v>
      </c>
      <c r="T87" s="223"/>
      <c r="U87" s="611">
        <v>8.804598032003022E-2</v>
      </c>
      <c r="V87" s="106"/>
      <c r="W87" s="106" t="s">
        <v>1307</v>
      </c>
      <c r="X87" s="417"/>
      <c r="Y87" s="262">
        <v>10</v>
      </c>
      <c r="Z87" s="106"/>
      <c r="AA87" s="261">
        <v>5.8405861432543029E-5</v>
      </c>
      <c r="AB87" s="106"/>
      <c r="AC87" s="611">
        <v>5.8405861432543026E-2</v>
      </c>
      <c r="AD87" s="106"/>
      <c r="AE87" s="106" t="s">
        <v>1301</v>
      </c>
      <c r="AF87" s="417"/>
      <c r="AG87" s="262">
        <v>11</v>
      </c>
      <c r="AH87" s="113"/>
      <c r="AI87" s="261">
        <v>6.7882797264940385E-5</v>
      </c>
      <c r="AJ87" s="106"/>
      <c r="AK87" s="611">
        <v>6.7882797264940384E-2</v>
      </c>
      <c r="AL87" s="106"/>
      <c r="AM87" s="106" t="s">
        <v>1301</v>
      </c>
      <c r="AN87" s="549"/>
      <c r="AO87" s="262">
        <v>11</v>
      </c>
      <c r="AP87" s="113"/>
      <c r="AQ87" s="261">
        <v>6.9768553800337037E-5</v>
      </c>
      <c r="AR87" s="106"/>
      <c r="AS87" s="611">
        <v>6.9768553800337044E-2</v>
      </c>
      <c r="AT87" s="106"/>
      <c r="AU87" s="106" t="s">
        <v>1301</v>
      </c>
      <c r="AV87" s="549"/>
    </row>
    <row r="88" spans="1:48" s="59" customFormat="1" x14ac:dyDescent="0.35">
      <c r="A88" s="99"/>
      <c r="B88" s="99"/>
      <c r="C88" s="22"/>
      <c r="D88" s="129" t="s">
        <v>73</v>
      </c>
      <c r="E88" s="101"/>
      <c r="F88" s="414">
        <v>1951</v>
      </c>
      <c r="G88" s="756"/>
      <c r="H88" s="1054">
        <v>350</v>
      </c>
      <c r="I88" s="752"/>
      <c r="J88" s="760">
        <v>1.8428610600217824E-3</v>
      </c>
      <c r="K88" s="752"/>
      <c r="L88" s="510">
        <v>1.8428610600217823</v>
      </c>
      <c r="M88" s="752"/>
      <c r="N88" s="752" t="s">
        <v>1298</v>
      </c>
      <c r="O88" s="791"/>
      <c r="P88" s="937"/>
      <c r="Q88" s="1163">
        <v>357</v>
      </c>
      <c r="R88" s="222"/>
      <c r="S88" s="220">
        <v>1.9645259358906744E-3</v>
      </c>
      <c r="T88" s="223"/>
      <c r="U88" s="611">
        <v>1.9645259358906744</v>
      </c>
      <c r="V88" s="106"/>
      <c r="W88" s="106" t="s">
        <v>1296</v>
      </c>
      <c r="X88" s="417"/>
      <c r="Y88" s="262">
        <v>504</v>
      </c>
      <c r="Z88" s="106"/>
      <c r="AA88" s="261">
        <v>2.9436554162001684E-3</v>
      </c>
      <c r="AB88" s="106"/>
      <c r="AC88" s="611">
        <v>2.9436554162001682</v>
      </c>
      <c r="AD88" s="106"/>
      <c r="AE88" s="106" t="s">
        <v>1348</v>
      </c>
      <c r="AF88" s="417"/>
      <c r="AG88" s="262">
        <v>411</v>
      </c>
      <c r="AH88" s="113"/>
      <c r="AI88" s="261">
        <v>2.5363481523536817E-3</v>
      </c>
      <c r="AJ88" s="106"/>
      <c r="AK88" s="611">
        <v>2.5363481523536815</v>
      </c>
      <c r="AL88" s="106"/>
      <c r="AM88" s="106" t="s">
        <v>1300</v>
      </c>
      <c r="AN88" s="549"/>
      <c r="AO88" s="262">
        <v>329</v>
      </c>
      <c r="AP88" s="113"/>
      <c r="AQ88" s="261">
        <v>2.0867140182100805E-3</v>
      </c>
      <c r="AR88" s="106"/>
      <c r="AS88" s="611">
        <v>2.0867140182100803</v>
      </c>
      <c r="AT88" s="106"/>
      <c r="AU88" s="106" t="s">
        <v>1326</v>
      </c>
      <c r="AV88" s="549"/>
    </row>
    <row r="89" spans="1:48" s="59" customFormat="1" x14ac:dyDescent="0.35">
      <c r="A89" s="99"/>
      <c r="B89" s="99"/>
      <c r="C89" s="22"/>
      <c r="D89" s="129" t="s">
        <v>74</v>
      </c>
      <c r="E89" s="101"/>
      <c r="F89" s="414">
        <v>282</v>
      </c>
      <c r="G89" s="756"/>
      <c r="H89" s="1054">
        <v>52</v>
      </c>
      <c r="I89" s="752"/>
      <c r="J89" s="760">
        <v>2.7379650034609337E-4</v>
      </c>
      <c r="K89" s="752"/>
      <c r="L89" s="510">
        <v>0.27379650034609337</v>
      </c>
      <c r="M89" s="752"/>
      <c r="N89" s="752" t="s">
        <v>1308</v>
      </c>
      <c r="O89" s="791"/>
      <c r="P89" s="937"/>
      <c r="Q89" s="1163">
        <v>51</v>
      </c>
      <c r="R89" s="222"/>
      <c r="S89" s="220">
        <v>2.8064656227009632E-4</v>
      </c>
      <c r="T89" s="223"/>
      <c r="U89" s="611">
        <v>0.28064656227009632</v>
      </c>
      <c r="V89" s="106"/>
      <c r="W89" s="106" t="s">
        <v>1309</v>
      </c>
      <c r="X89" s="417"/>
      <c r="Y89" s="262">
        <v>57</v>
      </c>
      <c r="Z89" s="106"/>
      <c r="AA89" s="261">
        <v>3.3291341016549527E-4</v>
      </c>
      <c r="AB89" s="106"/>
      <c r="AC89" s="611">
        <v>0.33291341016549525</v>
      </c>
      <c r="AD89" s="106"/>
      <c r="AE89" s="106" t="s">
        <v>1309</v>
      </c>
      <c r="AF89" s="417"/>
      <c r="AG89" s="262">
        <v>79</v>
      </c>
      <c r="AH89" s="113"/>
      <c r="AI89" s="261">
        <v>4.875219076300264E-4</v>
      </c>
      <c r="AJ89" s="106"/>
      <c r="AK89" s="611">
        <v>0.4875219076300264</v>
      </c>
      <c r="AL89" s="106"/>
      <c r="AM89" s="106" t="s">
        <v>1314</v>
      </c>
      <c r="AN89" s="549"/>
      <c r="AO89" s="262">
        <v>43</v>
      </c>
      <c r="AP89" s="113"/>
      <c r="AQ89" s="261">
        <v>2.7273161940131752E-4</v>
      </c>
      <c r="AR89" s="106"/>
      <c r="AS89" s="611">
        <v>0.27273161940131752</v>
      </c>
      <c r="AT89" s="106"/>
      <c r="AU89" s="106" t="s">
        <v>1309</v>
      </c>
      <c r="AV89" s="549"/>
    </row>
    <row r="90" spans="1:48" s="59" customFormat="1" x14ac:dyDescent="0.35">
      <c r="A90" s="99"/>
      <c r="B90" s="99"/>
      <c r="C90" s="22"/>
      <c r="D90" s="129" t="s">
        <v>75</v>
      </c>
      <c r="E90" s="101"/>
      <c r="F90" s="414">
        <v>2611</v>
      </c>
      <c r="G90" s="756"/>
      <c r="H90" s="1054">
        <v>469</v>
      </c>
      <c r="I90" s="752"/>
      <c r="J90" s="760">
        <v>2.4694338204291882E-3</v>
      </c>
      <c r="K90" s="752"/>
      <c r="L90" s="510">
        <v>2.4694338204291881</v>
      </c>
      <c r="M90" s="752"/>
      <c r="N90" s="752" t="s">
        <v>2592</v>
      </c>
      <c r="O90" s="791"/>
      <c r="P90" s="937"/>
      <c r="Q90" s="1163">
        <v>407</v>
      </c>
      <c r="R90" s="222"/>
      <c r="S90" s="220">
        <v>2.2396696243907688E-3</v>
      </c>
      <c r="T90" s="223"/>
      <c r="U90" s="611">
        <v>2.239669624390769</v>
      </c>
      <c r="V90" s="106"/>
      <c r="W90" s="106" t="s">
        <v>1329</v>
      </c>
      <c r="X90" s="417"/>
      <c r="Y90" s="262">
        <v>548</v>
      </c>
      <c r="Z90" s="106"/>
      <c r="AA90" s="261">
        <v>3.200641206503358E-3</v>
      </c>
      <c r="AB90" s="106"/>
      <c r="AC90" s="611">
        <v>3.200641206503358</v>
      </c>
      <c r="AD90" s="106"/>
      <c r="AE90" s="106" t="s">
        <v>2438</v>
      </c>
      <c r="AF90" s="417"/>
      <c r="AG90" s="262">
        <v>705</v>
      </c>
      <c r="AH90" s="113"/>
      <c r="AI90" s="261">
        <v>4.3506701883439065E-3</v>
      </c>
      <c r="AJ90" s="106"/>
      <c r="AK90" s="611">
        <v>4.3506701883439067</v>
      </c>
      <c r="AL90" s="106"/>
      <c r="AM90" s="106" t="s">
        <v>2403</v>
      </c>
      <c r="AN90" s="549"/>
      <c r="AO90" s="262">
        <v>482</v>
      </c>
      <c r="AP90" s="113"/>
      <c r="AQ90" s="261">
        <v>3.0571311756147682E-3</v>
      </c>
      <c r="AR90" s="106"/>
      <c r="AS90" s="611">
        <v>3.0571311756147681</v>
      </c>
      <c r="AT90" s="106"/>
      <c r="AU90" s="106" t="s">
        <v>2590</v>
      </c>
      <c r="AV90" s="549"/>
    </row>
    <row r="91" spans="1:48" s="59" customFormat="1" x14ac:dyDescent="0.35">
      <c r="A91" s="99"/>
      <c r="B91" s="99"/>
      <c r="C91" s="22"/>
      <c r="D91" s="101" t="s">
        <v>76</v>
      </c>
      <c r="E91" s="99"/>
      <c r="F91" s="414">
        <v>4926</v>
      </c>
      <c r="G91" s="756"/>
      <c r="H91" s="1054">
        <v>1117</v>
      </c>
      <c r="I91" s="752"/>
      <c r="J91" s="760">
        <v>5.88135944012666E-3</v>
      </c>
      <c r="K91" s="752"/>
      <c r="L91" s="510">
        <v>5.8813594401266602</v>
      </c>
      <c r="M91" s="752"/>
      <c r="N91" s="752" t="s">
        <v>1334</v>
      </c>
      <c r="O91" s="791"/>
      <c r="P91" s="937"/>
      <c r="Q91" s="1163">
        <v>844</v>
      </c>
      <c r="R91" s="222"/>
      <c r="S91" s="220">
        <v>4.6444254618815935E-3</v>
      </c>
      <c r="T91" s="223"/>
      <c r="U91" s="611">
        <v>4.6444254618815934</v>
      </c>
      <c r="V91" s="106"/>
      <c r="W91" s="106" t="s">
        <v>2912</v>
      </c>
      <c r="X91" s="417"/>
      <c r="Y91" s="262">
        <v>889</v>
      </c>
      <c r="Z91" s="106"/>
      <c r="AA91" s="261">
        <v>5.1922810813530753E-3</v>
      </c>
      <c r="AB91" s="106"/>
      <c r="AC91" s="611">
        <v>5.1922810813530749</v>
      </c>
      <c r="AD91" s="106"/>
      <c r="AE91" s="106" t="s">
        <v>1393</v>
      </c>
      <c r="AF91" s="417"/>
      <c r="AG91" s="262">
        <v>1062</v>
      </c>
      <c r="AH91" s="113"/>
      <c r="AI91" s="261">
        <v>6.5537755177606082E-3</v>
      </c>
      <c r="AJ91" s="106"/>
      <c r="AK91" s="611">
        <v>6.5537755177606085</v>
      </c>
      <c r="AL91" s="106"/>
      <c r="AM91" s="106" t="s">
        <v>2913</v>
      </c>
      <c r="AN91" s="549"/>
      <c r="AO91" s="262">
        <v>1014</v>
      </c>
      <c r="AP91" s="113"/>
      <c r="AQ91" s="261">
        <v>6.4313921412310687E-3</v>
      </c>
      <c r="AR91" s="106"/>
      <c r="AS91" s="611">
        <v>6.4313921412310684</v>
      </c>
      <c r="AT91" s="106"/>
      <c r="AU91" s="106" t="s">
        <v>2827</v>
      </c>
      <c r="AV91" s="549"/>
    </row>
    <row r="92" spans="1:48" s="59" customFormat="1" x14ac:dyDescent="0.35">
      <c r="A92" s="99"/>
      <c r="B92" s="99"/>
      <c r="C92" s="22"/>
      <c r="D92" s="101" t="s">
        <v>77</v>
      </c>
      <c r="E92" s="99"/>
      <c r="F92" s="414">
        <v>517</v>
      </c>
      <c r="G92" s="756"/>
      <c r="H92" s="1054">
        <v>220</v>
      </c>
      <c r="I92" s="752"/>
      <c r="J92" s="760">
        <v>1.1583698091565489E-3</v>
      </c>
      <c r="K92" s="752"/>
      <c r="L92" s="510">
        <v>1.1583698091565489</v>
      </c>
      <c r="M92" s="752"/>
      <c r="N92" s="752" t="s">
        <v>1337</v>
      </c>
      <c r="O92" s="791"/>
      <c r="P92" s="937"/>
      <c r="Q92" s="1163">
        <v>85</v>
      </c>
      <c r="R92" s="222"/>
      <c r="S92" s="220">
        <v>4.677442704501605E-4</v>
      </c>
      <c r="T92" s="223"/>
      <c r="U92" s="611">
        <v>0.46774427045016048</v>
      </c>
      <c r="V92" s="106"/>
      <c r="W92" s="106" t="s">
        <v>1314</v>
      </c>
      <c r="X92" s="417"/>
      <c r="Y92" s="262">
        <v>65</v>
      </c>
      <c r="Z92" s="106"/>
      <c r="AA92" s="261">
        <v>3.7963809931152966E-4</v>
      </c>
      <c r="AB92" s="106"/>
      <c r="AC92" s="611">
        <v>0.37963809931152964</v>
      </c>
      <c r="AD92" s="106"/>
      <c r="AE92" s="106" t="s">
        <v>1303</v>
      </c>
      <c r="AF92" s="417"/>
      <c r="AG92" s="262">
        <v>57</v>
      </c>
      <c r="AH92" s="113"/>
      <c r="AI92" s="261">
        <v>3.5175631310014563E-4</v>
      </c>
      <c r="AJ92" s="106"/>
      <c r="AK92" s="611">
        <v>0.35175631310014566</v>
      </c>
      <c r="AL92" s="106"/>
      <c r="AM92" s="106" t="s">
        <v>1304</v>
      </c>
      <c r="AN92" s="549"/>
      <c r="AO92" s="262">
        <v>90</v>
      </c>
      <c r="AP92" s="113"/>
      <c r="AQ92" s="261">
        <v>5.7083362200275754E-4</v>
      </c>
      <c r="AR92" s="106"/>
      <c r="AS92" s="611">
        <v>0.57083362200275756</v>
      </c>
      <c r="AT92" s="106"/>
      <c r="AU92" s="106" t="s">
        <v>1322</v>
      </c>
      <c r="AV92" s="549"/>
    </row>
    <row r="93" spans="1:48" s="59" customFormat="1" x14ac:dyDescent="0.35">
      <c r="A93" s="99"/>
      <c r="B93" s="99"/>
      <c r="C93" s="22"/>
      <c r="D93" s="101" t="s">
        <v>38</v>
      </c>
      <c r="E93" s="99"/>
      <c r="F93" s="414">
        <v>10</v>
      </c>
      <c r="G93" s="756"/>
      <c r="H93" s="1054">
        <v>0</v>
      </c>
      <c r="I93" s="752"/>
      <c r="J93" s="897">
        <v>0</v>
      </c>
      <c r="K93" s="896">
        <v>0</v>
      </c>
      <c r="L93" s="611">
        <v>0</v>
      </c>
      <c r="M93" s="752"/>
      <c r="N93" s="752" t="s">
        <v>1295</v>
      </c>
      <c r="O93" s="791"/>
      <c r="P93" s="937"/>
      <c r="Q93" s="1163">
        <v>0</v>
      </c>
      <c r="R93" s="222"/>
      <c r="S93" s="897">
        <v>0</v>
      </c>
      <c r="T93" s="896">
        <v>0</v>
      </c>
      <c r="U93" s="611">
        <v>0</v>
      </c>
      <c r="V93" s="106"/>
      <c r="W93" s="106" t="s">
        <v>1295</v>
      </c>
      <c r="X93" s="417"/>
      <c r="Y93" s="262">
        <v>0</v>
      </c>
      <c r="Z93" s="106"/>
      <c r="AA93" s="897">
        <v>0</v>
      </c>
      <c r="AB93" s="896">
        <v>0</v>
      </c>
      <c r="AC93" s="611">
        <v>0</v>
      </c>
      <c r="AD93" s="106"/>
      <c r="AE93" s="106" t="s">
        <v>1295</v>
      </c>
      <c r="AF93" s="417"/>
      <c r="AG93" s="262">
        <v>0</v>
      </c>
      <c r="AH93" s="113"/>
      <c r="AI93" s="897">
        <v>0</v>
      </c>
      <c r="AJ93" s="896">
        <v>0</v>
      </c>
      <c r="AK93" s="611">
        <v>0</v>
      </c>
      <c r="AL93" s="106"/>
      <c r="AM93" s="106" t="s">
        <v>1295</v>
      </c>
      <c r="AN93" s="549"/>
      <c r="AO93" s="262">
        <v>10</v>
      </c>
      <c r="AP93" s="113"/>
      <c r="AQ93" s="261">
        <v>6.34259580003064E-5</v>
      </c>
      <c r="AR93" s="106"/>
      <c r="AS93" s="611">
        <v>6.3425958000306398E-2</v>
      </c>
      <c r="AT93" s="106"/>
      <c r="AU93" s="106" t="s">
        <v>1301</v>
      </c>
      <c r="AV93" s="549"/>
    </row>
    <row r="94" spans="1:48" x14ac:dyDescent="0.35">
      <c r="A94" s="124"/>
      <c r="B94" s="124" t="s">
        <v>13</v>
      </c>
      <c r="C94" s="124"/>
      <c r="D94" s="124"/>
      <c r="E94" s="137"/>
      <c r="F94" s="411">
        <v>1135</v>
      </c>
      <c r="G94" s="836"/>
      <c r="H94" s="1150">
        <v>257</v>
      </c>
      <c r="I94" s="753"/>
      <c r="J94" s="759">
        <v>6.9881801239507794E-3</v>
      </c>
      <c r="K94" s="753"/>
      <c r="L94" s="808">
        <v>6.9881801239507793</v>
      </c>
      <c r="M94" s="753"/>
      <c r="N94" s="753" t="s">
        <v>1557</v>
      </c>
      <c r="O94" s="779"/>
      <c r="P94" s="934"/>
      <c r="Q94" s="957">
        <v>236</v>
      </c>
      <c r="R94" s="219"/>
      <c r="S94" s="218">
        <v>6.7863494394846983E-3</v>
      </c>
      <c r="T94" s="219"/>
      <c r="U94" s="610">
        <v>6.7863494394846979</v>
      </c>
      <c r="V94" s="193"/>
      <c r="W94" s="193" t="s">
        <v>1558</v>
      </c>
      <c r="X94" s="413"/>
      <c r="Y94" s="957">
        <v>256</v>
      </c>
      <c r="Z94" s="193"/>
      <c r="AA94" s="206">
        <v>7.6364779498993805E-3</v>
      </c>
      <c r="AB94" s="193"/>
      <c r="AC94" s="610">
        <v>7.6364779498993807</v>
      </c>
      <c r="AD94" s="193"/>
      <c r="AE94" s="193" t="s">
        <v>1559</v>
      </c>
      <c r="AF94" s="413"/>
      <c r="AG94" s="957">
        <v>212</v>
      </c>
      <c r="AH94" s="193"/>
      <c r="AI94" s="206">
        <v>6.4305080474681619E-3</v>
      </c>
      <c r="AJ94" s="193"/>
      <c r="AK94" s="610">
        <v>6.4305080474681615</v>
      </c>
      <c r="AL94" s="193"/>
      <c r="AM94" s="193" t="s">
        <v>1560</v>
      </c>
      <c r="AN94" s="558"/>
      <c r="AO94" s="957">
        <v>174</v>
      </c>
      <c r="AP94" s="193"/>
      <c r="AQ94" s="206">
        <v>5.3443338720195067E-3</v>
      </c>
      <c r="AR94" s="193"/>
      <c r="AS94" s="610">
        <v>5.344333872019507</v>
      </c>
      <c r="AT94" s="193"/>
      <c r="AU94" s="193" t="s">
        <v>1561</v>
      </c>
      <c r="AV94" s="558"/>
    </row>
    <row r="95" spans="1:48" x14ac:dyDescent="0.35">
      <c r="A95" s="99"/>
      <c r="B95" s="99"/>
      <c r="C95" s="99"/>
      <c r="D95" s="101" t="s">
        <v>69</v>
      </c>
      <c r="E95" s="127"/>
      <c r="F95" s="414">
        <v>70</v>
      </c>
      <c r="G95" s="754"/>
      <c r="H95" s="1054">
        <v>13</v>
      </c>
      <c r="I95" s="893"/>
      <c r="J95" s="897">
        <v>3.5348771055003942E-4</v>
      </c>
      <c r="K95" s="896"/>
      <c r="L95" s="510">
        <v>0.35348771055003941</v>
      </c>
      <c r="M95" s="893"/>
      <c r="N95" s="896" t="s">
        <v>2385</v>
      </c>
      <c r="O95" s="915"/>
      <c r="P95" s="937"/>
      <c r="Q95" s="1163">
        <v>12</v>
      </c>
      <c r="R95" s="893"/>
      <c r="S95" s="897">
        <v>3.4506861556701855E-4</v>
      </c>
      <c r="T95" s="896"/>
      <c r="U95" s="611">
        <v>0.34506861556701857</v>
      </c>
      <c r="V95" s="106"/>
      <c r="W95" s="106" t="s">
        <v>2385</v>
      </c>
      <c r="X95" s="417"/>
      <c r="Y95" s="262">
        <v>10</v>
      </c>
      <c r="Z95" s="106"/>
      <c r="AA95" s="261">
        <v>2.9829991991794452E-4</v>
      </c>
      <c r="AB95" s="106"/>
      <c r="AC95" s="611">
        <v>0.29829991991794452</v>
      </c>
      <c r="AD95" s="106"/>
      <c r="AE95" s="106" t="s">
        <v>2395</v>
      </c>
      <c r="AF95" s="417"/>
      <c r="AG95" s="262">
        <v>18</v>
      </c>
      <c r="AH95" s="11"/>
      <c r="AI95" s="207">
        <v>5.4598653233220245E-4</v>
      </c>
      <c r="AJ95" s="11"/>
      <c r="AK95" s="612">
        <v>0.5459865323322024</v>
      </c>
      <c r="AL95" s="11"/>
      <c r="AM95" s="11" t="s">
        <v>1198</v>
      </c>
      <c r="AN95" s="557"/>
      <c r="AO95" s="262">
        <v>17</v>
      </c>
      <c r="AP95" s="11"/>
      <c r="AQ95" s="207">
        <v>5.2214756220880234E-4</v>
      </c>
      <c r="AR95" s="11"/>
      <c r="AS95" s="612">
        <v>0.52214756220880232</v>
      </c>
      <c r="AT95" s="11"/>
      <c r="AU95" s="11" t="s">
        <v>2393</v>
      </c>
      <c r="AV95" s="557"/>
    </row>
    <row r="96" spans="1:48" x14ac:dyDescent="0.35">
      <c r="A96" s="99"/>
      <c r="B96" s="99"/>
      <c r="C96" s="99"/>
      <c r="D96" s="101" t="s">
        <v>70</v>
      </c>
      <c r="E96" s="127"/>
      <c r="F96" s="414">
        <v>15</v>
      </c>
      <c r="G96" s="754"/>
      <c r="H96" s="1054">
        <v>6</v>
      </c>
      <c r="I96" s="893"/>
      <c r="J96" s="897">
        <v>1.6314817410001818E-4</v>
      </c>
      <c r="K96" s="896"/>
      <c r="L96" s="510">
        <v>0.16314817410001817</v>
      </c>
      <c r="M96" s="893"/>
      <c r="N96" s="896" t="s">
        <v>2386</v>
      </c>
      <c r="O96" s="915"/>
      <c r="P96" s="937"/>
      <c r="Q96" s="1163">
        <v>5</v>
      </c>
      <c r="R96" s="893"/>
      <c r="S96" s="897">
        <v>1.4377858981959107E-4</v>
      </c>
      <c r="T96" s="896"/>
      <c r="U96" s="611">
        <v>0.14377858981959107</v>
      </c>
      <c r="V96" s="106"/>
      <c r="W96" s="106" t="s">
        <v>2383</v>
      </c>
      <c r="X96" s="417"/>
      <c r="Y96" s="262">
        <v>0</v>
      </c>
      <c r="Z96" s="106"/>
      <c r="AA96" s="897">
        <v>0</v>
      </c>
      <c r="AB96" s="896">
        <v>0</v>
      </c>
      <c r="AC96" s="611">
        <v>0</v>
      </c>
      <c r="AD96" s="106"/>
      <c r="AE96" s="106" t="s">
        <v>1301</v>
      </c>
      <c r="AF96" s="417"/>
      <c r="AG96" s="262">
        <v>0</v>
      </c>
      <c r="AH96" s="11"/>
      <c r="AI96" s="897">
        <v>0</v>
      </c>
      <c r="AJ96" s="896">
        <v>0</v>
      </c>
      <c r="AK96" s="611">
        <v>0</v>
      </c>
      <c r="AL96" s="11"/>
      <c r="AM96" s="11" t="s">
        <v>1301</v>
      </c>
      <c r="AN96" s="557"/>
      <c r="AO96" s="262">
        <v>4</v>
      </c>
      <c r="AP96" s="11"/>
      <c r="AQ96" s="207">
        <v>1.2285824993148289E-4</v>
      </c>
      <c r="AR96" s="11"/>
      <c r="AS96" s="612">
        <v>0.12285824993148289</v>
      </c>
      <c r="AT96" s="11"/>
      <c r="AU96" s="11" t="s">
        <v>2383</v>
      </c>
      <c r="AV96" s="557"/>
    </row>
    <row r="97" spans="1:48" x14ac:dyDescent="0.35">
      <c r="A97" s="99"/>
      <c r="B97" s="99"/>
      <c r="C97" s="99"/>
      <c r="D97" s="101" t="s">
        <v>71</v>
      </c>
      <c r="E97" s="101"/>
      <c r="F97" s="414">
        <v>8</v>
      </c>
      <c r="G97" s="754"/>
      <c r="H97" s="459">
        <v>4</v>
      </c>
      <c r="I97" s="262"/>
      <c r="J97" s="897">
        <v>1.0876544940001212E-4</v>
      </c>
      <c r="K97" s="896"/>
      <c r="L97" s="611">
        <v>0.10876544940001212</v>
      </c>
      <c r="M97" s="262"/>
      <c r="N97" s="896" t="s">
        <v>2383</v>
      </c>
      <c r="O97" s="418"/>
      <c r="P97" s="877"/>
      <c r="Q97" s="262" t="s">
        <v>12</v>
      </c>
      <c r="R97" s="262"/>
      <c r="S97" s="897">
        <v>8.6267153891754638E-5</v>
      </c>
      <c r="T97" s="896"/>
      <c r="U97" s="611">
        <v>8.6267153891754642E-2</v>
      </c>
      <c r="V97" s="106"/>
      <c r="W97" s="106" t="s">
        <v>2383</v>
      </c>
      <c r="X97" s="417"/>
      <c r="Y97" s="262">
        <v>0</v>
      </c>
      <c r="Z97" s="106"/>
      <c r="AA97" s="897">
        <v>0</v>
      </c>
      <c r="AB97" s="896">
        <v>0</v>
      </c>
      <c r="AC97" s="611">
        <v>0</v>
      </c>
      <c r="AD97" s="106"/>
      <c r="AE97" s="106" t="s">
        <v>1301</v>
      </c>
      <c r="AF97" s="417"/>
      <c r="AG97" s="262" t="s">
        <v>12</v>
      </c>
      <c r="AH97" s="11"/>
      <c r="AI97" s="207" t="s">
        <v>3043</v>
      </c>
      <c r="AJ97" s="11"/>
      <c r="AK97" s="612" t="s">
        <v>487</v>
      </c>
      <c r="AL97" s="11"/>
      <c r="AM97" s="11" t="s">
        <v>1794</v>
      </c>
      <c r="AN97" s="557"/>
      <c r="AO97" s="262">
        <v>0</v>
      </c>
      <c r="AP97" s="11"/>
      <c r="AQ97" s="897">
        <v>0</v>
      </c>
      <c r="AR97" s="896">
        <v>0</v>
      </c>
      <c r="AS97" s="611">
        <v>0</v>
      </c>
      <c r="AT97" s="11"/>
      <c r="AU97" s="11" t="s">
        <v>1301</v>
      </c>
      <c r="AV97" s="557"/>
    </row>
    <row r="98" spans="1:48" x14ac:dyDescent="0.35">
      <c r="A98" s="99"/>
      <c r="B98" s="99"/>
      <c r="C98" s="99"/>
      <c r="D98" s="101" t="s">
        <v>72</v>
      </c>
      <c r="E98" s="101"/>
      <c r="F98" s="414">
        <v>15</v>
      </c>
      <c r="G98" s="754"/>
      <c r="H98" s="1054">
        <v>5</v>
      </c>
      <c r="I98" s="893"/>
      <c r="J98" s="898">
        <v>1.3595681175001517E-4</v>
      </c>
      <c r="K98" s="893"/>
      <c r="L98" s="510">
        <v>0.13595681175001517</v>
      </c>
      <c r="M98" s="893"/>
      <c r="N98" s="893" t="s">
        <v>2383</v>
      </c>
      <c r="O98" s="915"/>
      <c r="P98" s="937"/>
      <c r="Q98" s="1163" t="s">
        <v>12</v>
      </c>
      <c r="R98" s="893"/>
      <c r="S98" s="897" t="s">
        <v>501</v>
      </c>
      <c r="T98" s="896"/>
      <c r="U98" s="611" t="s">
        <v>487</v>
      </c>
      <c r="V98" s="106"/>
      <c r="W98" s="106" t="s">
        <v>1794</v>
      </c>
      <c r="X98" s="417"/>
      <c r="Y98" s="262">
        <v>4</v>
      </c>
      <c r="Z98" s="106"/>
      <c r="AA98" s="261">
        <v>1.1931996796717782E-4</v>
      </c>
      <c r="AB98" s="106"/>
      <c r="AC98" s="611">
        <v>0.11931996796717782</v>
      </c>
      <c r="AD98" s="106"/>
      <c r="AE98" s="106" t="s">
        <v>2383</v>
      </c>
      <c r="AF98" s="417"/>
      <c r="AG98" s="262" t="s">
        <v>12</v>
      </c>
      <c r="AH98" s="11"/>
      <c r="AI98" s="207">
        <v>6.0665170259133604E-5</v>
      </c>
      <c r="AJ98" s="11"/>
      <c r="AK98" s="612">
        <v>6.0665170259133601E-2</v>
      </c>
      <c r="AL98" s="11"/>
      <c r="AM98" s="11" t="s">
        <v>1794</v>
      </c>
      <c r="AN98" s="557"/>
      <c r="AO98" s="262" t="s">
        <v>12</v>
      </c>
      <c r="AP98" s="11"/>
      <c r="AQ98" s="207">
        <v>9.2143687448612184E-5</v>
      </c>
      <c r="AR98" s="11"/>
      <c r="AS98" s="612">
        <v>9.2143687448612177E-2</v>
      </c>
      <c r="AT98" s="11"/>
      <c r="AU98" s="11" t="s">
        <v>2383</v>
      </c>
      <c r="AV98" s="557"/>
    </row>
    <row r="99" spans="1:48" x14ac:dyDescent="0.35">
      <c r="A99" s="122"/>
      <c r="B99" s="122"/>
      <c r="C99" s="122"/>
      <c r="D99" s="129" t="s">
        <v>73</v>
      </c>
      <c r="E99" s="101"/>
      <c r="F99" s="414">
        <v>515</v>
      </c>
      <c r="G99" s="754"/>
      <c r="H99" s="1054">
        <v>109</v>
      </c>
      <c r="I99" s="893"/>
      <c r="J99" s="897">
        <v>2.9638584961503307E-3</v>
      </c>
      <c r="K99" s="896"/>
      <c r="L99" s="510">
        <v>2.9638584961503307</v>
      </c>
      <c r="M99" s="893"/>
      <c r="N99" s="896" t="s">
        <v>1709</v>
      </c>
      <c r="O99" s="915"/>
      <c r="P99" s="937"/>
      <c r="Q99" s="1163">
        <v>117</v>
      </c>
      <c r="R99" s="893"/>
      <c r="S99" s="897">
        <v>3.3644190017784307E-3</v>
      </c>
      <c r="T99" s="896"/>
      <c r="U99" s="611">
        <v>3.3644190017784306</v>
      </c>
      <c r="V99" s="106"/>
      <c r="W99" s="106" t="s">
        <v>607</v>
      </c>
      <c r="X99" s="417"/>
      <c r="Y99" s="262">
        <v>164</v>
      </c>
      <c r="Z99" s="106"/>
      <c r="AA99" s="261">
        <v>4.8921186866542907E-3</v>
      </c>
      <c r="AB99" s="106"/>
      <c r="AC99" s="611">
        <v>4.8921186866542907</v>
      </c>
      <c r="AD99" s="106"/>
      <c r="AE99" s="106" t="s">
        <v>2914</v>
      </c>
      <c r="AF99" s="417"/>
      <c r="AG99" s="262">
        <v>76</v>
      </c>
      <c r="AH99" s="11"/>
      <c r="AI99" s="207">
        <v>2.3052764698470768E-3</v>
      </c>
      <c r="AJ99" s="11"/>
      <c r="AK99" s="612">
        <v>2.3052764698470769</v>
      </c>
      <c r="AL99" s="11"/>
      <c r="AM99" s="11" t="s">
        <v>728</v>
      </c>
      <c r="AN99" s="557"/>
      <c r="AO99" s="262">
        <v>49</v>
      </c>
      <c r="AP99" s="11"/>
      <c r="AQ99" s="207">
        <v>1.5050135616606656E-3</v>
      </c>
      <c r="AR99" s="11"/>
      <c r="AS99" s="612">
        <v>1.5050135616606657</v>
      </c>
      <c r="AT99" s="11"/>
      <c r="AU99" s="11" t="s">
        <v>1441</v>
      </c>
      <c r="AV99" s="557"/>
    </row>
    <row r="100" spans="1:48" x14ac:dyDescent="0.35">
      <c r="A100" s="122"/>
      <c r="B100" s="122"/>
      <c r="C100" s="122"/>
      <c r="D100" s="129" t="s">
        <v>74</v>
      </c>
      <c r="E100" s="101"/>
      <c r="F100" s="414">
        <v>17</v>
      </c>
      <c r="G100" s="754"/>
      <c r="H100" s="1054">
        <v>4</v>
      </c>
      <c r="I100" s="893"/>
      <c r="J100" s="897">
        <v>1.0876544940001212E-4</v>
      </c>
      <c r="K100" s="896"/>
      <c r="L100" s="510">
        <v>0.10876544940001212</v>
      </c>
      <c r="M100" s="893"/>
      <c r="N100" s="896" t="s">
        <v>2383</v>
      </c>
      <c r="O100" s="915"/>
      <c r="P100" s="937"/>
      <c r="Q100" s="1163" t="s">
        <v>12</v>
      </c>
      <c r="R100" s="893"/>
      <c r="S100" s="897">
        <v>5.7511435927836423E-5</v>
      </c>
      <c r="T100" s="896"/>
      <c r="U100" s="611">
        <v>5.7511435927836425E-2</v>
      </c>
      <c r="V100" s="106"/>
      <c r="W100" s="106" t="s">
        <v>1794</v>
      </c>
      <c r="X100" s="417"/>
      <c r="Y100" s="262" t="s">
        <v>12</v>
      </c>
      <c r="Z100" s="106"/>
      <c r="AA100" s="261">
        <v>5.965998398358891E-5</v>
      </c>
      <c r="AB100" s="106"/>
      <c r="AC100" s="611">
        <v>5.9659983983588911E-2</v>
      </c>
      <c r="AD100" s="106"/>
      <c r="AE100" s="106" t="s">
        <v>1794</v>
      </c>
      <c r="AF100" s="417"/>
      <c r="AG100" s="262">
        <v>5</v>
      </c>
      <c r="AH100" s="11"/>
      <c r="AI100" s="207">
        <v>1.5166292564783402E-4</v>
      </c>
      <c r="AJ100" s="11"/>
      <c r="AK100" s="612">
        <v>0.15166292564783401</v>
      </c>
      <c r="AL100" s="11"/>
      <c r="AM100" s="11" t="s">
        <v>1506</v>
      </c>
      <c r="AN100" s="557"/>
      <c r="AO100" s="262">
        <v>4</v>
      </c>
      <c r="AP100" s="11"/>
      <c r="AQ100" s="207">
        <v>1.2285824993148289E-4</v>
      </c>
      <c r="AR100" s="11"/>
      <c r="AS100" s="612">
        <v>0.12285824993148289</v>
      </c>
      <c r="AT100" s="11"/>
      <c r="AU100" s="11" t="s">
        <v>2383</v>
      </c>
      <c r="AV100" s="557"/>
    </row>
    <row r="101" spans="1:48" x14ac:dyDescent="0.35">
      <c r="A101" s="122"/>
      <c r="B101" s="122"/>
      <c r="C101" s="122"/>
      <c r="D101" s="129" t="s">
        <v>75</v>
      </c>
      <c r="E101" s="101"/>
      <c r="F101" s="414">
        <v>227</v>
      </c>
      <c r="G101" s="754"/>
      <c r="H101" s="1054">
        <v>53</v>
      </c>
      <c r="I101" s="893"/>
      <c r="J101" s="897">
        <v>1.4411422045501607E-3</v>
      </c>
      <c r="K101" s="896"/>
      <c r="L101" s="510">
        <v>1.4411422045501607</v>
      </c>
      <c r="M101" s="893"/>
      <c r="N101" s="896" t="s">
        <v>2461</v>
      </c>
      <c r="O101" s="915"/>
      <c r="P101" s="937"/>
      <c r="Q101" s="1163">
        <v>47</v>
      </c>
      <c r="R101" s="893"/>
      <c r="S101" s="897">
        <v>1.351518744304156E-3</v>
      </c>
      <c r="T101" s="896"/>
      <c r="U101" s="611">
        <v>1.3515187443041561</v>
      </c>
      <c r="V101" s="106"/>
      <c r="W101" s="106" t="s">
        <v>2401</v>
      </c>
      <c r="X101" s="417"/>
      <c r="Y101" s="262">
        <v>39</v>
      </c>
      <c r="Z101" s="106"/>
      <c r="AA101" s="261">
        <v>1.1633696876799837E-3</v>
      </c>
      <c r="AB101" s="106"/>
      <c r="AC101" s="611">
        <v>1.1633696876799837</v>
      </c>
      <c r="AD101" s="106"/>
      <c r="AE101" s="106" t="s">
        <v>2250</v>
      </c>
      <c r="AF101" s="417"/>
      <c r="AG101" s="262">
        <v>59</v>
      </c>
      <c r="AH101" s="11"/>
      <c r="AI101" s="207">
        <v>1.7896225226444412E-3</v>
      </c>
      <c r="AJ101" s="11"/>
      <c r="AK101" s="612">
        <v>1.7896225226444413</v>
      </c>
      <c r="AL101" s="11"/>
      <c r="AM101" s="11" t="s">
        <v>2276</v>
      </c>
      <c r="AN101" s="557"/>
      <c r="AO101" s="262">
        <v>29</v>
      </c>
      <c r="AP101" s="11"/>
      <c r="AQ101" s="207">
        <v>8.9072231200325108E-4</v>
      </c>
      <c r="AR101" s="11"/>
      <c r="AS101" s="612">
        <v>0.89072231200325103</v>
      </c>
      <c r="AT101" s="11"/>
      <c r="AU101" s="11" t="s">
        <v>675</v>
      </c>
      <c r="AV101" s="557"/>
    </row>
    <row r="102" spans="1:48" x14ac:dyDescent="0.35">
      <c r="A102" s="99"/>
      <c r="B102" s="99"/>
      <c r="C102" s="99"/>
      <c r="D102" s="101" t="s">
        <v>76</v>
      </c>
      <c r="E102" s="99"/>
      <c r="F102" s="414">
        <v>233</v>
      </c>
      <c r="G102" s="754"/>
      <c r="H102" s="1054">
        <v>49</v>
      </c>
      <c r="I102" s="893"/>
      <c r="J102" s="897">
        <v>1.3323767551501485E-3</v>
      </c>
      <c r="K102" s="896"/>
      <c r="L102" s="510">
        <v>1.3323767551501484</v>
      </c>
      <c r="M102" s="893"/>
      <c r="N102" s="896" t="s">
        <v>2401</v>
      </c>
      <c r="O102" s="915"/>
      <c r="P102" s="937"/>
      <c r="Q102" s="1163">
        <v>42</v>
      </c>
      <c r="R102" s="893"/>
      <c r="S102" s="897">
        <v>1.207740154484565E-3</v>
      </c>
      <c r="T102" s="896"/>
      <c r="U102" s="611">
        <v>1.207740154484565</v>
      </c>
      <c r="V102" s="106"/>
      <c r="W102" s="106" t="s">
        <v>2382</v>
      </c>
      <c r="X102" s="417"/>
      <c r="Y102" s="262">
        <v>35</v>
      </c>
      <c r="Z102" s="106"/>
      <c r="AA102" s="261">
        <v>1.0440497197128059E-3</v>
      </c>
      <c r="AB102" s="106"/>
      <c r="AC102" s="611">
        <v>1.0440497197128058</v>
      </c>
      <c r="AD102" s="106"/>
      <c r="AE102" s="106" t="s">
        <v>1195</v>
      </c>
      <c r="AF102" s="417"/>
      <c r="AG102" s="262">
        <v>51</v>
      </c>
      <c r="AH102" s="11"/>
      <c r="AI102" s="207">
        <v>1.546961841607907E-3</v>
      </c>
      <c r="AJ102" s="11"/>
      <c r="AK102" s="612">
        <v>1.546961841607907</v>
      </c>
      <c r="AL102" s="11"/>
      <c r="AM102" s="11" t="s">
        <v>2283</v>
      </c>
      <c r="AN102" s="557"/>
      <c r="AO102" s="262">
        <v>56</v>
      </c>
      <c r="AP102" s="11"/>
      <c r="AQ102" s="207">
        <v>1.7200154990407606E-3</v>
      </c>
      <c r="AR102" s="11"/>
      <c r="AS102" s="612">
        <v>1.7200154990407606</v>
      </c>
      <c r="AT102" s="11"/>
      <c r="AU102" s="11" t="s">
        <v>2276</v>
      </c>
      <c r="AV102" s="557"/>
    </row>
    <row r="103" spans="1:48" x14ac:dyDescent="0.35">
      <c r="A103" s="99"/>
      <c r="B103" s="99"/>
      <c r="C103" s="101"/>
      <c r="D103" s="101" t="s">
        <v>77</v>
      </c>
      <c r="E103" s="99"/>
      <c r="F103" s="414">
        <v>26</v>
      </c>
      <c r="G103" s="754"/>
      <c r="H103" s="1054">
        <v>14</v>
      </c>
      <c r="I103" s="893"/>
      <c r="J103" s="897">
        <v>3.8067907290004243E-4</v>
      </c>
      <c r="K103" s="896"/>
      <c r="L103" s="510">
        <v>0.38067907290004244</v>
      </c>
      <c r="M103" s="893"/>
      <c r="N103" s="896" t="s">
        <v>2385</v>
      </c>
      <c r="O103" s="915"/>
      <c r="P103" s="937"/>
      <c r="Q103" s="1163">
        <v>7</v>
      </c>
      <c r="R103" s="893"/>
      <c r="S103" s="897">
        <v>2.0129002574742748E-4</v>
      </c>
      <c r="T103" s="896"/>
      <c r="U103" s="611">
        <v>0.20129002574742749</v>
      </c>
      <c r="V103" s="106"/>
      <c r="W103" s="106" t="s">
        <v>2386</v>
      </c>
      <c r="X103" s="417"/>
      <c r="Y103" s="262" t="s">
        <v>12</v>
      </c>
      <c r="Z103" s="106"/>
      <c r="AA103" s="261">
        <v>5.965998398358891E-5</v>
      </c>
      <c r="AB103" s="106"/>
      <c r="AC103" s="611">
        <v>5.9659983983588911E-2</v>
      </c>
      <c r="AD103" s="106"/>
      <c r="AE103" s="106" t="s">
        <v>1794</v>
      </c>
      <c r="AF103" s="417"/>
      <c r="AG103" s="262">
        <v>0</v>
      </c>
      <c r="AH103" s="106"/>
      <c r="AI103" s="897">
        <v>0</v>
      </c>
      <c r="AJ103" s="896">
        <v>0</v>
      </c>
      <c r="AK103" s="611">
        <v>0</v>
      </c>
      <c r="AL103" s="106"/>
      <c r="AM103" s="106" t="s">
        <v>1301</v>
      </c>
      <c r="AN103" s="557"/>
      <c r="AO103" s="262" t="s">
        <v>12</v>
      </c>
      <c r="AP103" s="106"/>
      <c r="AQ103" s="261">
        <v>9.2143687448612184E-5</v>
      </c>
      <c r="AR103" s="106"/>
      <c r="AS103" s="611">
        <v>9.2143687448612177E-2</v>
      </c>
      <c r="AT103" s="106"/>
      <c r="AU103" s="106" t="s">
        <v>2383</v>
      </c>
      <c r="AV103" s="557"/>
    </row>
    <row r="104" spans="1:48" x14ac:dyDescent="0.35">
      <c r="A104" s="99"/>
      <c r="B104" s="99"/>
      <c r="C104" s="101"/>
      <c r="D104" s="101" t="s">
        <v>38</v>
      </c>
      <c r="E104" s="99"/>
      <c r="F104" s="414">
        <v>9</v>
      </c>
      <c r="G104" s="754"/>
      <c r="H104" s="1054">
        <v>0</v>
      </c>
      <c r="I104" s="893"/>
      <c r="J104" s="897">
        <v>0</v>
      </c>
      <c r="K104" s="896">
        <v>0</v>
      </c>
      <c r="L104" s="611">
        <v>0</v>
      </c>
      <c r="M104" s="893"/>
      <c r="N104" s="896" t="s">
        <v>1301</v>
      </c>
      <c r="O104" s="915"/>
      <c r="P104" s="937"/>
      <c r="Q104" s="1163">
        <v>0</v>
      </c>
      <c r="R104" s="893"/>
      <c r="S104" s="897">
        <v>0</v>
      </c>
      <c r="T104" s="896">
        <v>0</v>
      </c>
      <c r="U104" s="611">
        <v>0</v>
      </c>
      <c r="V104" s="106"/>
      <c r="W104" s="106" t="s">
        <v>1301</v>
      </c>
      <c r="X104" s="417"/>
      <c r="Y104" s="262">
        <v>0</v>
      </c>
      <c r="Z104" s="106"/>
      <c r="AA104" s="897">
        <v>0</v>
      </c>
      <c r="AB104" s="896">
        <v>0</v>
      </c>
      <c r="AC104" s="611">
        <v>0</v>
      </c>
      <c r="AD104" s="106"/>
      <c r="AE104" s="106" t="s">
        <v>1301</v>
      </c>
      <c r="AF104" s="417"/>
      <c r="AG104" s="262">
        <v>0</v>
      </c>
      <c r="AH104" s="106"/>
      <c r="AI104" s="897">
        <v>0</v>
      </c>
      <c r="AJ104" s="896">
        <v>0</v>
      </c>
      <c r="AK104" s="611">
        <v>0</v>
      </c>
      <c r="AL104" s="106"/>
      <c r="AM104" s="106" t="s">
        <v>1301</v>
      </c>
      <c r="AN104" s="557"/>
      <c r="AO104" s="262">
        <v>9</v>
      </c>
      <c r="AP104" s="106"/>
      <c r="AQ104" s="261">
        <v>2.7643106234583655E-4</v>
      </c>
      <c r="AR104" s="106"/>
      <c r="AS104" s="611">
        <v>0.27643106234583653</v>
      </c>
      <c r="AT104" s="106"/>
      <c r="AU104" s="106" t="s">
        <v>2395</v>
      </c>
      <c r="AV104" s="557"/>
    </row>
    <row r="105" spans="1:48" x14ac:dyDescent="0.35">
      <c r="A105" s="124"/>
      <c r="B105" s="124" t="s">
        <v>3</v>
      </c>
      <c r="C105" s="124"/>
      <c r="D105" s="124"/>
      <c r="E105" s="137"/>
      <c r="F105" s="411">
        <v>9870</v>
      </c>
      <c r="G105" s="818"/>
      <c r="H105" s="1150">
        <v>2102</v>
      </c>
      <c r="I105" s="753"/>
      <c r="J105" s="759">
        <v>1.8812187235167487E-2</v>
      </c>
      <c r="K105" s="753"/>
      <c r="L105" s="808">
        <v>18.812187235167489</v>
      </c>
      <c r="M105" s="753"/>
      <c r="N105" s="753" t="s">
        <v>1860</v>
      </c>
      <c r="O105" s="779"/>
      <c r="P105" s="934"/>
      <c r="Q105" s="957">
        <v>1677</v>
      </c>
      <c r="R105" s="219"/>
      <c r="S105" s="218">
        <v>1.5468207551119016E-2</v>
      </c>
      <c r="T105" s="219"/>
      <c r="U105" s="610">
        <v>15.468207551119017</v>
      </c>
      <c r="V105" s="193"/>
      <c r="W105" s="193" t="s">
        <v>1861</v>
      </c>
      <c r="X105" s="413"/>
      <c r="Y105" s="957">
        <v>1902</v>
      </c>
      <c r="Z105" s="193"/>
      <c r="AA105" s="206">
        <v>1.8704653923052657E-2</v>
      </c>
      <c r="AB105" s="193"/>
      <c r="AC105" s="610">
        <v>18.704653923052657</v>
      </c>
      <c r="AD105" s="193"/>
      <c r="AE105" s="193" t="s">
        <v>1862</v>
      </c>
      <c r="AF105" s="413"/>
      <c r="AG105" s="957">
        <v>2258</v>
      </c>
      <c r="AH105" s="193"/>
      <c r="AI105" s="206">
        <v>2.3891826690248662E-2</v>
      </c>
      <c r="AJ105" s="193"/>
      <c r="AK105" s="610">
        <v>23.89182669024866</v>
      </c>
      <c r="AL105" s="193"/>
      <c r="AM105" s="193" t="s">
        <v>1863</v>
      </c>
      <c r="AN105" s="558"/>
      <c r="AO105" s="957">
        <v>1931</v>
      </c>
      <c r="AP105" s="193"/>
      <c r="AQ105" s="206">
        <v>2.1116482599490068E-2</v>
      </c>
      <c r="AR105" s="193"/>
      <c r="AS105" s="610">
        <v>21.116482599490066</v>
      </c>
      <c r="AT105" s="193"/>
      <c r="AU105" s="193" t="s">
        <v>2679</v>
      </c>
      <c r="AV105" s="558"/>
    </row>
    <row r="106" spans="1:48" x14ac:dyDescent="0.35">
      <c r="A106" s="99"/>
      <c r="B106" s="99"/>
      <c r="C106" s="99"/>
      <c r="D106" s="101" t="s">
        <v>69</v>
      </c>
      <c r="E106" s="127"/>
      <c r="F106" s="414">
        <v>844</v>
      </c>
      <c r="G106" s="754"/>
      <c r="H106" s="1054">
        <v>144</v>
      </c>
      <c r="I106" s="752"/>
      <c r="J106" s="758">
        <v>1.2887511712008173E-3</v>
      </c>
      <c r="K106" s="756"/>
      <c r="L106" s="510">
        <v>1.2887511712008173</v>
      </c>
      <c r="M106" s="752"/>
      <c r="N106" s="756" t="s">
        <v>1398</v>
      </c>
      <c r="O106" s="791"/>
      <c r="P106" s="937"/>
      <c r="Q106" s="1163">
        <v>161</v>
      </c>
      <c r="R106" s="222"/>
      <c r="S106" s="220">
        <v>1.4850217148062979E-3</v>
      </c>
      <c r="T106" s="223"/>
      <c r="U106" s="611">
        <v>1.4850217148062979</v>
      </c>
      <c r="V106" s="106"/>
      <c r="W106" s="106" t="s">
        <v>2400</v>
      </c>
      <c r="X106" s="417"/>
      <c r="Y106" s="262">
        <v>152</v>
      </c>
      <c r="Z106" s="106"/>
      <c r="AA106" s="261">
        <v>1.4947988413796026E-3</v>
      </c>
      <c r="AB106" s="106"/>
      <c r="AC106" s="611">
        <v>1.4947988413796025</v>
      </c>
      <c r="AD106" s="106"/>
      <c r="AE106" s="106" t="s">
        <v>2400</v>
      </c>
      <c r="AF106" s="417"/>
      <c r="AG106" s="262">
        <v>211</v>
      </c>
      <c r="AH106" s="11"/>
      <c r="AI106" s="207">
        <v>2.2325843364227049E-3</v>
      </c>
      <c r="AJ106" s="11"/>
      <c r="AK106" s="612">
        <v>2.2325843364227049</v>
      </c>
      <c r="AL106" s="11"/>
      <c r="AM106" s="11" t="s">
        <v>2899</v>
      </c>
      <c r="AN106" s="557"/>
      <c r="AO106" s="262">
        <v>176</v>
      </c>
      <c r="AP106" s="11"/>
      <c r="AQ106" s="207">
        <v>1.9246509256914822E-3</v>
      </c>
      <c r="AR106" s="11"/>
      <c r="AS106" s="612">
        <v>1.9246509256914821</v>
      </c>
      <c r="AT106" s="11"/>
      <c r="AU106" s="11" t="s">
        <v>2915</v>
      </c>
      <c r="AV106" s="557"/>
    </row>
    <row r="107" spans="1:48" ht="15.5" x14ac:dyDescent="0.35">
      <c r="A107" s="99"/>
      <c r="B107" s="99"/>
      <c r="C107" s="99"/>
      <c r="D107" s="101" t="s">
        <v>70</v>
      </c>
      <c r="E107" s="127"/>
      <c r="F107" s="414">
        <v>79</v>
      </c>
      <c r="G107" s="784"/>
      <c r="H107" s="1047">
        <v>40</v>
      </c>
      <c r="I107" s="756"/>
      <c r="J107" s="758">
        <v>3.579864364446715E-4</v>
      </c>
      <c r="K107" s="756"/>
      <c r="L107" s="807">
        <v>0.35798643644467149</v>
      </c>
      <c r="M107" s="756"/>
      <c r="N107" s="756" t="s">
        <v>2424</v>
      </c>
      <c r="O107" s="776"/>
      <c r="P107" s="876"/>
      <c r="Q107" s="1046">
        <v>23</v>
      </c>
      <c r="R107" s="223"/>
      <c r="S107" s="220">
        <v>2.1214595925804256E-4</v>
      </c>
      <c r="T107" s="223"/>
      <c r="U107" s="611">
        <v>0.21214595925804255</v>
      </c>
      <c r="V107" s="106"/>
      <c r="W107" s="106" t="s">
        <v>1321</v>
      </c>
      <c r="X107" s="417"/>
      <c r="Y107" s="262">
        <v>8</v>
      </c>
      <c r="Z107" s="106"/>
      <c r="AA107" s="261">
        <v>7.8673623230505395E-5</v>
      </c>
      <c r="AB107" s="106"/>
      <c r="AC107" s="611">
        <v>7.8673623230505391E-2</v>
      </c>
      <c r="AD107" s="106"/>
      <c r="AE107" s="106" t="s">
        <v>1794</v>
      </c>
      <c r="AF107" s="417"/>
      <c r="AG107" s="262">
        <v>5</v>
      </c>
      <c r="AH107" s="11"/>
      <c r="AI107" s="207">
        <v>5.290484209532476E-5</v>
      </c>
      <c r="AJ107" s="11"/>
      <c r="AK107" s="612">
        <v>5.2904842095324763E-2</v>
      </c>
      <c r="AL107" s="11"/>
      <c r="AM107" s="11" t="s">
        <v>1301</v>
      </c>
      <c r="AN107" s="557"/>
      <c r="AO107" s="262">
        <v>3</v>
      </c>
      <c r="AP107" s="11"/>
      <c r="AQ107" s="207" t="s">
        <v>501</v>
      </c>
      <c r="AR107" s="11"/>
      <c r="AS107" s="612" t="s">
        <v>487</v>
      </c>
      <c r="AT107" s="11"/>
      <c r="AU107" s="11" t="s">
        <v>1301</v>
      </c>
      <c r="AV107" s="557"/>
    </row>
    <row r="108" spans="1:48" ht="15.5" x14ac:dyDescent="0.35">
      <c r="A108" s="99"/>
      <c r="B108" s="99"/>
      <c r="C108" s="99"/>
      <c r="D108" s="101" t="s">
        <v>71</v>
      </c>
      <c r="E108" s="101"/>
      <c r="F108" s="414">
        <v>192</v>
      </c>
      <c r="G108" s="784"/>
      <c r="H108" s="1047">
        <v>60</v>
      </c>
      <c r="I108" s="756"/>
      <c r="J108" s="758">
        <v>5.3697965466700717E-4</v>
      </c>
      <c r="K108" s="756"/>
      <c r="L108" s="807">
        <v>0.53697965466700714</v>
      </c>
      <c r="M108" s="756"/>
      <c r="N108" s="756" t="s">
        <v>1320</v>
      </c>
      <c r="O108" s="776"/>
      <c r="P108" s="876"/>
      <c r="Q108" s="1046">
        <v>40</v>
      </c>
      <c r="R108" s="223"/>
      <c r="S108" s="220">
        <v>3.6894949436181313E-4</v>
      </c>
      <c r="T108" s="223"/>
      <c r="U108" s="611">
        <v>0.36894949436181312</v>
      </c>
      <c r="V108" s="106"/>
      <c r="W108" s="106" t="s">
        <v>1303</v>
      </c>
      <c r="X108" s="417"/>
      <c r="Y108" s="262">
        <v>22</v>
      </c>
      <c r="Z108" s="106"/>
      <c r="AA108" s="261">
        <v>2.1635246388388983E-4</v>
      </c>
      <c r="AB108" s="106"/>
      <c r="AC108" s="611">
        <v>0.21635246388388982</v>
      </c>
      <c r="AD108" s="106"/>
      <c r="AE108" s="106" t="s">
        <v>1321</v>
      </c>
      <c r="AF108" s="417"/>
      <c r="AG108" s="262">
        <v>39</v>
      </c>
      <c r="AH108" s="11"/>
      <c r="AI108" s="207">
        <v>4.1265776834353314E-4</v>
      </c>
      <c r="AJ108" s="11"/>
      <c r="AK108" s="612">
        <v>0.41265776834353313</v>
      </c>
      <c r="AL108" s="11"/>
      <c r="AM108" s="11" t="s">
        <v>1303</v>
      </c>
      <c r="AN108" s="557"/>
      <c r="AO108" s="262">
        <v>31</v>
      </c>
      <c r="AP108" s="11"/>
      <c r="AQ108" s="207">
        <v>3.3900101532065882E-4</v>
      </c>
      <c r="AR108" s="11"/>
      <c r="AS108" s="612">
        <v>0.33900101532065879</v>
      </c>
      <c r="AT108" s="11"/>
      <c r="AU108" s="11" t="s">
        <v>2424</v>
      </c>
      <c r="AV108" s="557"/>
    </row>
    <row r="109" spans="1:48" x14ac:dyDescent="0.35">
      <c r="A109" s="101"/>
      <c r="B109" s="99"/>
      <c r="C109" s="99"/>
      <c r="D109" s="101" t="s">
        <v>72</v>
      </c>
      <c r="E109" s="101"/>
      <c r="F109" s="414" t="s">
        <v>12</v>
      </c>
      <c r="G109" s="778"/>
      <c r="H109" s="1047">
        <v>19</v>
      </c>
      <c r="I109" s="754"/>
      <c r="J109" s="758">
        <v>1.7004355731121894E-4</v>
      </c>
      <c r="K109" s="754"/>
      <c r="L109" s="807">
        <v>0.17004355731121895</v>
      </c>
      <c r="M109" s="754"/>
      <c r="N109" s="754" t="s">
        <v>1321</v>
      </c>
      <c r="O109" s="774"/>
      <c r="P109" s="940"/>
      <c r="Q109" s="1046">
        <v>7</v>
      </c>
      <c r="R109" s="221"/>
      <c r="S109" s="220">
        <v>6.4566161513317306E-5</v>
      </c>
      <c r="T109" s="221"/>
      <c r="U109" s="611">
        <v>6.4566161513317302E-2</v>
      </c>
      <c r="V109" s="106"/>
      <c r="W109" s="106" t="s">
        <v>1301</v>
      </c>
      <c r="X109" s="417"/>
      <c r="Y109" s="262">
        <v>5</v>
      </c>
      <c r="Z109" s="106"/>
      <c r="AA109" s="261" t="s">
        <v>501</v>
      </c>
      <c r="AB109" s="106"/>
      <c r="AC109" s="611" t="s">
        <v>487</v>
      </c>
      <c r="AD109" s="106"/>
      <c r="AE109" s="106" t="s">
        <v>1301</v>
      </c>
      <c r="AF109" s="417"/>
      <c r="AG109" s="262">
        <v>7</v>
      </c>
      <c r="AH109" s="113"/>
      <c r="AI109" s="261">
        <v>7.4066778933454662E-5</v>
      </c>
      <c r="AJ109" s="106"/>
      <c r="AK109" s="611">
        <v>7.4066778933454661E-2</v>
      </c>
      <c r="AL109" s="106"/>
      <c r="AM109" s="106" t="s">
        <v>1794</v>
      </c>
      <c r="AN109" s="507"/>
      <c r="AO109" s="262" t="s">
        <v>12</v>
      </c>
      <c r="AP109" s="113"/>
      <c r="AQ109" s="261">
        <v>3.2806549869741175E-5</v>
      </c>
      <c r="AR109" s="106"/>
      <c r="AS109" s="611">
        <v>3.2806549869741172E-2</v>
      </c>
      <c r="AT109" s="106"/>
      <c r="AU109" s="106" t="s">
        <v>1301</v>
      </c>
      <c r="AV109" s="507"/>
    </row>
    <row r="110" spans="1:48" x14ac:dyDescent="0.35">
      <c r="A110" s="101"/>
      <c r="B110" s="122"/>
      <c r="C110" s="122"/>
      <c r="D110" s="129" t="s">
        <v>73</v>
      </c>
      <c r="E110" s="101"/>
      <c r="F110" s="414">
        <v>1263</v>
      </c>
      <c r="G110" s="756"/>
      <c r="H110" s="1054">
        <v>192</v>
      </c>
      <c r="I110" s="752"/>
      <c r="J110" s="760">
        <v>1.7183348949344232E-3</v>
      </c>
      <c r="K110" s="752"/>
      <c r="L110" s="510">
        <v>1.7183348949344233</v>
      </c>
      <c r="M110" s="752"/>
      <c r="N110" s="752" t="s">
        <v>2916</v>
      </c>
      <c r="O110" s="791"/>
      <c r="P110" s="937"/>
      <c r="Q110" s="1163">
        <v>212</v>
      </c>
      <c r="R110" s="222"/>
      <c r="S110" s="220">
        <v>1.9554323201176099E-3</v>
      </c>
      <c r="T110" s="223"/>
      <c r="U110" s="611">
        <v>1.95543232011761</v>
      </c>
      <c r="V110" s="106"/>
      <c r="W110" s="106" t="s">
        <v>1330</v>
      </c>
      <c r="X110" s="417"/>
      <c r="Y110" s="262">
        <v>301</v>
      </c>
      <c r="Z110" s="106"/>
      <c r="AA110" s="261">
        <v>2.9600950740477656E-3</v>
      </c>
      <c r="AB110" s="106"/>
      <c r="AC110" s="611">
        <v>2.9600950740477656</v>
      </c>
      <c r="AD110" s="106"/>
      <c r="AE110" s="106" t="s">
        <v>2917</v>
      </c>
      <c r="AF110" s="417"/>
      <c r="AG110" s="262">
        <v>309</v>
      </c>
      <c r="AH110" s="11"/>
      <c r="AI110" s="207">
        <v>3.2695192414910704E-3</v>
      </c>
      <c r="AJ110" s="11"/>
      <c r="AK110" s="612">
        <v>3.2695192414910705</v>
      </c>
      <c r="AL110" s="11"/>
      <c r="AM110" s="11" t="s">
        <v>2918</v>
      </c>
      <c r="AN110" s="557"/>
      <c r="AO110" s="262">
        <v>249</v>
      </c>
      <c r="AP110" s="11"/>
      <c r="AQ110" s="207">
        <v>2.7229436391885175E-3</v>
      </c>
      <c r="AR110" s="11"/>
      <c r="AS110" s="612">
        <v>2.7229436391885176</v>
      </c>
      <c r="AT110" s="11"/>
      <c r="AU110" s="11" t="s">
        <v>2919</v>
      </c>
      <c r="AV110" s="557"/>
    </row>
    <row r="111" spans="1:48" x14ac:dyDescent="0.35">
      <c r="A111" s="101"/>
      <c r="B111" s="122"/>
      <c r="C111" s="122"/>
      <c r="D111" s="129" t="s">
        <v>74</v>
      </c>
      <c r="E111" s="101"/>
      <c r="F111" s="414">
        <v>249</v>
      </c>
      <c r="G111" s="756"/>
      <c r="H111" s="1054">
        <v>45</v>
      </c>
      <c r="I111" s="752"/>
      <c r="J111" s="758">
        <v>4.0273474100025543E-4</v>
      </c>
      <c r="K111" s="756"/>
      <c r="L111" s="510">
        <v>0.40273474100025541</v>
      </c>
      <c r="M111" s="752"/>
      <c r="N111" s="756" t="s">
        <v>1303</v>
      </c>
      <c r="O111" s="791"/>
      <c r="P111" s="937"/>
      <c r="Q111" s="1163">
        <v>49</v>
      </c>
      <c r="R111" s="222"/>
      <c r="S111" s="220">
        <v>4.5196313059322113E-4</v>
      </c>
      <c r="T111" s="223"/>
      <c r="U111" s="611">
        <v>0.45196313059322113</v>
      </c>
      <c r="V111" s="106"/>
      <c r="W111" s="106" t="s">
        <v>1344</v>
      </c>
      <c r="X111" s="417"/>
      <c r="Y111" s="262">
        <v>51</v>
      </c>
      <c r="Z111" s="106"/>
      <c r="AA111" s="261">
        <v>5.015443480944719E-4</v>
      </c>
      <c r="AB111" s="106"/>
      <c r="AC111" s="611">
        <v>0.5015443480944719</v>
      </c>
      <c r="AD111" s="106"/>
      <c r="AE111" s="106" t="s">
        <v>1314</v>
      </c>
      <c r="AF111" s="417"/>
      <c r="AG111" s="262">
        <v>72</v>
      </c>
      <c r="AH111" s="11"/>
      <c r="AI111" s="207">
        <v>7.6182972617267657E-4</v>
      </c>
      <c r="AJ111" s="11"/>
      <c r="AK111" s="612">
        <v>0.76182972617267652</v>
      </c>
      <c r="AL111" s="11"/>
      <c r="AM111" s="11" t="s">
        <v>1310</v>
      </c>
      <c r="AN111" s="557"/>
      <c r="AO111" s="262">
        <v>32</v>
      </c>
      <c r="AP111" s="11"/>
      <c r="AQ111" s="207">
        <v>3.4993653194390588E-4</v>
      </c>
      <c r="AR111" s="11"/>
      <c r="AS111" s="612">
        <v>0.34993653194390589</v>
      </c>
      <c r="AT111" s="11"/>
      <c r="AU111" s="11" t="s">
        <v>2424</v>
      </c>
      <c r="AV111" s="557"/>
    </row>
    <row r="112" spans="1:48" x14ac:dyDescent="0.35">
      <c r="A112" s="101"/>
      <c r="B112" s="122"/>
      <c r="C112" s="122"/>
      <c r="D112" s="129" t="s">
        <v>75</v>
      </c>
      <c r="E112" s="101"/>
      <c r="F112" s="414">
        <v>2176</v>
      </c>
      <c r="G112" s="754"/>
      <c r="H112" s="1054">
        <v>379</v>
      </c>
      <c r="I112" s="752"/>
      <c r="J112" s="758">
        <v>3.3919214853132622E-3</v>
      </c>
      <c r="K112" s="756"/>
      <c r="L112" s="510">
        <v>3.3919214853132624</v>
      </c>
      <c r="M112" s="752"/>
      <c r="N112" s="756" t="s">
        <v>2920</v>
      </c>
      <c r="O112" s="791"/>
      <c r="P112" s="937"/>
      <c r="Q112" s="1163">
        <v>333</v>
      </c>
      <c r="R112" s="222"/>
      <c r="S112" s="220">
        <v>3.0715045405620947E-3</v>
      </c>
      <c r="T112" s="223"/>
      <c r="U112" s="611">
        <v>3.0715045405620947</v>
      </c>
      <c r="V112" s="106"/>
      <c r="W112" s="106" t="s">
        <v>2921</v>
      </c>
      <c r="X112" s="417"/>
      <c r="Y112" s="262">
        <v>467</v>
      </c>
      <c r="Z112" s="106"/>
      <c r="AA112" s="261">
        <v>4.5925727560807523E-3</v>
      </c>
      <c r="AB112" s="106"/>
      <c r="AC112" s="611">
        <v>4.5925727560807523</v>
      </c>
      <c r="AD112" s="106"/>
      <c r="AE112" s="106" t="s">
        <v>2922</v>
      </c>
      <c r="AF112" s="417"/>
      <c r="AG112" s="262">
        <v>583</v>
      </c>
      <c r="AH112" s="11"/>
      <c r="AI112" s="207">
        <v>6.168704588314867E-3</v>
      </c>
      <c r="AJ112" s="11"/>
      <c r="AK112" s="612">
        <v>6.168704588314867</v>
      </c>
      <c r="AL112" s="11"/>
      <c r="AM112" s="11" t="s">
        <v>2426</v>
      </c>
      <c r="AN112" s="557"/>
      <c r="AO112" s="262">
        <v>414</v>
      </c>
      <c r="AP112" s="11"/>
      <c r="AQ112" s="207">
        <v>4.5273038820242816E-3</v>
      </c>
      <c r="AR112" s="11"/>
      <c r="AS112" s="612">
        <v>4.5273038820242819</v>
      </c>
      <c r="AT112" s="11"/>
      <c r="AU112" s="11" t="s">
        <v>2923</v>
      </c>
      <c r="AV112" s="557"/>
    </row>
    <row r="113" spans="1:48" x14ac:dyDescent="0.35">
      <c r="A113" s="101"/>
      <c r="B113" s="99"/>
      <c r="C113" s="99"/>
      <c r="D113" s="101" t="s">
        <v>76</v>
      </c>
      <c r="E113" s="99"/>
      <c r="F113" s="414">
        <v>4566</v>
      </c>
      <c r="G113" s="754"/>
      <c r="H113" s="1054">
        <v>1034</v>
      </c>
      <c r="I113" s="752"/>
      <c r="J113" s="758">
        <v>9.2539493820947578E-3</v>
      </c>
      <c r="K113" s="756"/>
      <c r="L113" s="510">
        <v>9.253949382094758</v>
      </c>
      <c r="M113" s="752"/>
      <c r="N113" s="756" t="s">
        <v>1365</v>
      </c>
      <c r="O113" s="791"/>
      <c r="P113" s="937"/>
      <c r="Q113" s="1163">
        <v>777</v>
      </c>
      <c r="R113" s="222"/>
      <c r="S113" s="220">
        <v>7.1668439279782203E-3</v>
      </c>
      <c r="T113" s="223"/>
      <c r="U113" s="611">
        <v>7.1668439279782206</v>
      </c>
      <c r="V113" s="106"/>
      <c r="W113" s="106" t="s">
        <v>1935</v>
      </c>
      <c r="X113" s="417"/>
      <c r="Y113" s="262">
        <v>836</v>
      </c>
      <c r="Z113" s="106"/>
      <c r="AA113" s="261">
        <v>8.2213936275878138E-3</v>
      </c>
      <c r="AB113" s="106"/>
      <c r="AC113" s="611">
        <v>8.2213936275878137</v>
      </c>
      <c r="AD113" s="106"/>
      <c r="AE113" s="106" t="s">
        <v>2924</v>
      </c>
      <c r="AF113" s="417"/>
      <c r="AG113" s="262">
        <v>977</v>
      </c>
      <c r="AH113" s="11"/>
      <c r="AI113" s="207">
        <v>1.0337606145426458E-2</v>
      </c>
      <c r="AJ113" s="11"/>
      <c r="AK113" s="612">
        <v>10.337606145426458</v>
      </c>
      <c r="AL113" s="11"/>
      <c r="AM113" s="11" t="s">
        <v>2925</v>
      </c>
      <c r="AN113" s="557"/>
      <c r="AO113" s="262">
        <v>942</v>
      </c>
      <c r="AP113" s="11"/>
      <c r="AQ113" s="207">
        <v>1.0301256659098729E-2</v>
      </c>
      <c r="AR113" s="11"/>
      <c r="AS113" s="612">
        <v>10.301256659098728</v>
      </c>
      <c r="AT113" s="11"/>
      <c r="AU113" s="11" t="s">
        <v>2926</v>
      </c>
      <c r="AV113" s="557"/>
    </row>
    <row r="114" spans="1:48" x14ac:dyDescent="0.35">
      <c r="A114" s="99"/>
      <c r="B114" s="99"/>
      <c r="C114" s="101"/>
      <c r="D114" s="101" t="s">
        <v>77</v>
      </c>
      <c r="E114" s="99"/>
      <c r="F114" s="414">
        <v>459</v>
      </c>
      <c r="G114" s="754"/>
      <c r="H114" s="459">
        <v>189</v>
      </c>
      <c r="I114" s="262"/>
      <c r="J114" s="758">
        <v>1.6914859122010727E-3</v>
      </c>
      <c r="K114" s="756"/>
      <c r="L114" s="611">
        <v>1.6914859122010726</v>
      </c>
      <c r="M114" s="262"/>
      <c r="N114" s="756" t="s">
        <v>1328</v>
      </c>
      <c r="O114" s="418"/>
      <c r="P114" s="877"/>
      <c r="Q114" s="262">
        <v>75</v>
      </c>
      <c r="R114" s="262"/>
      <c r="S114" s="220">
        <v>6.9178030192839962E-4</v>
      </c>
      <c r="T114" s="223"/>
      <c r="U114" s="611">
        <v>0.69178030192839957</v>
      </c>
      <c r="V114" s="106"/>
      <c r="W114" s="106" t="s">
        <v>1306</v>
      </c>
      <c r="X114" s="417"/>
      <c r="Y114" s="262">
        <v>60</v>
      </c>
      <c r="Z114" s="106"/>
      <c r="AA114" s="261">
        <v>5.9005217422879045E-4</v>
      </c>
      <c r="AB114" s="106"/>
      <c r="AC114" s="611">
        <v>0.59005217422879042</v>
      </c>
      <c r="AD114" s="106"/>
      <c r="AE114" s="106" t="s">
        <v>1320</v>
      </c>
      <c r="AF114" s="417"/>
      <c r="AG114" s="262">
        <v>55</v>
      </c>
      <c r="AH114" s="11"/>
      <c r="AI114" s="207">
        <v>5.8195326304857236E-4</v>
      </c>
      <c r="AJ114" s="11"/>
      <c r="AK114" s="612">
        <v>0.58195326304857231</v>
      </c>
      <c r="AL114" s="11"/>
      <c r="AM114" s="11" t="s">
        <v>1320</v>
      </c>
      <c r="AN114" s="557"/>
      <c r="AO114" s="262">
        <v>80</v>
      </c>
      <c r="AP114" s="11"/>
      <c r="AQ114" s="207">
        <v>8.7484132985976462E-4</v>
      </c>
      <c r="AR114" s="11"/>
      <c r="AS114" s="612">
        <v>0.87484132985976459</v>
      </c>
      <c r="AT114" s="11"/>
      <c r="AU114" s="11" t="s">
        <v>2430</v>
      </c>
      <c r="AV114" s="557"/>
    </row>
    <row r="115" spans="1:48" x14ac:dyDescent="0.35">
      <c r="A115" s="99"/>
      <c r="B115" s="99"/>
      <c r="C115" s="101"/>
      <c r="D115" s="101" t="s">
        <v>38</v>
      </c>
      <c r="E115" s="99"/>
      <c r="F115" s="414" t="s">
        <v>12</v>
      </c>
      <c r="G115" s="754"/>
      <c r="H115" s="459">
        <v>0</v>
      </c>
      <c r="I115" s="262"/>
      <c r="J115" s="897">
        <v>0</v>
      </c>
      <c r="K115" s="896">
        <v>0</v>
      </c>
      <c r="L115" s="611">
        <v>0</v>
      </c>
      <c r="M115" s="262"/>
      <c r="N115" s="756" t="s">
        <v>1295</v>
      </c>
      <c r="O115" s="418"/>
      <c r="P115" s="877"/>
      <c r="Q115" s="262">
        <v>0</v>
      </c>
      <c r="R115" s="262"/>
      <c r="S115" s="897">
        <v>0</v>
      </c>
      <c r="T115" s="896">
        <v>0</v>
      </c>
      <c r="U115" s="611">
        <v>0</v>
      </c>
      <c r="V115" s="106"/>
      <c r="W115" s="106" t="s">
        <v>1295</v>
      </c>
      <c r="X115" s="417"/>
      <c r="Y115" s="262">
        <v>0</v>
      </c>
      <c r="Z115" s="106"/>
      <c r="AA115" s="897">
        <v>0</v>
      </c>
      <c r="AB115" s="896">
        <v>0</v>
      </c>
      <c r="AC115" s="611">
        <v>0</v>
      </c>
      <c r="AD115" s="106"/>
      <c r="AE115" s="106" t="s">
        <v>1295</v>
      </c>
      <c r="AF115" s="417"/>
      <c r="AG115" s="262">
        <v>0</v>
      </c>
      <c r="AH115" s="11"/>
      <c r="AI115" s="897">
        <v>0</v>
      </c>
      <c r="AJ115" s="896">
        <v>0</v>
      </c>
      <c r="AK115" s="611">
        <v>0</v>
      </c>
      <c r="AL115" s="11"/>
      <c r="AM115" s="11" t="s">
        <v>1295</v>
      </c>
      <c r="AN115" s="557"/>
      <c r="AO115" s="262" t="s">
        <v>12</v>
      </c>
      <c r="AP115" s="11"/>
      <c r="AQ115" s="207" t="s">
        <v>501</v>
      </c>
      <c r="AR115" s="11"/>
      <c r="AS115" s="612" t="s">
        <v>487</v>
      </c>
      <c r="AT115" s="11"/>
      <c r="AU115" s="11" t="s">
        <v>1301</v>
      </c>
      <c r="AV115" s="557"/>
    </row>
    <row r="116" spans="1:48" x14ac:dyDescent="0.35">
      <c r="A116" s="137"/>
      <c r="B116" s="124" t="s">
        <v>4</v>
      </c>
      <c r="C116" s="124"/>
      <c r="D116" s="124"/>
      <c r="E116" s="137"/>
      <c r="F116" s="411">
        <v>637</v>
      </c>
      <c r="G116" s="818"/>
      <c r="H116" s="1150">
        <v>162</v>
      </c>
      <c r="I116" s="753"/>
      <c r="J116" s="759">
        <v>3.9121348627687734E-3</v>
      </c>
      <c r="K116" s="753"/>
      <c r="L116" s="808">
        <v>3.9121348627687733</v>
      </c>
      <c r="M116" s="753"/>
      <c r="N116" s="753" t="s">
        <v>2194</v>
      </c>
      <c r="O116" s="779"/>
      <c r="P116" s="934"/>
      <c r="Q116" s="957">
        <v>101</v>
      </c>
      <c r="R116" s="219"/>
      <c r="S116" s="218">
        <v>2.6212241296358035E-3</v>
      </c>
      <c r="T116" s="219"/>
      <c r="U116" s="610">
        <v>2.6212241296358036</v>
      </c>
      <c r="V116" s="193"/>
      <c r="W116" s="193" t="s">
        <v>1440</v>
      </c>
      <c r="X116" s="413"/>
      <c r="Y116" s="957">
        <v>112</v>
      </c>
      <c r="Z116" s="193"/>
      <c r="AA116" s="206">
        <v>3.1105528067611795E-3</v>
      </c>
      <c r="AB116" s="193"/>
      <c r="AC116" s="610">
        <v>3.1105528067611794</v>
      </c>
      <c r="AD116" s="193"/>
      <c r="AE116" s="193" t="s">
        <v>608</v>
      </c>
      <c r="AF116" s="413"/>
      <c r="AG116" s="957">
        <v>141</v>
      </c>
      <c r="AH116" s="193"/>
      <c r="AI116" s="206">
        <v>4.0790530721967911E-3</v>
      </c>
      <c r="AJ116" s="193"/>
      <c r="AK116" s="610">
        <v>4.0790530721967908</v>
      </c>
      <c r="AL116" s="193"/>
      <c r="AM116" s="193" t="s">
        <v>2195</v>
      </c>
      <c r="AN116" s="558"/>
      <c r="AO116" s="957">
        <v>121</v>
      </c>
      <c r="AP116" s="193"/>
      <c r="AQ116" s="206">
        <v>3.5946480192872408E-3</v>
      </c>
      <c r="AR116" s="193"/>
      <c r="AS116" s="610">
        <v>3.594648019287241</v>
      </c>
      <c r="AT116" s="193"/>
      <c r="AU116" s="193" t="s">
        <v>2196</v>
      </c>
      <c r="AV116" s="558"/>
    </row>
    <row r="117" spans="1:48" x14ac:dyDescent="0.35">
      <c r="A117" s="101"/>
      <c r="B117" s="99"/>
      <c r="C117" s="99"/>
      <c r="D117" s="101" t="s">
        <v>69</v>
      </c>
      <c r="E117" s="127"/>
      <c r="F117" s="414">
        <v>41</v>
      </c>
      <c r="G117" s="895"/>
      <c r="H117" s="1054">
        <v>10</v>
      </c>
      <c r="I117" s="893"/>
      <c r="J117" s="897">
        <v>2.4148980634375146E-4</v>
      </c>
      <c r="K117" s="896"/>
      <c r="L117" s="510">
        <v>0.24148980634375145</v>
      </c>
      <c r="M117" s="893"/>
      <c r="N117" s="896" t="s">
        <v>2386</v>
      </c>
      <c r="O117" s="915"/>
      <c r="P117" s="937"/>
      <c r="Q117" s="1163" t="s">
        <v>12</v>
      </c>
      <c r="R117" s="893"/>
      <c r="S117" s="897">
        <v>1.0381085661923975E-4</v>
      </c>
      <c r="T117" s="896"/>
      <c r="U117" s="612">
        <v>0.10381085661923975</v>
      </c>
      <c r="V117" s="11"/>
      <c r="W117" s="11" t="s">
        <v>2383</v>
      </c>
      <c r="X117" s="557"/>
      <c r="Y117" s="282" t="s">
        <v>12</v>
      </c>
      <c r="Z117" s="11"/>
      <c r="AA117" s="207">
        <v>5.5545585835021062E-5</v>
      </c>
      <c r="AB117" s="11"/>
      <c r="AC117" s="612">
        <v>5.5545585835021061E-2</v>
      </c>
      <c r="AD117" s="11"/>
      <c r="AE117" s="11" t="s">
        <v>1794</v>
      </c>
      <c r="AF117" s="557"/>
      <c r="AG117" s="282">
        <v>11</v>
      </c>
      <c r="AH117" s="11"/>
      <c r="AI117" s="207">
        <v>3.1822399854017521E-4</v>
      </c>
      <c r="AJ117" s="11"/>
      <c r="AK117" s="612">
        <v>0.31822399854017519</v>
      </c>
      <c r="AL117" s="11"/>
      <c r="AM117" s="11" t="s">
        <v>2385</v>
      </c>
      <c r="AN117" s="557"/>
      <c r="AO117" s="282">
        <v>14</v>
      </c>
      <c r="AP117" s="11"/>
      <c r="AQ117" s="207">
        <v>4.1590968818199479E-4</v>
      </c>
      <c r="AR117" s="11"/>
      <c r="AS117" s="612">
        <v>0.41590968818199481</v>
      </c>
      <c r="AT117" s="11"/>
      <c r="AU117" s="11" t="s">
        <v>2394</v>
      </c>
      <c r="AV117" s="557"/>
    </row>
    <row r="118" spans="1:48" x14ac:dyDescent="0.35">
      <c r="A118" s="122"/>
      <c r="B118" s="99"/>
      <c r="C118" s="99"/>
      <c r="D118" s="101" t="s">
        <v>70</v>
      </c>
      <c r="E118" s="127"/>
      <c r="F118" s="414">
        <v>15</v>
      </c>
      <c r="G118" s="895"/>
      <c r="H118" s="1054">
        <v>6</v>
      </c>
      <c r="I118" s="893"/>
      <c r="J118" s="897">
        <v>1.4489388380625086E-4</v>
      </c>
      <c r="K118" s="896"/>
      <c r="L118" s="510">
        <v>0.14489388380625087</v>
      </c>
      <c r="M118" s="893"/>
      <c r="N118" s="896" t="s">
        <v>1321</v>
      </c>
      <c r="O118" s="915"/>
      <c r="P118" s="937"/>
      <c r="Q118" s="1163">
        <v>4</v>
      </c>
      <c r="R118" s="893"/>
      <c r="S118" s="897">
        <v>1.0381085661923975E-4</v>
      </c>
      <c r="T118" s="896"/>
      <c r="U118" s="612">
        <v>0.10381085661923975</v>
      </c>
      <c r="V118" s="11"/>
      <c r="W118" s="11" t="s">
        <v>2383</v>
      </c>
      <c r="X118" s="557"/>
      <c r="Y118" s="282">
        <v>3</v>
      </c>
      <c r="Z118" s="11"/>
      <c r="AA118" s="207">
        <v>8.3318378752531594E-5</v>
      </c>
      <c r="AB118" s="11"/>
      <c r="AC118" s="612">
        <v>8.3318378752531591E-2</v>
      </c>
      <c r="AD118" s="11"/>
      <c r="AE118" s="11" t="s">
        <v>1794</v>
      </c>
      <c r="AF118" s="557"/>
      <c r="AG118" s="282" t="s">
        <v>12</v>
      </c>
      <c r="AH118" s="11"/>
      <c r="AI118" s="207" t="s">
        <v>501</v>
      </c>
      <c r="AJ118" s="11"/>
      <c r="AK118" s="612" t="s">
        <v>487</v>
      </c>
      <c r="AL118" s="11"/>
      <c r="AM118" s="11" t="s">
        <v>1794</v>
      </c>
      <c r="AN118" s="557"/>
      <c r="AO118" s="282" t="s">
        <v>12</v>
      </c>
      <c r="AP118" s="11"/>
      <c r="AQ118" s="207" t="s">
        <v>501</v>
      </c>
      <c r="AR118" s="11"/>
      <c r="AS118" s="612" t="s">
        <v>487</v>
      </c>
      <c r="AT118" s="11"/>
      <c r="AU118" s="11" t="s">
        <v>1794</v>
      </c>
      <c r="AV118" s="557"/>
    </row>
    <row r="119" spans="1:48" x14ac:dyDescent="0.35">
      <c r="A119" s="122"/>
      <c r="B119" s="99"/>
      <c r="C119" s="99"/>
      <c r="D119" s="101" t="s">
        <v>71</v>
      </c>
      <c r="E119" s="101"/>
      <c r="F119" s="414">
        <v>4</v>
      </c>
      <c r="G119" s="895"/>
      <c r="H119" s="1054" t="s">
        <v>12</v>
      </c>
      <c r="I119" s="893"/>
      <c r="J119" s="897" t="s">
        <v>501</v>
      </c>
      <c r="K119" s="896"/>
      <c r="L119" s="510" t="s">
        <v>487</v>
      </c>
      <c r="M119" s="893"/>
      <c r="N119" s="896" t="s">
        <v>1301</v>
      </c>
      <c r="O119" s="915"/>
      <c r="P119" s="937"/>
      <c r="Q119" s="1163" t="s">
        <v>12</v>
      </c>
      <c r="R119" s="893"/>
      <c r="S119" s="897">
        <v>5.1905428309619873E-5</v>
      </c>
      <c r="T119" s="896"/>
      <c r="U119" s="612">
        <v>5.1905428309619875E-2</v>
      </c>
      <c r="V119" s="11"/>
      <c r="W119" s="11" t="s">
        <v>1794</v>
      </c>
      <c r="X119" s="557"/>
      <c r="Y119" s="282">
        <v>0</v>
      </c>
      <c r="Z119" s="11"/>
      <c r="AA119" s="897">
        <v>0</v>
      </c>
      <c r="AB119" s="896">
        <v>0</v>
      </c>
      <c r="AC119" s="611">
        <v>0</v>
      </c>
      <c r="AD119" s="11"/>
      <c r="AE119" s="11" t="s">
        <v>1301</v>
      </c>
      <c r="AF119" s="557"/>
      <c r="AG119" s="282">
        <v>0</v>
      </c>
      <c r="AH119" s="11"/>
      <c r="AI119" s="897">
        <v>0</v>
      </c>
      <c r="AJ119" s="896">
        <v>0</v>
      </c>
      <c r="AK119" s="611">
        <v>0</v>
      </c>
      <c r="AL119" s="11"/>
      <c r="AM119" s="11" t="s">
        <v>1301</v>
      </c>
      <c r="AN119" s="557"/>
      <c r="AO119" s="282" t="s">
        <v>12</v>
      </c>
      <c r="AP119" s="11"/>
      <c r="AQ119" s="207" t="s">
        <v>501</v>
      </c>
      <c r="AR119" s="11"/>
      <c r="AS119" s="612" t="s">
        <v>487</v>
      </c>
      <c r="AT119" s="11"/>
      <c r="AU119" s="11" t="s">
        <v>1794</v>
      </c>
      <c r="AV119" s="557"/>
    </row>
    <row r="120" spans="1:48" ht="15" customHeight="1" x14ac:dyDescent="0.35">
      <c r="A120" s="99"/>
      <c r="B120" s="99"/>
      <c r="C120" s="99"/>
      <c r="D120" s="101" t="s">
        <v>72</v>
      </c>
      <c r="E120" s="101"/>
      <c r="F120" s="414">
        <v>21</v>
      </c>
      <c r="G120" s="895"/>
      <c r="H120" s="1054">
        <v>5</v>
      </c>
      <c r="I120" s="893"/>
      <c r="J120" s="897">
        <v>1.2074490317187573E-4</v>
      </c>
      <c r="K120" s="896"/>
      <c r="L120" s="510">
        <v>0.12074490317187572</v>
      </c>
      <c r="M120" s="893"/>
      <c r="N120" s="896" t="s">
        <v>2383</v>
      </c>
      <c r="O120" s="915"/>
      <c r="P120" s="937"/>
      <c r="Q120" s="1163">
        <v>8</v>
      </c>
      <c r="R120" s="893"/>
      <c r="S120" s="897">
        <v>2.0762171323847949E-4</v>
      </c>
      <c r="T120" s="896"/>
      <c r="U120" s="612">
        <v>0.2076217132384795</v>
      </c>
      <c r="V120" s="11"/>
      <c r="W120" s="11" t="s">
        <v>2386</v>
      </c>
      <c r="X120" s="557"/>
      <c r="Y120" s="282" t="s">
        <v>12</v>
      </c>
      <c r="Z120" s="11"/>
      <c r="AA120" s="207" t="s">
        <v>501</v>
      </c>
      <c r="AB120" s="11"/>
      <c r="AC120" s="612" t="s">
        <v>487</v>
      </c>
      <c r="AD120" s="11"/>
      <c r="AE120" s="11" t="s">
        <v>1794</v>
      </c>
      <c r="AF120" s="557"/>
      <c r="AG120" s="282" t="s">
        <v>12</v>
      </c>
      <c r="AH120" s="11"/>
      <c r="AI120" s="207">
        <v>5.7858908825486399E-5</v>
      </c>
      <c r="AJ120" s="11"/>
      <c r="AK120" s="612">
        <v>5.7858908825486402E-2</v>
      </c>
      <c r="AL120" s="11"/>
      <c r="AM120" s="11" t="s">
        <v>1794</v>
      </c>
      <c r="AN120" s="557"/>
      <c r="AO120" s="282">
        <v>5</v>
      </c>
      <c r="AP120" s="11"/>
      <c r="AQ120" s="207">
        <v>1.4853917435071244E-4</v>
      </c>
      <c r="AR120" s="11"/>
      <c r="AS120" s="612">
        <v>0.14853917435071243</v>
      </c>
      <c r="AT120" s="11"/>
      <c r="AU120" s="11" t="s">
        <v>2383</v>
      </c>
      <c r="AV120" s="557"/>
    </row>
    <row r="121" spans="1:48" x14ac:dyDescent="0.35">
      <c r="A121" s="99"/>
      <c r="B121" s="122"/>
      <c r="C121" s="122"/>
      <c r="D121" s="129" t="s">
        <v>73</v>
      </c>
      <c r="E121" s="101"/>
      <c r="F121" s="414">
        <v>173</v>
      </c>
      <c r="G121" s="895"/>
      <c r="H121" s="1054">
        <v>49</v>
      </c>
      <c r="I121" s="893"/>
      <c r="J121" s="897">
        <v>1.1833000510843821E-3</v>
      </c>
      <c r="K121" s="896"/>
      <c r="L121" s="510">
        <v>1.1833000510843821</v>
      </c>
      <c r="M121" s="893"/>
      <c r="N121" s="896" t="s">
        <v>2460</v>
      </c>
      <c r="O121" s="915"/>
      <c r="P121" s="937"/>
      <c r="Q121" s="1163">
        <v>28</v>
      </c>
      <c r="R121" s="893"/>
      <c r="S121" s="897">
        <v>7.2667599633467826E-4</v>
      </c>
      <c r="T121" s="896"/>
      <c r="U121" s="611">
        <v>0.72667599633467828</v>
      </c>
      <c r="V121" s="106"/>
      <c r="W121" s="106" t="s">
        <v>2388</v>
      </c>
      <c r="X121" s="417"/>
      <c r="Y121" s="262">
        <v>39</v>
      </c>
      <c r="Z121" s="106"/>
      <c r="AA121" s="261">
        <v>1.0831389237829108E-3</v>
      </c>
      <c r="AB121" s="106"/>
      <c r="AC121" s="611">
        <v>1.0831389237829108</v>
      </c>
      <c r="AD121" s="106"/>
      <c r="AE121" s="106" t="s">
        <v>1195</v>
      </c>
      <c r="AF121" s="417"/>
      <c r="AG121" s="262">
        <v>26</v>
      </c>
      <c r="AH121" s="11"/>
      <c r="AI121" s="207">
        <v>7.5216581473132316E-4</v>
      </c>
      <c r="AJ121" s="11"/>
      <c r="AK121" s="612">
        <v>0.75216581473132316</v>
      </c>
      <c r="AL121" s="11"/>
      <c r="AM121" s="11" t="s">
        <v>2388</v>
      </c>
      <c r="AN121" s="557"/>
      <c r="AO121" s="262">
        <v>31</v>
      </c>
      <c r="AP121" s="11"/>
      <c r="AQ121" s="207">
        <v>9.2094288097441701E-4</v>
      </c>
      <c r="AR121" s="11"/>
      <c r="AS121" s="612">
        <v>0.92094288097441701</v>
      </c>
      <c r="AT121" s="11"/>
      <c r="AU121" s="11" t="s">
        <v>674</v>
      </c>
      <c r="AV121" s="557"/>
    </row>
    <row r="122" spans="1:48" x14ac:dyDescent="0.35">
      <c r="A122" s="99"/>
      <c r="B122" s="122"/>
      <c r="C122" s="122"/>
      <c r="D122" s="129" t="s">
        <v>74</v>
      </c>
      <c r="E122" s="101"/>
      <c r="F122" s="414">
        <v>16</v>
      </c>
      <c r="G122" s="895"/>
      <c r="H122" s="1054" t="s">
        <v>12</v>
      </c>
      <c r="I122" s="893"/>
      <c r="J122" s="897">
        <v>7.2446941903125432E-5</v>
      </c>
      <c r="K122" s="896"/>
      <c r="L122" s="510">
        <v>7.2446941903125436E-2</v>
      </c>
      <c r="M122" s="893"/>
      <c r="N122" s="896" t="s">
        <v>1794</v>
      </c>
      <c r="O122" s="915"/>
      <c r="P122" s="937"/>
      <c r="Q122" s="1163">
        <v>0</v>
      </c>
      <c r="R122" s="893"/>
      <c r="S122" s="897">
        <v>0</v>
      </c>
      <c r="T122" s="896">
        <v>0</v>
      </c>
      <c r="U122" s="611">
        <v>0</v>
      </c>
      <c r="V122" s="11"/>
      <c r="W122" s="11" t="s">
        <v>1301</v>
      </c>
      <c r="X122" s="557"/>
      <c r="Y122" s="282">
        <v>4</v>
      </c>
      <c r="Z122" s="11"/>
      <c r="AA122" s="207">
        <v>1.1109117167004212E-4</v>
      </c>
      <c r="AB122" s="11"/>
      <c r="AC122" s="612">
        <v>0.11109117167004212</v>
      </c>
      <c r="AD122" s="11"/>
      <c r="AE122" s="11" t="s">
        <v>2383</v>
      </c>
      <c r="AF122" s="557"/>
      <c r="AG122" s="282" t="s">
        <v>12</v>
      </c>
      <c r="AH122" s="11"/>
      <c r="AI122" s="207">
        <v>5.7858908825486399E-5</v>
      </c>
      <c r="AJ122" s="11"/>
      <c r="AK122" s="612">
        <v>5.7858908825486402E-2</v>
      </c>
      <c r="AL122" s="11"/>
      <c r="AM122" s="11" t="s">
        <v>1794</v>
      </c>
      <c r="AN122" s="557"/>
      <c r="AO122" s="282">
        <v>7</v>
      </c>
      <c r="AP122" s="11"/>
      <c r="AQ122" s="207">
        <v>2.079548440909974E-4</v>
      </c>
      <c r="AR122" s="11"/>
      <c r="AS122" s="612">
        <v>0.2079548440909974</v>
      </c>
      <c r="AT122" s="11"/>
      <c r="AU122" s="11" t="s">
        <v>2386</v>
      </c>
      <c r="AV122" s="557"/>
    </row>
    <row r="123" spans="1:48" x14ac:dyDescent="0.35">
      <c r="A123" s="99"/>
      <c r="B123" s="122"/>
      <c r="C123" s="122"/>
      <c r="D123" s="129" t="s">
        <v>75</v>
      </c>
      <c r="E123" s="101"/>
      <c r="F123" s="414">
        <v>208</v>
      </c>
      <c r="G123" s="895"/>
      <c r="H123" s="1054">
        <v>37</v>
      </c>
      <c r="I123" s="893"/>
      <c r="J123" s="897">
        <v>8.9351228347188036E-4</v>
      </c>
      <c r="K123" s="896"/>
      <c r="L123" s="510">
        <v>0.89351228347188039</v>
      </c>
      <c r="M123" s="893"/>
      <c r="N123" s="896" t="s">
        <v>674</v>
      </c>
      <c r="O123" s="915"/>
      <c r="P123" s="937"/>
      <c r="Q123" s="1163">
        <v>27</v>
      </c>
      <c r="R123" s="893"/>
      <c r="S123" s="897">
        <v>7.0072328217986833E-4</v>
      </c>
      <c r="T123" s="896"/>
      <c r="U123" s="612">
        <v>0.70072328217986835</v>
      </c>
      <c r="V123" s="11"/>
      <c r="W123" s="11" t="s">
        <v>687</v>
      </c>
      <c r="X123" s="557"/>
      <c r="Y123" s="282">
        <v>42</v>
      </c>
      <c r="Z123" s="11"/>
      <c r="AA123" s="207">
        <v>1.1664573025354423E-3</v>
      </c>
      <c r="AB123" s="11"/>
      <c r="AC123" s="612">
        <v>1.1664573025354423</v>
      </c>
      <c r="AD123" s="11"/>
      <c r="AE123" s="11" t="s">
        <v>2250</v>
      </c>
      <c r="AF123" s="557"/>
      <c r="AG123" s="282">
        <v>63</v>
      </c>
      <c r="AH123" s="11"/>
      <c r="AI123" s="207">
        <v>1.8225556280028216E-3</v>
      </c>
      <c r="AJ123" s="11"/>
      <c r="AK123" s="612">
        <v>1.8225556280028217</v>
      </c>
      <c r="AL123" s="11"/>
      <c r="AM123" s="11" t="s">
        <v>1710</v>
      </c>
      <c r="AN123" s="557"/>
      <c r="AO123" s="282">
        <v>39</v>
      </c>
      <c r="AP123" s="11"/>
      <c r="AQ123" s="207">
        <v>1.158605559935557E-3</v>
      </c>
      <c r="AR123" s="11"/>
      <c r="AS123" s="612">
        <v>1.1586055599355569</v>
      </c>
      <c r="AT123" s="11"/>
      <c r="AU123" s="11" t="s">
        <v>2250</v>
      </c>
      <c r="AV123" s="557"/>
    </row>
    <row r="124" spans="1:48" ht="15.5" x14ac:dyDescent="0.35">
      <c r="A124" s="99"/>
      <c r="B124" s="99"/>
      <c r="C124" s="99"/>
      <c r="D124" s="101" t="s">
        <v>76</v>
      </c>
      <c r="E124" s="99"/>
      <c r="F124" s="414">
        <v>127</v>
      </c>
      <c r="G124" s="911"/>
      <c r="H124" s="1047">
        <v>34</v>
      </c>
      <c r="I124" s="896"/>
      <c r="J124" s="897">
        <v>8.21065341568755E-4</v>
      </c>
      <c r="K124" s="896"/>
      <c r="L124" s="924">
        <v>0.82106534156875499</v>
      </c>
      <c r="M124" s="896"/>
      <c r="N124" s="896" t="s">
        <v>2388</v>
      </c>
      <c r="O124" s="906"/>
      <c r="P124" s="876"/>
      <c r="Q124" s="1046">
        <v>25</v>
      </c>
      <c r="R124" s="896"/>
      <c r="S124" s="897">
        <v>6.4881785387024848E-4</v>
      </c>
      <c r="T124" s="896"/>
      <c r="U124" s="611">
        <v>0.64881785387024848</v>
      </c>
      <c r="V124" s="106"/>
      <c r="W124" s="106" t="s">
        <v>676</v>
      </c>
      <c r="X124" s="417"/>
      <c r="Y124" s="262">
        <v>18</v>
      </c>
      <c r="Z124" s="106"/>
      <c r="AA124" s="261">
        <v>4.9991027251518956E-4</v>
      </c>
      <c r="AB124" s="106"/>
      <c r="AC124" s="611">
        <v>0.49991027251518955</v>
      </c>
      <c r="AD124" s="106"/>
      <c r="AE124" s="106" t="s">
        <v>2393</v>
      </c>
      <c r="AF124" s="417"/>
      <c r="AG124" s="262">
        <v>34</v>
      </c>
      <c r="AH124" s="106"/>
      <c r="AI124" s="261">
        <v>9.8360145003326886E-4</v>
      </c>
      <c r="AJ124" s="11"/>
      <c r="AK124" s="612">
        <v>0.98360145003326882</v>
      </c>
      <c r="AL124" s="11"/>
      <c r="AM124" s="11" t="s">
        <v>2256</v>
      </c>
      <c r="AN124" s="557"/>
      <c r="AO124" s="262">
        <v>16</v>
      </c>
      <c r="AP124" s="106"/>
      <c r="AQ124" s="261">
        <v>4.7532535792227978E-4</v>
      </c>
      <c r="AR124" s="11"/>
      <c r="AS124" s="612">
        <v>0.47532535792227976</v>
      </c>
      <c r="AT124" s="11"/>
      <c r="AU124" s="11" t="s">
        <v>2393</v>
      </c>
      <c r="AV124" s="557"/>
    </row>
    <row r="125" spans="1:48" x14ac:dyDescent="0.35">
      <c r="A125" s="99"/>
      <c r="B125" s="99"/>
      <c r="C125" s="101"/>
      <c r="D125" s="101" t="s">
        <v>77</v>
      </c>
      <c r="E125" s="99"/>
      <c r="F125" s="414">
        <v>32</v>
      </c>
      <c r="G125" s="895"/>
      <c r="H125" s="1054">
        <v>17</v>
      </c>
      <c r="I125" s="893"/>
      <c r="J125" s="897">
        <v>4.105326707843775E-4</v>
      </c>
      <c r="K125" s="896"/>
      <c r="L125" s="510">
        <v>0.4105326707843775</v>
      </c>
      <c r="M125" s="893"/>
      <c r="N125" s="896" t="s">
        <v>2394</v>
      </c>
      <c r="O125" s="915"/>
      <c r="P125" s="937"/>
      <c r="Q125" s="1163" t="s">
        <v>12</v>
      </c>
      <c r="R125" s="893"/>
      <c r="S125" s="897">
        <v>7.7858142464429806E-5</v>
      </c>
      <c r="T125" s="896"/>
      <c r="U125" s="612">
        <v>7.7858142464429805E-2</v>
      </c>
      <c r="V125" s="11"/>
      <c r="W125" s="11" t="s">
        <v>1794</v>
      </c>
      <c r="X125" s="557"/>
      <c r="Y125" s="282">
        <v>3</v>
      </c>
      <c r="Z125" s="11"/>
      <c r="AA125" s="207">
        <v>8.3318378752531594E-5</v>
      </c>
      <c r="AB125" s="11"/>
      <c r="AC125" s="612">
        <v>8.3318378752531591E-2</v>
      </c>
      <c r="AD125" s="11"/>
      <c r="AE125" s="11" t="s">
        <v>1794</v>
      </c>
      <c r="AF125" s="557"/>
      <c r="AG125" s="282" t="s">
        <v>12</v>
      </c>
      <c r="AH125" s="11"/>
      <c r="AI125" s="207">
        <v>5.7858908825486399E-5</v>
      </c>
      <c r="AJ125" s="11"/>
      <c r="AK125" s="612">
        <v>5.7858908825486402E-2</v>
      </c>
      <c r="AL125" s="11"/>
      <c r="AM125" s="11" t="s">
        <v>1794</v>
      </c>
      <c r="AN125" s="557"/>
      <c r="AO125" s="282">
        <v>7</v>
      </c>
      <c r="AP125" s="11"/>
      <c r="AQ125" s="207">
        <v>2.079548440909974E-4</v>
      </c>
      <c r="AR125" s="11"/>
      <c r="AS125" s="612">
        <v>0.2079548440909974</v>
      </c>
      <c r="AT125" s="11"/>
      <c r="AU125" s="11" t="s">
        <v>2386</v>
      </c>
      <c r="AV125" s="557"/>
    </row>
    <row r="126" spans="1:48" x14ac:dyDescent="0.35">
      <c r="A126" s="99"/>
      <c r="B126" s="99"/>
      <c r="C126" s="101"/>
      <c r="D126" s="101" t="s">
        <v>38</v>
      </c>
      <c r="E126" s="99"/>
      <c r="F126" s="414">
        <v>0</v>
      </c>
      <c r="G126" s="895"/>
      <c r="H126" s="1054">
        <v>0</v>
      </c>
      <c r="I126" s="893"/>
      <c r="J126" s="897">
        <v>0</v>
      </c>
      <c r="K126" s="896">
        <v>0</v>
      </c>
      <c r="L126" s="611">
        <v>0</v>
      </c>
      <c r="M126" s="893"/>
      <c r="N126" s="896" t="s">
        <v>1301</v>
      </c>
      <c r="O126" s="915"/>
      <c r="P126" s="937"/>
      <c r="Q126" s="1163">
        <v>0</v>
      </c>
      <c r="R126" s="893"/>
      <c r="S126" s="897">
        <v>0</v>
      </c>
      <c r="T126" s="896">
        <v>0</v>
      </c>
      <c r="U126" s="611">
        <v>0</v>
      </c>
      <c r="V126" s="11"/>
      <c r="W126" s="11" t="s">
        <v>1301</v>
      </c>
      <c r="X126" s="557"/>
      <c r="Y126" s="282">
        <v>0</v>
      </c>
      <c r="Z126" s="11"/>
      <c r="AA126" s="897">
        <v>0</v>
      </c>
      <c r="AB126" s="896">
        <v>0</v>
      </c>
      <c r="AC126" s="611">
        <v>0</v>
      </c>
      <c r="AD126" s="11"/>
      <c r="AE126" s="11" t="s">
        <v>1301</v>
      </c>
      <c r="AF126" s="557"/>
      <c r="AG126" s="282">
        <v>0</v>
      </c>
      <c r="AH126" s="11"/>
      <c r="AI126" s="897">
        <v>0</v>
      </c>
      <c r="AJ126" s="896">
        <v>0</v>
      </c>
      <c r="AK126" s="611">
        <v>0</v>
      </c>
      <c r="AL126" s="11"/>
      <c r="AM126" s="11" t="s">
        <v>1301</v>
      </c>
      <c r="AN126" s="557"/>
      <c r="AO126" s="282">
        <v>0</v>
      </c>
      <c r="AP126" s="11"/>
      <c r="AQ126" s="897">
        <v>0</v>
      </c>
      <c r="AR126" s="896">
        <v>0</v>
      </c>
      <c r="AS126" s="611">
        <v>0</v>
      </c>
      <c r="AT126" s="11"/>
      <c r="AU126" s="11" t="s">
        <v>1301</v>
      </c>
      <c r="AV126" s="557"/>
    </row>
    <row r="127" spans="1:48" x14ac:dyDescent="0.35">
      <c r="A127" s="137"/>
      <c r="B127" s="124" t="s">
        <v>58</v>
      </c>
      <c r="C127" s="124"/>
      <c r="D127" s="124"/>
      <c r="E127" s="137"/>
      <c r="F127" s="411">
        <v>1703</v>
      </c>
      <c r="G127" s="828"/>
      <c r="H127" s="1150">
        <v>298</v>
      </c>
      <c r="I127" s="753"/>
      <c r="J127" s="759" t="s">
        <v>317</v>
      </c>
      <c r="K127" s="753"/>
      <c r="L127" s="808" t="s">
        <v>317</v>
      </c>
      <c r="M127" s="753"/>
      <c r="N127" s="753" t="s">
        <v>317</v>
      </c>
      <c r="O127" s="779"/>
      <c r="P127" s="934"/>
      <c r="Q127" s="957">
        <v>240</v>
      </c>
      <c r="R127" s="219"/>
      <c r="S127" s="218" t="s">
        <v>317</v>
      </c>
      <c r="T127" s="219"/>
      <c r="U127" s="359" t="s">
        <v>317</v>
      </c>
      <c r="V127" s="219"/>
      <c r="W127" s="219" t="s">
        <v>317</v>
      </c>
      <c r="X127" s="558"/>
      <c r="Y127" s="957">
        <v>340</v>
      </c>
      <c r="Z127" s="283"/>
      <c r="AA127" s="218" t="s">
        <v>317</v>
      </c>
      <c r="AB127" s="219"/>
      <c r="AC127" s="359" t="s">
        <v>317</v>
      </c>
      <c r="AD127" s="219"/>
      <c r="AE127" s="219" t="s">
        <v>317</v>
      </c>
      <c r="AF127" s="558"/>
      <c r="AG127" s="957">
        <v>405</v>
      </c>
      <c r="AH127" s="283"/>
      <c r="AI127" s="218" t="s">
        <v>317</v>
      </c>
      <c r="AJ127" s="219"/>
      <c r="AK127" s="359" t="s">
        <v>317</v>
      </c>
      <c r="AL127" s="219"/>
      <c r="AM127" s="219" t="s">
        <v>317</v>
      </c>
      <c r="AN127" s="558"/>
      <c r="AO127" s="957">
        <v>420</v>
      </c>
      <c r="AP127" s="283"/>
      <c r="AQ127" s="218" t="s">
        <v>317</v>
      </c>
      <c r="AR127" s="219"/>
      <c r="AS127" s="359" t="s">
        <v>317</v>
      </c>
      <c r="AT127" s="219"/>
      <c r="AU127" s="219" t="s">
        <v>317</v>
      </c>
      <c r="AV127" s="558"/>
    </row>
    <row r="128" spans="1:48" x14ac:dyDescent="0.35">
      <c r="A128" s="101"/>
      <c r="B128" s="99"/>
      <c r="C128" s="99"/>
      <c r="D128" s="101" t="s">
        <v>69</v>
      </c>
      <c r="E128" s="127"/>
      <c r="F128" s="414">
        <v>245</v>
      </c>
      <c r="G128" s="262"/>
      <c r="H128" s="1054"/>
      <c r="I128" s="893"/>
      <c r="J128" s="897"/>
      <c r="K128" s="896"/>
      <c r="L128" s="924"/>
      <c r="M128" s="896"/>
      <c r="N128" s="896"/>
      <c r="O128" s="915"/>
      <c r="P128" s="937"/>
      <c r="Q128" s="1163"/>
      <c r="R128" s="893"/>
      <c r="S128" s="897"/>
      <c r="T128" s="896"/>
      <c r="U128" s="924"/>
      <c r="V128" s="896"/>
      <c r="W128" s="896"/>
      <c r="X128" s="417"/>
      <c r="Y128" s="262"/>
      <c r="Z128" s="106"/>
      <c r="AA128" s="897"/>
      <c r="AB128" s="896"/>
      <c r="AC128" s="924"/>
      <c r="AD128" s="896"/>
      <c r="AE128" s="896"/>
      <c r="AF128" s="417"/>
      <c r="AG128" s="262"/>
      <c r="AH128" s="106"/>
      <c r="AI128" s="897"/>
      <c r="AJ128" s="896"/>
      <c r="AK128" s="924"/>
      <c r="AL128" s="896"/>
      <c r="AM128" s="896"/>
      <c r="AN128" s="557"/>
      <c r="AO128" s="262"/>
      <c r="AP128" s="106"/>
      <c r="AQ128" s="897"/>
      <c r="AR128" s="223"/>
      <c r="AS128" s="509"/>
      <c r="AT128" s="223"/>
      <c r="AU128" s="223"/>
      <c r="AV128" s="557"/>
    </row>
    <row r="129" spans="1:48" ht="16.5" x14ac:dyDescent="0.35">
      <c r="A129" s="333"/>
      <c r="B129" s="99"/>
      <c r="C129" s="99"/>
      <c r="D129" s="101" t="s">
        <v>70</v>
      </c>
      <c r="E129" s="127"/>
      <c r="F129" s="414">
        <v>11</v>
      </c>
      <c r="G129" s="838"/>
      <c r="H129" s="1047"/>
      <c r="I129" s="896"/>
      <c r="J129" s="897"/>
      <c r="K129" s="896"/>
      <c r="L129" s="924"/>
      <c r="M129" s="896"/>
      <c r="N129" s="896"/>
      <c r="O129" s="906"/>
      <c r="P129" s="876"/>
      <c r="Q129" s="1046"/>
      <c r="R129" s="923"/>
      <c r="S129" s="897"/>
      <c r="T129" s="896"/>
      <c r="U129" s="924"/>
      <c r="V129" s="896"/>
      <c r="W129" s="896"/>
      <c r="X129" s="417"/>
      <c r="Y129" s="262"/>
      <c r="Z129" s="106"/>
      <c r="AA129" s="897"/>
      <c r="AB129" s="896"/>
      <c r="AC129" s="924"/>
      <c r="AD129" s="896"/>
      <c r="AE129" s="896"/>
      <c r="AF129" s="417"/>
      <c r="AG129" s="262"/>
      <c r="AH129" s="106"/>
      <c r="AI129" s="897"/>
      <c r="AJ129" s="896"/>
      <c r="AK129" s="924"/>
      <c r="AL129" s="896"/>
      <c r="AM129" s="896"/>
      <c r="AN129" s="557"/>
      <c r="AO129" s="262"/>
      <c r="AP129" s="106"/>
      <c r="AQ129" s="897"/>
      <c r="AR129" s="223"/>
      <c r="AS129" s="509"/>
      <c r="AT129" s="223"/>
      <c r="AU129" s="223"/>
      <c r="AV129" s="557"/>
    </row>
    <row r="130" spans="1:48" ht="16.5" x14ac:dyDescent="0.35">
      <c r="A130" s="333"/>
      <c r="B130" s="99"/>
      <c r="C130" s="99"/>
      <c r="D130" s="101" t="s">
        <v>71</v>
      </c>
      <c r="E130" s="101"/>
      <c r="F130" s="414">
        <v>10</v>
      </c>
      <c r="G130" s="838"/>
      <c r="H130" s="1047"/>
      <c r="I130" s="896"/>
      <c r="J130" s="897"/>
      <c r="K130" s="896"/>
      <c r="L130" s="924"/>
      <c r="M130" s="896"/>
      <c r="N130" s="896"/>
      <c r="O130" s="906"/>
      <c r="P130" s="876"/>
      <c r="Q130" s="1046"/>
      <c r="R130" s="923"/>
      <c r="S130" s="897"/>
      <c r="T130" s="896"/>
      <c r="U130" s="924"/>
      <c r="V130" s="896"/>
      <c r="W130" s="896"/>
      <c r="X130" s="417"/>
      <c r="Y130" s="262"/>
      <c r="Z130" s="106"/>
      <c r="AA130" s="897"/>
      <c r="AB130" s="896"/>
      <c r="AC130" s="924"/>
      <c r="AD130" s="896"/>
      <c r="AE130" s="896"/>
      <c r="AF130" s="417"/>
      <c r="AG130" s="262"/>
      <c r="AH130" s="106"/>
      <c r="AI130" s="897"/>
      <c r="AJ130" s="896"/>
      <c r="AK130" s="924"/>
      <c r="AL130" s="896"/>
      <c r="AM130" s="896"/>
      <c r="AN130" s="557"/>
      <c r="AO130" s="262"/>
      <c r="AP130" s="106"/>
      <c r="AQ130" s="897"/>
      <c r="AR130" s="223"/>
      <c r="AS130" s="509"/>
      <c r="AT130" s="223"/>
      <c r="AU130" s="223"/>
      <c r="AV130" s="557"/>
    </row>
    <row r="131" spans="1:48" x14ac:dyDescent="0.35">
      <c r="A131" s="99"/>
      <c r="B131" s="99"/>
      <c r="C131" s="99"/>
      <c r="D131" s="101" t="s">
        <v>72</v>
      </c>
      <c r="E131" s="101"/>
      <c r="F131" s="414">
        <v>6</v>
      </c>
      <c r="G131" s="262"/>
      <c r="H131" s="1047"/>
      <c r="I131" s="895"/>
      <c r="J131" s="897"/>
      <c r="K131" s="896"/>
      <c r="L131" s="924"/>
      <c r="M131" s="896"/>
      <c r="N131" s="896"/>
      <c r="O131" s="905"/>
      <c r="P131" s="940"/>
      <c r="Q131" s="1046"/>
      <c r="R131" s="908"/>
      <c r="S131" s="897"/>
      <c r="T131" s="896"/>
      <c r="U131" s="924"/>
      <c r="V131" s="896"/>
      <c r="W131" s="896"/>
      <c r="X131" s="417"/>
      <c r="Y131" s="262"/>
      <c r="Z131" s="106"/>
      <c r="AA131" s="897"/>
      <c r="AB131" s="896"/>
      <c r="AC131" s="924"/>
      <c r="AD131" s="896"/>
      <c r="AE131" s="896"/>
      <c r="AF131" s="417"/>
      <c r="AG131" s="262"/>
      <c r="AH131" s="106"/>
      <c r="AI131" s="897"/>
      <c r="AJ131" s="896"/>
      <c r="AK131" s="924"/>
      <c r="AL131" s="896"/>
      <c r="AM131" s="896"/>
      <c r="AN131" s="507"/>
      <c r="AO131" s="262"/>
      <c r="AP131" s="106"/>
      <c r="AQ131" s="897"/>
      <c r="AR131" s="223"/>
      <c r="AS131" s="509"/>
      <c r="AT131" s="223"/>
      <c r="AU131" s="223"/>
      <c r="AV131" s="507"/>
    </row>
    <row r="132" spans="1:48" x14ac:dyDescent="0.35">
      <c r="A132" s="99"/>
      <c r="B132" s="333"/>
      <c r="C132" s="333"/>
      <c r="D132" s="129" t="s">
        <v>73</v>
      </c>
      <c r="E132" s="101"/>
      <c r="F132" s="414">
        <v>237</v>
      </c>
      <c r="G132" s="106"/>
      <c r="H132" s="1054"/>
      <c r="I132" s="893"/>
      <c r="J132" s="897"/>
      <c r="K132" s="896"/>
      <c r="L132" s="924"/>
      <c r="M132" s="896"/>
      <c r="N132" s="896"/>
      <c r="O132" s="915"/>
      <c r="P132" s="937"/>
      <c r="Q132" s="1163"/>
      <c r="R132" s="893"/>
      <c r="S132" s="897"/>
      <c r="T132" s="896"/>
      <c r="U132" s="924"/>
      <c r="V132" s="896"/>
      <c r="W132" s="896"/>
      <c r="X132" s="417"/>
      <c r="Y132" s="262"/>
      <c r="Z132" s="106"/>
      <c r="AA132" s="897"/>
      <c r="AB132" s="896"/>
      <c r="AC132" s="924"/>
      <c r="AD132" s="896"/>
      <c r="AE132" s="896"/>
      <c r="AF132" s="417"/>
      <c r="AG132" s="262"/>
      <c r="AH132" s="106"/>
      <c r="AI132" s="897"/>
      <c r="AJ132" s="896"/>
      <c r="AK132" s="924"/>
      <c r="AL132" s="896"/>
      <c r="AM132" s="896"/>
      <c r="AN132" s="557"/>
      <c r="AO132" s="262"/>
      <c r="AP132" s="106"/>
      <c r="AQ132" s="897"/>
      <c r="AR132" s="223"/>
      <c r="AS132" s="509"/>
      <c r="AT132" s="223"/>
      <c r="AU132" s="223"/>
      <c r="AV132" s="557"/>
    </row>
    <row r="133" spans="1:48" x14ac:dyDescent="0.35">
      <c r="A133" s="99"/>
      <c r="B133" s="333"/>
      <c r="C133" s="333"/>
      <c r="D133" s="129" t="s">
        <v>74</v>
      </c>
      <c r="E133" s="101"/>
      <c r="F133" s="414">
        <v>25</v>
      </c>
      <c r="G133" s="106"/>
      <c r="H133" s="1054"/>
      <c r="I133" s="893"/>
      <c r="J133" s="897"/>
      <c r="K133" s="896"/>
      <c r="L133" s="924"/>
      <c r="M133" s="896"/>
      <c r="N133" s="896"/>
      <c r="O133" s="915"/>
      <c r="P133" s="937"/>
      <c r="Q133" s="1163"/>
      <c r="R133" s="893"/>
      <c r="S133" s="897"/>
      <c r="T133" s="896"/>
      <c r="U133" s="924"/>
      <c r="V133" s="896"/>
      <c r="W133" s="896"/>
      <c r="X133" s="417"/>
      <c r="Y133" s="262"/>
      <c r="Z133" s="106"/>
      <c r="AA133" s="897"/>
      <c r="AB133" s="896"/>
      <c r="AC133" s="924"/>
      <c r="AD133" s="896"/>
      <c r="AE133" s="896"/>
      <c r="AF133" s="417"/>
      <c r="AG133" s="262"/>
      <c r="AH133" s="106"/>
      <c r="AI133" s="897"/>
      <c r="AJ133" s="896"/>
      <c r="AK133" s="924"/>
      <c r="AL133" s="896"/>
      <c r="AM133" s="896"/>
      <c r="AN133" s="557"/>
      <c r="AO133" s="262"/>
      <c r="AP133" s="106"/>
      <c r="AQ133" s="897"/>
      <c r="AR133" s="223"/>
      <c r="AS133" s="509"/>
      <c r="AT133" s="223"/>
      <c r="AU133" s="223"/>
      <c r="AV133" s="557"/>
    </row>
    <row r="134" spans="1:48" x14ac:dyDescent="0.35">
      <c r="A134" s="99"/>
      <c r="B134" s="333"/>
      <c r="C134" s="333"/>
      <c r="D134" s="129" t="s">
        <v>75</v>
      </c>
      <c r="E134" s="101"/>
      <c r="F134" s="414">
        <v>270</v>
      </c>
      <c r="G134" s="262"/>
      <c r="H134" s="1054"/>
      <c r="I134" s="893"/>
      <c r="J134" s="897"/>
      <c r="K134" s="896"/>
      <c r="L134" s="924"/>
      <c r="M134" s="896"/>
      <c r="N134" s="896"/>
      <c r="O134" s="915"/>
      <c r="P134" s="937"/>
      <c r="Q134" s="1163"/>
      <c r="R134" s="893"/>
      <c r="S134" s="897"/>
      <c r="T134" s="896"/>
      <c r="U134" s="924"/>
      <c r="V134" s="896"/>
      <c r="W134" s="896"/>
      <c r="X134" s="417"/>
      <c r="Y134" s="262"/>
      <c r="Z134" s="106"/>
      <c r="AA134" s="897"/>
      <c r="AB134" s="896"/>
      <c r="AC134" s="924"/>
      <c r="AD134" s="896"/>
      <c r="AE134" s="896"/>
      <c r="AF134" s="417"/>
      <c r="AG134" s="262"/>
      <c r="AH134" s="106"/>
      <c r="AI134" s="897"/>
      <c r="AJ134" s="896"/>
      <c r="AK134" s="924"/>
      <c r="AL134" s="896"/>
      <c r="AM134" s="896"/>
      <c r="AN134" s="557"/>
      <c r="AO134" s="262"/>
      <c r="AP134" s="106"/>
      <c r="AQ134" s="897"/>
      <c r="AR134" s="223"/>
      <c r="AS134" s="509"/>
      <c r="AT134" s="223"/>
      <c r="AU134" s="223"/>
      <c r="AV134" s="557"/>
    </row>
    <row r="135" spans="1:48" x14ac:dyDescent="0.35">
      <c r="A135" s="99"/>
      <c r="B135" s="99"/>
      <c r="C135" s="99"/>
      <c r="D135" s="101" t="s">
        <v>76</v>
      </c>
      <c r="E135" s="99"/>
      <c r="F135" s="414">
        <v>869</v>
      </c>
      <c r="G135" s="262"/>
      <c r="H135" s="1054"/>
      <c r="I135" s="893"/>
      <c r="J135" s="897"/>
      <c r="K135" s="896"/>
      <c r="L135" s="924"/>
      <c r="M135" s="896"/>
      <c r="N135" s="896"/>
      <c r="O135" s="915"/>
      <c r="P135" s="937"/>
      <c r="Q135" s="1163"/>
      <c r="R135" s="893"/>
      <c r="S135" s="897"/>
      <c r="T135" s="896"/>
      <c r="U135" s="924"/>
      <c r="V135" s="896"/>
      <c r="W135" s="896"/>
      <c r="X135" s="417"/>
      <c r="Y135" s="262"/>
      <c r="Z135" s="106"/>
      <c r="AA135" s="897"/>
      <c r="AB135" s="896"/>
      <c r="AC135" s="924"/>
      <c r="AD135" s="896"/>
      <c r="AE135" s="896"/>
      <c r="AF135" s="417"/>
      <c r="AG135" s="262"/>
      <c r="AH135" s="106"/>
      <c r="AI135" s="897"/>
      <c r="AJ135" s="896"/>
      <c r="AK135" s="924"/>
      <c r="AL135" s="896"/>
      <c r="AM135" s="896"/>
      <c r="AN135" s="557"/>
      <c r="AO135" s="262"/>
      <c r="AP135" s="106"/>
      <c r="AQ135" s="897"/>
      <c r="AR135" s="223"/>
      <c r="AS135" s="509"/>
      <c r="AT135" s="223"/>
      <c r="AU135" s="223"/>
      <c r="AV135" s="557"/>
    </row>
    <row r="136" spans="1:48" x14ac:dyDescent="0.35">
      <c r="A136" s="99"/>
      <c r="B136" s="99"/>
      <c r="C136" s="101"/>
      <c r="D136" s="101" t="s">
        <v>77</v>
      </c>
      <c r="E136" s="99"/>
      <c r="F136" s="414">
        <v>30</v>
      </c>
      <c r="G136" s="262"/>
      <c r="H136" s="459"/>
      <c r="I136" s="262"/>
      <c r="J136" s="897"/>
      <c r="K136" s="896"/>
      <c r="L136" s="924"/>
      <c r="M136" s="896"/>
      <c r="N136" s="896"/>
      <c r="O136" s="418"/>
      <c r="P136" s="877"/>
      <c r="Q136" s="262"/>
      <c r="R136" s="461"/>
      <c r="S136" s="897"/>
      <c r="T136" s="896"/>
      <c r="U136" s="924"/>
      <c r="V136" s="896"/>
      <c r="W136" s="896"/>
      <c r="X136" s="417"/>
      <c r="Y136" s="262"/>
      <c r="Z136" s="106"/>
      <c r="AA136" s="897"/>
      <c r="AB136" s="896"/>
      <c r="AC136" s="924"/>
      <c r="AD136" s="896"/>
      <c r="AE136" s="896"/>
      <c r="AF136" s="417"/>
      <c r="AG136" s="262"/>
      <c r="AH136" s="106"/>
      <c r="AI136" s="897"/>
      <c r="AJ136" s="896"/>
      <c r="AK136" s="924"/>
      <c r="AL136" s="896"/>
      <c r="AM136" s="896"/>
      <c r="AN136" s="557"/>
      <c r="AO136" s="262"/>
      <c r="AP136" s="106"/>
      <c r="AQ136" s="897"/>
      <c r="AR136" s="223"/>
      <c r="AS136" s="509"/>
      <c r="AT136" s="223"/>
      <c r="AU136" s="223"/>
      <c r="AV136" s="557"/>
    </row>
    <row r="137" spans="1:48" x14ac:dyDescent="0.35">
      <c r="A137" s="99"/>
      <c r="B137" s="99"/>
      <c r="C137" s="101"/>
      <c r="D137" s="101" t="s">
        <v>38</v>
      </c>
      <c r="E137" s="99"/>
      <c r="F137" s="414">
        <v>0</v>
      </c>
      <c r="G137" s="262"/>
      <c r="H137" s="459"/>
      <c r="I137" s="262"/>
      <c r="J137" s="897"/>
      <c r="K137" s="896"/>
      <c r="L137" s="924"/>
      <c r="M137" s="896"/>
      <c r="N137" s="896"/>
      <c r="O137" s="418"/>
      <c r="P137" s="877"/>
      <c r="Q137" s="262"/>
      <c r="R137" s="461"/>
      <c r="S137" s="897"/>
      <c r="T137" s="896"/>
      <c r="U137" s="924"/>
      <c r="V137" s="896"/>
      <c r="W137" s="896"/>
      <c r="X137" s="417"/>
      <c r="Y137" s="262"/>
      <c r="Z137" s="106"/>
      <c r="AA137" s="897"/>
      <c r="AB137" s="896"/>
      <c r="AC137" s="924"/>
      <c r="AD137" s="896"/>
      <c r="AE137" s="896"/>
      <c r="AF137" s="417"/>
      <c r="AG137" s="262"/>
      <c r="AH137" s="106"/>
      <c r="AI137" s="897"/>
      <c r="AJ137" s="896"/>
      <c r="AK137" s="924"/>
      <c r="AL137" s="896"/>
      <c r="AM137" s="896"/>
      <c r="AN137" s="557"/>
      <c r="AO137" s="262"/>
      <c r="AP137" s="106"/>
      <c r="AQ137" s="897"/>
      <c r="AR137" s="223"/>
      <c r="AS137" s="509"/>
      <c r="AT137" s="223"/>
      <c r="AU137" s="223"/>
      <c r="AV137" s="557"/>
    </row>
    <row r="138" spans="1:48" x14ac:dyDescent="0.35">
      <c r="A138" s="137"/>
      <c r="B138" s="124" t="s">
        <v>14</v>
      </c>
      <c r="C138" s="124"/>
      <c r="D138" s="124"/>
      <c r="E138" s="137"/>
      <c r="F138" s="411">
        <v>78</v>
      </c>
      <c r="G138" s="283"/>
      <c r="H138" s="1150">
        <v>17</v>
      </c>
      <c r="I138" s="753"/>
      <c r="J138" s="759" t="s">
        <v>317</v>
      </c>
      <c r="K138" s="753"/>
      <c r="L138" s="808" t="s">
        <v>317</v>
      </c>
      <c r="M138" s="753"/>
      <c r="N138" s="753" t="s">
        <v>317</v>
      </c>
      <c r="O138" s="779"/>
      <c r="P138" s="934"/>
      <c r="Q138" s="957">
        <v>10</v>
      </c>
      <c r="R138" s="219"/>
      <c r="S138" s="218" t="s">
        <v>317</v>
      </c>
      <c r="T138" s="219"/>
      <c r="U138" s="620" t="s">
        <v>317</v>
      </c>
      <c r="V138" s="283"/>
      <c r="W138" s="283" t="s">
        <v>317</v>
      </c>
      <c r="X138" s="558"/>
      <c r="Y138" s="957">
        <v>20</v>
      </c>
      <c r="Z138" s="283"/>
      <c r="AA138" s="315" t="s">
        <v>317</v>
      </c>
      <c r="AB138" s="283"/>
      <c r="AC138" s="620" t="s">
        <v>317</v>
      </c>
      <c r="AD138" s="283"/>
      <c r="AE138" s="283" t="s">
        <v>317</v>
      </c>
      <c r="AF138" s="558"/>
      <c r="AG138" s="957">
        <v>8</v>
      </c>
      <c r="AH138" s="283"/>
      <c r="AI138" s="315" t="s">
        <v>317</v>
      </c>
      <c r="AJ138" s="283"/>
      <c r="AK138" s="620" t="s">
        <v>317</v>
      </c>
      <c r="AL138" s="283"/>
      <c r="AM138" s="283" t="s">
        <v>317</v>
      </c>
      <c r="AN138" s="558"/>
      <c r="AO138" s="957">
        <v>23</v>
      </c>
      <c r="AP138" s="283"/>
      <c r="AQ138" s="315" t="s">
        <v>317</v>
      </c>
      <c r="AR138" s="283"/>
      <c r="AS138" s="620" t="s">
        <v>317</v>
      </c>
      <c r="AT138" s="283"/>
      <c r="AU138" s="283" t="s">
        <v>317</v>
      </c>
      <c r="AV138" s="558"/>
    </row>
    <row r="139" spans="1:48" x14ac:dyDescent="0.35">
      <c r="A139" s="101"/>
      <c r="B139" s="99"/>
      <c r="C139" s="99"/>
      <c r="D139" s="101" t="s">
        <v>69</v>
      </c>
      <c r="E139" s="127"/>
      <c r="F139" s="414">
        <v>7</v>
      </c>
      <c r="G139" s="11"/>
      <c r="H139" s="489">
        <v>1</v>
      </c>
      <c r="I139" s="11"/>
      <c r="J139" s="207" t="s">
        <v>317</v>
      </c>
      <c r="K139" s="11"/>
      <c r="L139" s="612" t="s">
        <v>317</v>
      </c>
      <c r="M139" s="11"/>
      <c r="N139" s="11" t="s">
        <v>317</v>
      </c>
      <c r="O139" s="557"/>
      <c r="P139" s="941"/>
      <c r="Q139" s="282">
        <v>2</v>
      </c>
      <c r="R139" s="11"/>
      <c r="S139" s="207" t="s">
        <v>317</v>
      </c>
      <c r="T139" s="11"/>
      <c r="U139" s="612" t="s">
        <v>317</v>
      </c>
      <c r="V139" s="11"/>
      <c r="W139" s="11" t="s">
        <v>317</v>
      </c>
      <c r="X139" s="557"/>
      <c r="Y139" s="282">
        <v>1</v>
      </c>
      <c r="Z139" s="11"/>
      <c r="AA139" s="207" t="s">
        <v>317</v>
      </c>
      <c r="AB139" s="11"/>
      <c r="AC139" s="612" t="s">
        <v>317</v>
      </c>
      <c r="AD139" s="11"/>
      <c r="AE139" s="11" t="s">
        <v>317</v>
      </c>
      <c r="AF139" s="557"/>
      <c r="AG139" s="282">
        <v>1</v>
      </c>
      <c r="AH139" s="11"/>
      <c r="AI139" s="207" t="s">
        <v>317</v>
      </c>
      <c r="AJ139" s="11"/>
      <c r="AK139" s="612" t="s">
        <v>317</v>
      </c>
      <c r="AL139" s="11"/>
      <c r="AM139" s="11" t="s">
        <v>317</v>
      </c>
      <c r="AN139" s="557"/>
      <c r="AO139" s="282">
        <v>2</v>
      </c>
      <c r="AP139" s="11"/>
      <c r="AQ139" s="207" t="s">
        <v>317</v>
      </c>
      <c r="AR139" s="11"/>
      <c r="AS139" s="612" t="s">
        <v>317</v>
      </c>
      <c r="AT139" s="11"/>
      <c r="AU139" s="11" t="s">
        <v>317</v>
      </c>
      <c r="AV139" s="557"/>
    </row>
    <row r="140" spans="1:48" x14ac:dyDescent="0.35">
      <c r="A140" s="101"/>
      <c r="B140" s="99"/>
      <c r="C140" s="99"/>
      <c r="D140" s="101" t="s">
        <v>70</v>
      </c>
      <c r="E140" s="127"/>
      <c r="F140" s="414">
        <v>2</v>
      </c>
      <c r="G140" s="11"/>
      <c r="H140" s="489">
        <v>2</v>
      </c>
      <c r="I140" s="11"/>
      <c r="J140" s="207" t="s">
        <v>317</v>
      </c>
      <c r="K140" s="11"/>
      <c r="L140" s="612" t="s">
        <v>317</v>
      </c>
      <c r="M140" s="11"/>
      <c r="N140" s="11" t="s">
        <v>317</v>
      </c>
      <c r="O140" s="557"/>
      <c r="P140" s="941"/>
      <c r="Q140" s="282">
        <v>0</v>
      </c>
      <c r="R140" s="11"/>
      <c r="S140" s="207" t="s">
        <v>317</v>
      </c>
      <c r="T140" s="11"/>
      <c r="U140" s="612" t="s">
        <v>317</v>
      </c>
      <c r="V140" s="11"/>
      <c r="W140" s="11" t="s">
        <v>317</v>
      </c>
      <c r="X140" s="557"/>
      <c r="Y140" s="282">
        <v>0</v>
      </c>
      <c r="Z140" s="11"/>
      <c r="AA140" s="207" t="s">
        <v>317</v>
      </c>
      <c r="AB140" s="11"/>
      <c r="AC140" s="612" t="s">
        <v>317</v>
      </c>
      <c r="AD140" s="11"/>
      <c r="AE140" s="11" t="s">
        <v>317</v>
      </c>
      <c r="AF140" s="557"/>
      <c r="AG140" s="282">
        <v>0</v>
      </c>
      <c r="AH140" s="11"/>
      <c r="AI140" s="207" t="s">
        <v>317</v>
      </c>
      <c r="AJ140" s="11"/>
      <c r="AK140" s="612" t="s">
        <v>317</v>
      </c>
      <c r="AL140" s="11"/>
      <c r="AM140" s="11" t="s">
        <v>317</v>
      </c>
      <c r="AN140" s="557"/>
      <c r="AO140" s="282">
        <v>0</v>
      </c>
      <c r="AP140" s="11"/>
      <c r="AQ140" s="207" t="s">
        <v>317</v>
      </c>
      <c r="AR140" s="11"/>
      <c r="AS140" s="612" t="s">
        <v>317</v>
      </c>
      <c r="AT140" s="11"/>
      <c r="AU140" s="11" t="s">
        <v>317</v>
      </c>
      <c r="AV140" s="557"/>
    </row>
    <row r="141" spans="1:48" x14ac:dyDescent="0.35">
      <c r="A141" s="101"/>
      <c r="B141" s="99"/>
      <c r="C141" s="99"/>
      <c r="D141" s="101" t="s">
        <v>71</v>
      </c>
      <c r="E141" s="101"/>
      <c r="F141" s="414">
        <v>0</v>
      </c>
      <c r="G141" s="11"/>
      <c r="H141" s="489">
        <v>0</v>
      </c>
      <c r="I141" s="11"/>
      <c r="J141" s="207" t="s">
        <v>317</v>
      </c>
      <c r="K141" s="11"/>
      <c r="L141" s="612" t="s">
        <v>317</v>
      </c>
      <c r="M141" s="11"/>
      <c r="N141" s="11" t="s">
        <v>317</v>
      </c>
      <c r="O141" s="557"/>
      <c r="P141" s="941"/>
      <c r="Q141" s="282">
        <v>0</v>
      </c>
      <c r="R141" s="11"/>
      <c r="S141" s="207" t="s">
        <v>317</v>
      </c>
      <c r="T141" s="11"/>
      <c r="U141" s="612" t="s">
        <v>317</v>
      </c>
      <c r="V141" s="11"/>
      <c r="W141" s="11" t="s">
        <v>317</v>
      </c>
      <c r="X141" s="557"/>
      <c r="Y141" s="282">
        <v>0</v>
      </c>
      <c r="Z141" s="11"/>
      <c r="AA141" s="207" t="s">
        <v>317</v>
      </c>
      <c r="AB141" s="11"/>
      <c r="AC141" s="612" t="s">
        <v>317</v>
      </c>
      <c r="AD141" s="11"/>
      <c r="AE141" s="11" t="s">
        <v>317</v>
      </c>
      <c r="AF141" s="557"/>
      <c r="AG141" s="282">
        <v>0</v>
      </c>
      <c r="AH141" s="11"/>
      <c r="AI141" s="207" t="s">
        <v>317</v>
      </c>
      <c r="AJ141" s="11"/>
      <c r="AK141" s="612" t="s">
        <v>317</v>
      </c>
      <c r="AL141" s="11"/>
      <c r="AM141" s="11" t="s">
        <v>317</v>
      </c>
      <c r="AN141" s="557"/>
      <c r="AO141" s="282">
        <v>0</v>
      </c>
      <c r="AP141" s="11"/>
      <c r="AQ141" s="207" t="s">
        <v>317</v>
      </c>
      <c r="AR141" s="11"/>
      <c r="AS141" s="612" t="s">
        <v>317</v>
      </c>
      <c r="AT141" s="11"/>
      <c r="AU141" s="11" t="s">
        <v>317</v>
      </c>
      <c r="AV141" s="557"/>
    </row>
    <row r="142" spans="1:48" x14ac:dyDescent="0.35">
      <c r="A142" s="101"/>
      <c r="B142" s="99"/>
      <c r="C142" s="99"/>
      <c r="D142" s="101" t="s">
        <v>72</v>
      </c>
      <c r="E142" s="101"/>
      <c r="F142" s="414">
        <v>0</v>
      </c>
      <c r="G142" s="11"/>
      <c r="H142" s="489">
        <v>0</v>
      </c>
      <c r="I142" s="11"/>
      <c r="J142" s="207" t="s">
        <v>317</v>
      </c>
      <c r="K142" s="11"/>
      <c r="L142" s="612" t="s">
        <v>317</v>
      </c>
      <c r="M142" s="11"/>
      <c r="N142" s="11" t="s">
        <v>317</v>
      </c>
      <c r="O142" s="557"/>
      <c r="P142" s="941"/>
      <c r="Q142" s="282">
        <v>0</v>
      </c>
      <c r="R142" s="11"/>
      <c r="S142" s="207" t="s">
        <v>317</v>
      </c>
      <c r="T142" s="11"/>
      <c r="U142" s="612" t="s">
        <v>317</v>
      </c>
      <c r="V142" s="11"/>
      <c r="W142" s="11" t="s">
        <v>317</v>
      </c>
      <c r="X142" s="557"/>
      <c r="Y142" s="282">
        <v>0</v>
      </c>
      <c r="Z142" s="11"/>
      <c r="AA142" s="207" t="s">
        <v>317</v>
      </c>
      <c r="AB142" s="11"/>
      <c r="AC142" s="612" t="s">
        <v>317</v>
      </c>
      <c r="AD142" s="11"/>
      <c r="AE142" s="11" t="s">
        <v>317</v>
      </c>
      <c r="AF142" s="557"/>
      <c r="AG142" s="282">
        <v>0</v>
      </c>
      <c r="AH142" s="11"/>
      <c r="AI142" s="207" t="s">
        <v>317</v>
      </c>
      <c r="AJ142" s="11"/>
      <c r="AK142" s="612" t="s">
        <v>317</v>
      </c>
      <c r="AL142" s="11"/>
      <c r="AM142" s="11" t="s">
        <v>317</v>
      </c>
      <c r="AN142" s="557"/>
      <c r="AO142" s="282">
        <v>0</v>
      </c>
      <c r="AP142" s="11"/>
      <c r="AQ142" s="207" t="s">
        <v>317</v>
      </c>
      <c r="AR142" s="11"/>
      <c r="AS142" s="612" t="s">
        <v>317</v>
      </c>
      <c r="AT142" s="11"/>
      <c r="AU142" s="11" t="s">
        <v>317</v>
      </c>
      <c r="AV142" s="557"/>
    </row>
    <row r="143" spans="1:48" x14ac:dyDescent="0.35">
      <c r="A143" s="99"/>
      <c r="B143" s="122"/>
      <c r="C143" s="122"/>
      <c r="D143" s="129" t="s">
        <v>73</v>
      </c>
      <c r="E143" s="101"/>
      <c r="F143" s="414">
        <v>27</v>
      </c>
      <c r="G143" s="11"/>
      <c r="H143" s="489">
        <v>6</v>
      </c>
      <c r="I143" s="11"/>
      <c r="J143" s="207" t="s">
        <v>317</v>
      </c>
      <c r="K143" s="11"/>
      <c r="L143" s="612" t="s">
        <v>317</v>
      </c>
      <c r="M143" s="11"/>
      <c r="N143" s="11" t="s">
        <v>317</v>
      </c>
      <c r="O143" s="557"/>
      <c r="P143" s="941"/>
      <c r="Q143" s="282">
        <v>2</v>
      </c>
      <c r="R143" s="11"/>
      <c r="S143" s="207" t="s">
        <v>317</v>
      </c>
      <c r="T143" s="11"/>
      <c r="U143" s="612" t="s">
        <v>317</v>
      </c>
      <c r="V143" s="11"/>
      <c r="W143" s="11" t="s">
        <v>317</v>
      </c>
      <c r="X143" s="557"/>
      <c r="Y143" s="282">
        <v>8</v>
      </c>
      <c r="Z143" s="11"/>
      <c r="AA143" s="207" t="s">
        <v>317</v>
      </c>
      <c r="AB143" s="11"/>
      <c r="AC143" s="612" t="s">
        <v>317</v>
      </c>
      <c r="AD143" s="11"/>
      <c r="AE143" s="11" t="s">
        <v>317</v>
      </c>
      <c r="AF143" s="557"/>
      <c r="AG143" s="282">
        <v>4</v>
      </c>
      <c r="AH143" s="11"/>
      <c r="AI143" s="207" t="s">
        <v>317</v>
      </c>
      <c r="AJ143" s="11"/>
      <c r="AK143" s="612" t="s">
        <v>317</v>
      </c>
      <c r="AL143" s="11"/>
      <c r="AM143" s="11" t="s">
        <v>317</v>
      </c>
      <c r="AN143" s="557"/>
      <c r="AO143" s="282">
        <v>7</v>
      </c>
      <c r="AP143" s="11"/>
      <c r="AQ143" s="207" t="s">
        <v>317</v>
      </c>
      <c r="AR143" s="11"/>
      <c r="AS143" s="612" t="s">
        <v>317</v>
      </c>
      <c r="AT143" s="11"/>
      <c r="AU143" s="11" t="s">
        <v>317</v>
      </c>
      <c r="AV143" s="557"/>
    </row>
    <row r="144" spans="1:48" x14ac:dyDescent="0.35">
      <c r="A144" s="101"/>
      <c r="B144" s="122"/>
      <c r="C144" s="122"/>
      <c r="D144" s="129" t="s">
        <v>74</v>
      </c>
      <c r="E144" s="101"/>
      <c r="F144" s="414">
        <v>3</v>
      </c>
      <c r="G144" s="11"/>
      <c r="H144" s="489">
        <v>2</v>
      </c>
      <c r="I144" s="11"/>
      <c r="J144" s="207" t="s">
        <v>317</v>
      </c>
      <c r="K144" s="11"/>
      <c r="L144" s="612" t="s">
        <v>317</v>
      </c>
      <c r="M144" s="11"/>
      <c r="N144" s="11" t="s">
        <v>317</v>
      </c>
      <c r="O144" s="557"/>
      <c r="P144" s="941"/>
      <c r="Q144" s="282">
        <v>0</v>
      </c>
      <c r="R144" s="11"/>
      <c r="S144" s="207" t="s">
        <v>317</v>
      </c>
      <c r="T144" s="11"/>
      <c r="U144" s="612" t="s">
        <v>317</v>
      </c>
      <c r="V144" s="11"/>
      <c r="W144" s="11" t="s">
        <v>317</v>
      </c>
      <c r="X144" s="557"/>
      <c r="Y144" s="282">
        <v>1</v>
      </c>
      <c r="Z144" s="11"/>
      <c r="AA144" s="207" t="s">
        <v>317</v>
      </c>
      <c r="AB144" s="11"/>
      <c r="AC144" s="612" t="s">
        <v>317</v>
      </c>
      <c r="AD144" s="11"/>
      <c r="AE144" s="11" t="s">
        <v>317</v>
      </c>
      <c r="AF144" s="557"/>
      <c r="AG144" s="282">
        <v>0</v>
      </c>
      <c r="AH144" s="11"/>
      <c r="AI144" s="207" t="s">
        <v>317</v>
      </c>
      <c r="AJ144" s="11"/>
      <c r="AK144" s="612" t="s">
        <v>317</v>
      </c>
      <c r="AL144" s="11"/>
      <c r="AM144" s="11" t="s">
        <v>317</v>
      </c>
      <c r="AN144" s="557"/>
      <c r="AO144" s="282">
        <v>0</v>
      </c>
      <c r="AP144" s="11"/>
      <c r="AQ144" s="207" t="s">
        <v>317</v>
      </c>
      <c r="AR144" s="11"/>
      <c r="AS144" s="612" t="s">
        <v>317</v>
      </c>
      <c r="AT144" s="11"/>
      <c r="AU144" s="11" t="s">
        <v>317</v>
      </c>
      <c r="AV144" s="557"/>
    </row>
    <row r="145" spans="1:48" x14ac:dyDescent="0.35">
      <c r="A145" s="101"/>
      <c r="B145" s="122"/>
      <c r="C145" s="122"/>
      <c r="D145" s="129" t="s">
        <v>75</v>
      </c>
      <c r="E145" s="101"/>
      <c r="F145" s="414">
        <v>10</v>
      </c>
      <c r="G145" s="11"/>
      <c r="H145" s="489">
        <v>4</v>
      </c>
      <c r="I145" s="11"/>
      <c r="J145" s="207" t="s">
        <v>317</v>
      </c>
      <c r="K145" s="11"/>
      <c r="L145" s="612" t="s">
        <v>317</v>
      </c>
      <c r="M145" s="11"/>
      <c r="N145" s="11" t="s">
        <v>317</v>
      </c>
      <c r="O145" s="557"/>
      <c r="P145" s="941"/>
      <c r="Q145" s="282">
        <v>3</v>
      </c>
      <c r="R145" s="11"/>
      <c r="S145" s="207" t="s">
        <v>317</v>
      </c>
      <c r="T145" s="11"/>
      <c r="U145" s="612" t="s">
        <v>317</v>
      </c>
      <c r="V145" s="11"/>
      <c r="W145" s="11" t="s">
        <v>317</v>
      </c>
      <c r="X145" s="557"/>
      <c r="Y145" s="282">
        <v>1</v>
      </c>
      <c r="Z145" s="11"/>
      <c r="AA145" s="207" t="s">
        <v>317</v>
      </c>
      <c r="AB145" s="11"/>
      <c r="AC145" s="612" t="s">
        <v>317</v>
      </c>
      <c r="AD145" s="11"/>
      <c r="AE145" s="11" t="s">
        <v>317</v>
      </c>
      <c r="AF145" s="557"/>
      <c r="AG145" s="282">
        <v>0</v>
      </c>
      <c r="AH145" s="11"/>
      <c r="AI145" s="207" t="s">
        <v>317</v>
      </c>
      <c r="AJ145" s="11"/>
      <c r="AK145" s="612" t="s">
        <v>317</v>
      </c>
      <c r="AL145" s="11"/>
      <c r="AM145" s="11" t="s">
        <v>317</v>
      </c>
      <c r="AN145" s="557"/>
      <c r="AO145" s="282">
        <v>2</v>
      </c>
      <c r="AP145" s="11"/>
      <c r="AQ145" s="207" t="s">
        <v>317</v>
      </c>
      <c r="AR145" s="11"/>
      <c r="AS145" s="612" t="s">
        <v>317</v>
      </c>
      <c r="AT145" s="11"/>
      <c r="AU145" s="11" t="s">
        <v>317</v>
      </c>
      <c r="AV145" s="557"/>
    </row>
    <row r="146" spans="1:48" x14ac:dyDescent="0.35">
      <c r="A146" s="122"/>
      <c r="B146" s="99"/>
      <c r="C146" s="99"/>
      <c r="D146" s="101" t="s">
        <v>76</v>
      </c>
      <c r="E146" s="99"/>
      <c r="F146" s="414">
        <v>25</v>
      </c>
      <c r="G146" s="11"/>
      <c r="H146" s="489">
        <v>2</v>
      </c>
      <c r="I146" s="11"/>
      <c r="J146" s="207" t="s">
        <v>317</v>
      </c>
      <c r="K146" s="11"/>
      <c r="L146" s="612" t="s">
        <v>317</v>
      </c>
      <c r="M146" s="11"/>
      <c r="N146" s="11" t="s">
        <v>317</v>
      </c>
      <c r="O146" s="557"/>
      <c r="P146" s="941"/>
      <c r="Q146" s="282">
        <v>2</v>
      </c>
      <c r="R146" s="11"/>
      <c r="S146" s="207" t="s">
        <v>317</v>
      </c>
      <c r="T146" s="11"/>
      <c r="U146" s="612" t="s">
        <v>317</v>
      </c>
      <c r="V146" s="11"/>
      <c r="W146" s="11" t="s">
        <v>317</v>
      </c>
      <c r="X146" s="557"/>
      <c r="Y146" s="282">
        <v>9</v>
      </c>
      <c r="Z146" s="11"/>
      <c r="AA146" s="207" t="s">
        <v>317</v>
      </c>
      <c r="AB146" s="11"/>
      <c r="AC146" s="612" t="s">
        <v>317</v>
      </c>
      <c r="AD146" s="11"/>
      <c r="AE146" s="11" t="s">
        <v>317</v>
      </c>
      <c r="AF146" s="557"/>
      <c r="AG146" s="282">
        <v>2</v>
      </c>
      <c r="AH146" s="11"/>
      <c r="AI146" s="207" t="s">
        <v>317</v>
      </c>
      <c r="AJ146" s="11"/>
      <c r="AK146" s="612" t="s">
        <v>317</v>
      </c>
      <c r="AL146" s="11"/>
      <c r="AM146" s="11" t="s">
        <v>317</v>
      </c>
      <c r="AN146" s="557"/>
      <c r="AO146" s="282">
        <v>10</v>
      </c>
      <c r="AP146" s="11"/>
      <c r="AQ146" s="207" t="s">
        <v>317</v>
      </c>
      <c r="AR146" s="11"/>
      <c r="AS146" s="612" t="s">
        <v>317</v>
      </c>
      <c r="AT146" s="11"/>
      <c r="AU146" s="11" t="s">
        <v>317</v>
      </c>
      <c r="AV146" s="557"/>
    </row>
    <row r="147" spans="1:48" x14ac:dyDescent="0.35">
      <c r="A147" s="122"/>
      <c r="B147" s="99"/>
      <c r="C147" s="101"/>
      <c r="D147" s="101" t="s">
        <v>77</v>
      </c>
      <c r="E147" s="99"/>
      <c r="F147" s="414">
        <v>4</v>
      </c>
      <c r="G147" s="11"/>
      <c r="H147" s="489">
        <v>0</v>
      </c>
      <c r="I147" s="11"/>
      <c r="J147" s="207" t="s">
        <v>317</v>
      </c>
      <c r="K147" s="11"/>
      <c r="L147" s="612" t="s">
        <v>317</v>
      </c>
      <c r="M147" s="11"/>
      <c r="N147" s="11" t="s">
        <v>317</v>
      </c>
      <c r="O147" s="557"/>
      <c r="P147" s="941"/>
      <c r="Q147" s="282">
        <v>1</v>
      </c>
      <c r="R147" s="11"/>
      <c r="S147" s="207" t="s">
        <v>317</v>
      </c>
      <c r="T147" s="11"/>
      <c r="U147" s="612" t="s">
        <v>317</v>
      </c>
      <c r="V147" s="11"/>
      <c r="W147" s="11" t="s">
        <v>317</v>
      </c>
      <c r="X147" s="557"/>
      <c r="Y147" s="282">
        <v>0</v>
      </c>
      <c r="Z147" s="11"/>
      <c r="AA147" s="207" t="s">
        <v>317</v>
      </c>
      <c r="AB147" s="11"/>
      <c r="AC147" s="612" t="s">
        <v>317</v>
      </c>
      <c r="AD147" s="11"/>
      <c r="AE147" s="11" t="s">
        <v>317</v>
      </c>
      <c r="AF147" s="557"/>
      <c r="AG147" s="282">
        <v>1</v>
      </c>
      <c r="AH147" s="11"/>
      <c r="AI147" s="207" t="s">
        <v>317</v>
      </c>
      <c r="AJ147" s="11"/>
      <c r="AK147" s="612" t="s">
        <v>317</v>
      </c>
      <c r="AL147" s="11"/>
      <c r="AM147" s="11" t="s">
        <v>317</v>
      </c>
      <c r="AN147" s="557"/>
      <c r="AO147" s="282">
        <v>2</v>
      </c>
      <c r="AP147" s="11"/>
      <c r="AQ147" s="207" t="s">
        <v>317</v>
      </c>
      <c r="AR147" s="11"/>
      <c r="AS147" s="612" t="s">
        <v>317</v>
      </c>
      <c r="AT147" s="11"/>
      <c r="AU147" s="11" t="s">
        <v>317</v>
      </c>
      <c r="AV147" s="557"/>
    </row>
    <row r="148" spans="1:48" x14ac:dyDescent="0.35">
      <c r="D148" s="7" t="s">
        <v>38</v>
      </c>
      <c r="F148" s="414">
        <v>0</v>
      </c>
      <c r="G148" s="11"/>
      <c r="H148" s="489">
        <v>0</v>
      </c>
      <c r="I148" s="11"/>
      <c r="J148" s="207" t="s">
        <v>317</v>
      </c>
      <c r="K148" s="11"/>
      <c r="L148" s="612" t="s">
        <v>317</v>
      </c>
      <c r="M148" s="11"/>
      <c r="N148" s="11" t="s">
        <v>317</v>
      </c>
      <c r="O148" s="557"/>
      <c r="P148" s="941"/>
      <c r="Q148" s="282">
        <v>0</v>
      </c>
      <c r="R148" s="11"/>
      <c r="S148" s="207" t="s">
        <v>317</v>
      </c>
      <c r="T148" s="11"/>
      <c r="U148" s="612" t="s">
        <v>317</v>
      </c>
      <c r="V148" s="11"/>
      <c r="W148" s="11" t="s">
        <v>317</v>
      </c>
      <c r="X148" s="557"/>
      <c r="Y148" s="282">
        <v>0</v>
      </c>
      <c r="Z148" s="11"/>
      <c r="AA148" s="207" t="s">
        <v>317</v>
      </c>
      <c r="AB148" s="11"/>
      <c r="AC148" s="612" t="s">
        <v>317</v>
      </c>
      <c r="AD148" s="11"/>
      <c r="AE148" s="11" t="s">
        <v>317</v>
      </c>
      <c r="AF148" s="557"/>
      <c r="AG148" s="282">
        <v>0</v>
      </c>
      <c r="AH148" s="11"/>
      <c r="AI148" s="207" t="s">
        <v>317</v>
      </c>
      <c r="AJ148" s="11"/>
      <c r="AK148" s="612" t="s">
        <v>317</v>
      </c>
      <c r="AL148" s="11"/>
      <c r="AM148" s="11" t="s">
        <v>317</v>
      </c>
      <c r="AN148" s="557"/>
      <c r="AO148" s="282">
        <v>0</v>
      </c>
      <c r="AP148" s="11"/>
      <c r="AQ148" s="207" t="s">
        <v>317</v>
      </c>
      <c r="AR148" s="11"/>
      <c r="AS148" s="612" t="s">
        <v>317</v>
      </c>
      <c r="AT148" s="11"/>
      <c r="AU148" s="11" t="s">
        <v>317</v>
      </c>
      <c r="AV148" s="557"/>
    </row>
    <row r="149" spans="1:48" s="59" customFormat="1" x14ac:dyDescent="0.35">
      <c r="A149" s="118" t="s">
        <v>476</v>
      </c>
      <c r="B149" s="118"/>
      <c r="C149" s="135"/>
      <c r="D149" s="109"/>
      <c r="E149" s="118"/>
      <c r="F149" s="1143">
        <v>6315</v>
      </c>
      <c r="G149" s="555"/>
      <c r="H149" s="1143">
        <v>1102</v>
      </c>
      <c r="I149" s="785"/>
      <c r="J149" s="762" t="s">
        <v>317</v>
      </c>
      <c r="K149" s="785"/>
      <c r="L149" s="806" t="s">
        <v>317</v>
      </c>
      <c r="M149" s="785"/>
      <c r="N149" s="785" t="s">
        <v>317</v>
      </c>
      <c r="O149" s="790"/>
      <c r="P149" s="946"/>
      <c r="Q149" s="785">
        <v>996</v>
      </c>
      <c r="R149" s="351"/>
      <c r="S149" s="358" t="s">
        <v>317</v>
      </c>
      <c r="T149" s="351"/>
      <c r="U149" s="523" t="s">
        <v>317</v>
      </c>
      <c r="V149" s="351"/>
      <c r="W149" s="351" t="s">
        <v>317</v>
      </c>
      <c r="X149" s="565"/>
      <c r="Y149" s="785">
        <v>1170</v>
      </c>
      <c r="Z149" s="314"/>
      <c r="AA149" s="358" t="s">
        <v>317</v>
      </c>
      <c r="AB149" s="351"/>
      <c r="AC149" s="523" t="s">
        <v>317</v>
      </c>
      <c r="AD149" s="351"/>
      <c r="AE149" s="351" t="s">
        <v>317</v>
      </c>
      <c r="AF149" s="565"/>
      <c r="AG149" s="785">
        <v>1641</v>
      </c>
      <c r="AH149" s="314"/>
      <c r="AI149" s="358" t="s">
        <v>317</v>
      </c>
      <c r="AJ149" s="351"/>
      <c r="AK149" s="523" t="s">
        <v>317</v>
      </c>
      <c r="AL149" s="351"/>
      <c r="AM149" s="351" t="s">
        <v>317</v>
      </c>
      <c r="AN149" s="565"/>
      <c r="AO149" s="785">
        <v>1406</v>
      </c>
      <c r="AP149" s="314"/>
      <c r="AQ149" s="358" t="s">
        <v>317</v>
      </c>
      <c r="AR149" s="351"/>
      <c r="AS149" s="523" t="s">
        <v>317</v>
      </c>
      <c r="AT149" s="351"/>
      <c r="AU149" s="351" t="s">
        <v>317</v>
      </c>
      <c r="AV149" s="565"/>
    </row>
    <row r="150" spans="1:48" x14ac:dyDescent="0.35">
      <c r="A150" s="124"/>
      <c r="B150" s="124" t="s">
        <v>321</v>
      </c>
      <c r="C150" s="124"/>
      <c r="D150" s="124"/>
      <c r="E150" s="137"/>
      <c r="F150" s="411">
        <v>5533</v>
      </c>
      <c r="G150" s="266"/>
      <c r="H150" s="1150">
        <v>987</v>
      </c>
      <c r="I150" s="753"/>
      <c r="J150" s="759">
        <v>5.1968681892614263E-3</v>
      </c>
      <c r="K150" s="753"/>
      <c r="L150" s="808">
        <v>5.1968681892614264</v>
      </c>
      <c r="M150" s="753"/>
      <c r="N150" s="753" t="s">
        <v>1393</v>
      </c>
      <c r="O150" s="779"/>
      <c r="P150" s="934"/>
      <c r="Q150" s="957">
        <v>883</v>
      </c>
      <c r="R150" s="219"/>
      <c r="S150" s="218">
        <v>4.8590375389116671E-3</v>
      </c>
      <c r="T150" s="219"/>
      <c r="U150" s="610">
        <v>4.8590375389116671</v>
      </c>
      <c r="V150" s="283"/>
      <c r="W150" s="193" t="s">
        <v>1394</v>
      </c>
      <c r="X150" s="558"/>
      <c r="Y150" s="957">
        <v>1036</v>
      </c>
      <c r="Z150" s="283"/>
      <c r="AA150" s="206">
        <v>6.050847244411457E-3</v>
      </c>
      <c r="AB150" s="193"/>
      <c r="AC150" s="610">
        <v>6.0508472444114574</v>
      </c>
      <c r="AD150" s="283"/>
      <c r="AE150" s="193" t="s">
        <v>1395</v>
      </c>
      <c r="AF150" s="558"/>
      <c r="AG150" s="957">
        <v>1447</v>
      </c>
      <c r="AH150" s="283"/>
      <c r="AI150" s="206">
        <v>8.9296734220335218E-3</v>
      </c>
      <c r="AJ150" s="193"/>
      <c r="AK150" s="610">
        <v>8.9296734220335221</v>
      </c>
      <c r="AL150" s="193"/>
      <c r="AM150" s="193" t="s">
        <v>1396</v>
      </c>
      <c r="AN150" s="558"/>
      <c r="AO150" s="957">
        <v>1180</v>
      </c>
      <c r="AP150" s="283"/>
      <c r="AQ150" s="206">
        <v>7.4842630440361546E-3</v>
      </c>
      <c r="AR150" s="193"/>
      <c r="AS150" s="610">
        <v>7.4842630440361546</v>
      </c>
      <c r="AT150" s="193"/>
      <c r="AU150" s="193" t="s">
        <v>1397</v>
      </c>
      <c r="AV150" s="558"/>
    </row>
    <row r="151" spans="1:48" s="59" customFormat="1" x14ac:dyDescent="0.35">
      <c r="A151" s="99"/>
      <c r="B151" s="99"/>
      <c r="C151" s="22"/>
      <c r="D151" s="101" t="s">
        <v>69</v>
      </c>
      <c r="E151" s="127"/>
      <c r="F151" s="414">
        <v>528</v>
      </c>
      <c r="G151" s="756"/>
      <c r="H151" s="1054">
        <v>83</v>
      </c>
      <c r="I151" s="752"/>
      <c r="J151" s="760">
        <v>4.3702133709087984E-4</v>
      </c>
      <c r="K151" s="752"/>
      <c r="L151" s="510">
        <v>0.43702133709087987</v>
      </c>
      <c r="M151" s="752"/>
      <c r="N151" s="752" t="s">
        <v>1303</v>
      </c>
      <c r="O151" s="791"/>
      <c r="P151" s="937"/>
      <c r="Q151" s="1163">
        <v>93</v>
      </c>
      <c r="R151" s="222"/>
      <c r="S151" s="220">
        <v>5.1176726061017558E-4</v>
      </c>
      <c r="T151" s="223"/>
      <c r="U151" s="611">
        <v>0.51176726061017552</v>
      </c>
      <c r="V151" s="106"/>
      <c r="W151" s="106" t="s">
        <v>1314</v>
      </c>
      <c r="X151" s="417"/>
      <c r="Y151" s="262">
        <v>87</v>
      </c>
      <c r="Z151" s="106"/>
      <c r="AA151" s="261">
        <v>5.0813099446312435E-4</v>
      </c>
      <c r="AB151" s="106"/>
      <c r="AC151" s="611">
        <v>0.50813099446312437</v>
      </c>
      <c r="AD151" s="106"/>
      <c r="AE151" s="106" t="s">
        <v>1314</v>
      </c>
      <c r="AF151" s="417"/>
      <c r="AG151" s="262">
        <v>134</v>
      </c>
      <c r="AH151" s="113"/>
      <c r="AI151" s="261">
        <v>8.2693589395472838E-4</v>
      </c>
      <c r="AJ151" s="106"/>
      <c r="AK151" s="611">
        <v>0.82693589395472833</v>
      </c>
      <c r="AL151" s="106"/>
      <c r="AM151" s="106" t="s">
        <v>1313</v>
      </c>
      <c r="AN151" s="549"/>
      <c r="AO151" s="262">
        <v>131</v>
      </c>
      <c r="AP151" s="113"/>
      <c r="AQ151" s="261">
        <v>8.3088004980401376E-4</v>
      </c>
      <c r="AR151" s="106"/>
      <c r="AS151" s="611">
        <v>0.83088004980401375</v>
      </c>
      <c r="AT151" s="106"/>
      <c r="AU151" s="106" t="s">
        <v>1313</v>
      </c>
      <c r="AV151" s="549"/>
    </row>
    <row r="152" spans="1:48" s="59" customFormat="1" x14ac:dyDescent="0.35">
      <c r="A152" s="99"/>
      <c r="B152" s="99"/>
      <c r="C152" s="22"/>
      <c r="D152" s="101" t="s">
        <v>70</v>
      </c>
      <c r="E152" s="127"/>
      <c r="F152" s="414" t="s">
        <v>12</v>
      </c>
      <c r="G152" s="756"/>
      <c r="H152" s="1054">
        <v>26</v>
      </c>
      <c r="I152" s="752"/>
      <c r="J152" s="760">
        <v>1.3689825017304668E-4</v>
      </c>
      <c r="K152" s="752"/>
      <c r="L152" s="510">
        <v>0.13689825017304669</v>
      </c>
      <c r="M152" s="752"/>
      <c r="N152" s="752" t="s">
        <v>1302</v>
      </c>
      <c r="O152" s="791"/>
      <c r="P152" s="937"/>
      <c r="Q152" s="1163">
        <v>19</v>
      </c>
      <c r="R152" s="222"/>
      <c r="S152" s="220">
        <v>1.0455460163003589E-4</v>
      </c>
      <c r="T152" s="223"/>
      <c r="U152" s="611">
        <v>0.10455460163003588</v>
      </c>
      <c r="V152" s="106"/>
      <c r="W152" s="106" t="s">
        <v>1302</v>
      </c>
      <c r="X152" s="417"/>
      <c r="Y152" s="262" t="s">
        <v>12</v>
      </c>
      <c r="Z152" s="106"/>
      <c r="AA152" s="261" t="s">
        <v>501</v>
      </c>
      <c r="AB152" s="106"/>
      <c r="AC152" s="611" t="s">
        <v>487</v>
      </c>
      <c r="AD152" s="106"/>
      <c r="AE152" s="106" t="s">
        <v>1301</v>
      </c>
      <c r="AF152" s="417"/>
      <c r="AG152" s="262" t="s">
        <v>12</v>
      </c>
      <c r="AH152" s="113"/>
      <c r="AI152" s="261" t="s">
        <v>501</v>
      </c>
      <c r="AJ152" s="106"/>
      <c r="AK152" s="611" t="s">
        <v>487</v>
      </c>
      <c r="AL152" s="106"/>
      <c r="AM152" s="106" t="s">
        <v>1301</v>
      </c>
      <c r="AN152" s="549"/>
      <c r="AO152" s="262">
        <v>5</v>
      </c>
      <c r="AP152" s="113"/>
      <c r="AQ152" s="261" t="s">
        <v>501</v>
      </c>
      <c r="AR152" s="106"/>
      <c r="AS152" s="611" t="s">
        <v>487</v>
      </c>
      <c r="AT152" s="106"/>
      <c r="AU152" s="106" t="s">
        <v>1301</v>
      </c>
      <c r="AV152" s="549"/>
    </row>
    <row r="153" spans="1:48" s="59" customFormat="1" x14ac:dyDescent="0.35">
      <c r="A153" s="99"/>
      <c r="B153" s="99"/>
      <c r="C153" s="22"/>
      <c r="D153" s="101" t="s">
        <v>71</v>
      </c>
      <c r="E153" s="101"/>
      <c r="F153" s="414">
        <v>172</v>
      </c>
      <c r="G153" s="756"/>
      <c r="H153" s="1054">
        <v>55</v>
      </c>
      <c r="I153" s="752"/>
      <c r="J153" s="760">
        <v>2.8959245228913722E-4</v>
      </c>
      <c r="K153" s="752"/>
      <c r="L153" s="510">
        <v>0.28959245228913721</v>
      </c>
      <c r="M153" s="752"/>
      <c r="N153" s="752" t="s">
        <v>1309</v>
      </c>
      <c r="O153" s="791"/>
      <c r="P153" s="937"/>
      <c r="Q153" s="1163">
        <v>36</v>
      </c>
      <c r="R153" s="222"/>
      <c r="S153" s="220">
        <v>1.9810345572006798E-4</v>
      </c>
      <c r="T153" s="223"/>
      <c r="U153" s="611">
        <v>0.19810345572006799</v>
      </c>
      <c r="V153" s="106"/>
      <c r="W153" s="106" t="s">
        <v>1321</v>
      </c>
      <c r="X153" s="417"/>
      <c r="Y153" s="262">
        <v>19</v>
      </c>
      <c r="Z153" s="106"/>
      <c r="AA153" s="261">
        <v>1.1097113672183175E-4</v>
      </c>
      <c r="AB153" s="106"/>
      <c r="AC153" s="611">
        <v>0.11097113672183175</v>
      </c>
      <c r="AD153" s="106"/>
      <c r="AE153" s="106" t="s">
        <v>1302</v>
      </c>
      <c r="AF153" s="417"/>
      <c r="AG153" s="262">
        <v>36</v>
      </c>
      <c r="AH153" s="113"/>
      <c r="AI153" s="261">
        <v>2.2216188195798672E-4</v>
      </c>
      <c r="AJ153" s="106"/>
      <c r="AK153" s="611">
        <v>0.22216188195798672</v>
      </c>
      <c r="AL153" s="106"/>
      <c r="AM153" s="106" t="s">
        <v>1321</v>
      </c>
      <c r="AN153" s="549"/>
      <c r="AO153" s="262">
        <v>26</v>
      </c>
      <c r="AP153" s="113"/>
      <c r="AQ153" s="261">
        <v>1.6490749080079662E-4</v>
      </c>
      <c r="AR153" s="106"/>
      <c r="AS153" s="611">
        <v>0.16490749080079661</v>
      </c>
      <c r="AT153" s="106"/>
      <c r="AU153" s="106" t="s">
        <v>1302</v>
      </c>
      <c r="AV153" s="549"/>
    </row>
    <row r="154" spans="1:48" s="59" customFormat="1" x14ac:dyDescent="0.35">
      <c r="A154" s="99"/>
      <c r="B154" s="99"/>
      <c r="C154" s="22"/>
      <c r="D154" s="101" t="s">
        <v>72</v>
      </c>
      <c r="E154" s="101"/>
      <c r="F154" s="414">
        <v>21</v>
      </c>
      <c r="G154" s="756"/>
      <c r="H154" s="1054">
        <v>5</v>
      </c>
      <c r="I154" s="752"/>
      <c r="J154" s="760" t="s">
        <v>501</v>
      </c>
      <c r="K154" s="752"/>
      <c r="L154" s="510" t="s">
        <v>487</v>
      </c>
      <c r="M154" s="752"/>
      <c r="N154" s="752" t="s">
        <v>1301</v>
      </c>
      <c r="O154" s="791"/>
      <c r="P154" s="937"/>
      <c r="Q154" s="1163">
        <v>7</v>
      </c>
      <c r="R154" s="222"/>
      <c r="S154" s="220" t="s">
        <v>501</v>
      </c>
      <c r="T154" s="223"/>
      <c r="U154" s="611" t="s">
        <v>487</v>
      </c>
      <c r="V154" s="106"/>
      <c r="W154" s="106" t="s">
        <v>1301</v>
      </c>
      <c r="X154" s="417"/>
      <c r="Y154" s="262" t="s">
        <v>12</v>
      </c>
      <c r="Z154" s="106"/>
      <c r="AA154" s="261" t="s">
        <v>501</v>
      </c>
      <c r="AB154" s="106"/>
      <c r="AC154" s="611" t="s">
        <v>487</v>
      </c>
      <c r="AD154" s="106"/>
      <c r="AE154" s="106" t="s">
        <v>1301</v>
      </c>
      <c r="AF154" s="417"/>
      <c r="AG154" s="262" t="s">
        <v>12</v>
      </c>
      <c r="AH154" s="113"/>
      <c r="AI154" s="261" t="s">
        <v>501</v>
      </c>
      <c r="AJ154" s="106"/>
      <c r="AK154" s="611" t="s">
        <v>487</v>
      </c>
      <c r="AL154" s="106"/>
      <c r="AM154" s="106" t="s">
        <v>1301</v>
      </c>
      <c r="AN154" s="549"/>
      <c r="AO154" s="262" t="s">
        <v>12</v>
      </c>
      <c r="AP154" s="113"/>
      <c r="AQ154" s="261" t="s">
        <v>501</v>
      </c>
      <c r="AR154" s="106"/>
      <c r="AS154" s="611" t="s">
        <v>487</v>
      </c>
      <c r="AT154" s="106"/>
      <c r="AU154" s="106" t="s">
        <v>1295</v>
      </c>
      <c r="AV154" s="549"/>
    </row>
    <row r="155" spans="1:48" s="59" customFormat="1" x14ac:dyDescent="0.35">
      <c r="A155" s="99"/>
      <c r="B155" s="99"/>
      <c r="C155" s="22"/>
      <c r="D155" s="129" t="s">
        <v>73</v>
      </c>
      <c r="E155" s="101"/>
      <c r="F155" s="414">
        <v>892</v>
      </c>
      <c r="G155" s="756"/>
      <c r="H155" s="1054">
        <v>103</v>
      </c>
      <c r="I155" s="752"/>
      <c r="J155" s="760">
        <v>5.423276833778388E-4</v>
      </c>
      <c r="K155" s="752"/>
      <c r="L155" s="510">
        <v>0.54232768337783877</v>
      </c>
      <c r="M155" s="752"/>
      <c r="N155" s="752" t="s">
        <v>1314</v>
      </c>
      <c r="O155" s="791"/>
      <c r="P155" s="937"/>
      <c r="Q155" s="1163">
        <v>149</v>
      </c>
      <c r="R155" s="222"/>
      <c r="S155" s="220">
        <v>8.1992819173028143E-4</v>
      </c>
      <c r="T155" s="223"/>
      <c r="U155" s="611">
        <v>0.81992819173028142</v>
      </c>
      <c r="V155" s="106"/>
      <c r="W155" s="106" t="s">
        <v>1313</v>
      </c>
      <c r="X155" s="417"/>
      <c r="Y155" s="262">
        <v>256</v>
      </c>
      <c r="Z155" s="106"/>
      <c r="AA155" s="261">
        <v>1.4951900526731015E-3</v>
      </c>
      <c r="AB155" s="106"/>
      <c r="AC155" s="611">
        <v>1.4951900526731015</v>
      </c>
      <c r="AD155" s="106"/>
      <c r="AE155" s="106" t="s">
        <v>2400</v>
      </c>
      <c r="AF155" s="417"/>
      <c r="AG155" s="262">
        <v>222</v>
      </c>
      <c r="AH155" s="113"/>
      <c r="AI155" s="261">
        <v>1.3699982720742515E-3</v>
      </c>
      <c r="AJ155" s="106"/>
      <c r="AK155" s="611">
        <v>1.3699982720742514</v>
      </c>
      <c r="AL155" s="106"/>
      <c r="AM155" s="106" t="s">
        <v>1331</v>
      </c>
      <c r="AN155" s="549"/>
      <c r="AO155" s="262">
        <v>162</v>
      </c>
      <c r="AP155" s="113"/>
      <c r="AQ155" s="261">
        <v>1.0275005196049636E-3</v>
      </c>
      <c r="AR155" s="106"/>
      <c r="AS155" s="611">
        <v>1.0275005196049636</v>
      </c>
      <c r="AT155" s="106"/>
      <c r="AU155" s="106" t="s">
        <v>1312</v>
      </c>
      <c r="AV155" s="549"/>
    </row>
    <row r="156" spans="1:48" s="59" customFormat="1" x14ac:dyDescent="0.35">
      <c r="A156" s="99"/>
      <c r="B156" s="99"/>
      <c r="C156" s="22"/>
      <c r="D156" s="129" t="s">
        <v>74</v>
      </c>
      <c r="E156" s="101"/>
      <c r="F156" s="414">
        <v>154</v>
      </c>
      <c r="G156" s="756"/>
      <c r="H156" s="1054">
        <v>24</v>
      </c>
      <c r="I156" s="752"/>
      <c r="J156" s="760">
        <v>1.2636761554435079E-4</v>
      </c>
      <c r="K156" s="752"/>
      <c r="L156" s="510">
        <v>0.1263676155443508</v>
      </c>
      <c r="M156" s="752"/>
      <c r="N156" s="752" t="s">
        <v>1302</v>
      </c>
      <c r="O156" s="791"/>
      <c r="P156" s="937"/>
      <c r="Q156" s="1163">
        <v>22</v>
      </c>
      <c r="R156" s="222"/>
      <c r="S156" s="220">
        <v>1.2106322294004155E-4</v>
      </c>
      <c r="T156" s="223"/>
      <c r="U156" s="611">
        <v>0.12106322294004156</v>
      </c>
      <c r="V156" s="106"/>
      <c r="W156" s="106" t="s">
        <v>1302</v>
      </c>
      <c r="X156" s="417"/>
      <c r="Y156" s="262">
        <v>36</v>
      </c>
      <c r="Z156" s="106"/>
      <c r="AA156" s="261">
        <v>2.1026110115715489E-4</v>
      </c>
      <c r="AB156" s="106"/>
      <c r="AC156" s="611">
        <v>0.21026110115715488</v>
      </c>
      <c r="AD156" s="106"/>
      <c r="AE156" s="106" t="s">
        <v>1321</v>
      </c>
      <c r="AF156" s="417"/>
      <c r="AG156" s="262">
        <v>47</v>
      </c>
      <c r="AH156" s="113"/>
      <c r="AI156" s="261">
        <v>2.9004467922292713E-4</v>
      </c>
      <c r="AJ156" s="106"/>
      <c r="AK156" s="611">
        <v>0.29004467922292715</v>
      </c>
      <c r="AL156" s="106"/>
      <c r="AM156" s="106" t="s">
        <v>1309</v>
      </c>
      <c r="AN156" s="549"/>
      <c r="AO156" s="262">
        <v>25</v>
      </c>
      <c r="AP156" s="113"/>
      <c r="AQ156" s="261">
        <v>1.58564895000766E-4</v>
      </c>
      <c r="AR156" s="106"/>
      <c r="AS156" s="611">
        <v>0.15856489500076601</v>
      </c>
      <c r="AT156" s="106"/>
      <c r="AU156" s="106" t="s">
        <v>1302</v>
      </c>
      <c r="AV156" s="549"/>
    </row>
    <row r="157" spans="1:48" s="59" customFormat="1" x14ac:dyDescent="0.35">
      <c r="A157" s="99"/>
      <c r="B157" s="99"/>
      <c r="C157" s="22"/>
      <c r="D157" s="129" t="s">
        <v>75</v>
      </c>
      <c r="E157" s="101"/>
      <c r="F157" s="414">
        <v>1528</v>
      </c>
      <c r="G157" s="756"/>
      <c r="H157" s="1054">
        <v>249</v>
      </c>
      <c r="I157" s="752"/>
      <c r="J157" s="760">
        <v>1.3110640112726395E-3</v>
      </c>
      <c r="K157" s="752"/>
      <c r="L157" s="510">
        <v>1.3110640112726395</v>
      </c>
      <c r="M157" s="752"/>
      <c r="N157" s="752" t="s">
        <v>1398</v>
      </c>
      <c r="O157" s="791"/>
      <c r="P157" s="937"/>
      <c r="Q157" s="1163">
        <v>229</v>
      </c>
      <c r="R157" s="222"/>
      <c r="S157" s="220">
        <v>1.2601580933304325E-3</v>
      </c>
      <c r="T157" s="223"/>
      <c r="U157" s="611">
        <v>1.2601580933304326</v>
      </c>
      <c r="V157" s="106"/>
      <c r="W157" s="106" t="s">
        <v>2594</v>
      </c>
      <c r="X157" s="417"/>
      <c r="Y157" s="262">
        <v>295</v>
      </c>
      <c r="Z157" s="106"/>
      <c r="AA157" s="261">
        <v>1.7229729122600192E-3</v>
      </c>
      <c r="AB157" s="106"/>
      <c r="AC157" s="611">
        <v>1.7229729122600193</v>
      </c>
      <c r="AD157" s="106"/>
      <c r="AE157" s="106" t="s">
        <v>1328</v>
      </c>
      <c r="AF157" s="417"/>
      <c r="AG157" s="262">
        <v>467</v>
      </c>
      <c r="AH157" s="113"/>
      <c r="AI157" s="261">
        <v>2.8819333020661054E-3</v>
      </c>
      <c r="AJ157" s="106"/>
      <c r="AK157" s="611">
        <v>2.8819333020661055</v>
      </c>
      <c r="AL157" s="106"/>
      <c r="AM157" s="106" t="s">
        <v>2927</v>
      </c>
      <c r="AN157" s="549"/>
      <c r="AO157" s="262">
        <v>288</v>
      </c>
      <c r="AP157" s="113"/>
      <c r="AQ157" s="261">
        <v>1.8266675904088242E-3</v>
      </c>
      <c r="AR157" s="106"/>
      <c r="AS157" s="611">
        <v>1.8266675904088241</v>
      </c>
      <c r="AT157" s="106"/>
      <c r="AU157" s="106" t="s">
        <v>1298</v>
      </c>
      <c r="AV157" s="549"/>
    </row>
    <row r="158" spans="1:48" s="59" customFormat="1" x14ac:dyDescent="0.35">
      <c r="A158" s="99"/>
      <c r="B158" s="99"/>
      <c r="C158" s="22"/>
      <c r="D158" s="101" t="s">
        <v>76</v>
      </c>
      <c r="E158" s="99"/>
      <c r="F158" s="414">
        <v>1932</v>
      </c>
      <c r="G158" s="756"/>
      <c r="H158" s="1054">
        <v>342</v>
      </c>
      <c r="I158" s="752"/>
      <c r="J158" s="760">
        <v>1.8007385215069987E-3</v>
      </c>
      <c r="K158" s="752"/>
      <c r="L158" s="510">
        <v>1.8007385215069986</v>
      </c>
      <c r="M158" s="752"/>
      <c r="N158" s="752" t="s">
        <v>1298</v>
      </c>
      <c r="O158" s="791"/>
      <c r="P158" s="937"/>
      <c r="Q158" s="1163">
        <v>294</v>
      </c>
      <c r="R158" s="222"/>
      <c r="S158" s="220">
        <v>1.6178448883805551E-3</v>
      </c>
      <c r="T158" s="223"/>
      <c r="U158" s="611">
        <v>1.6178448883805552</v>
      </c>
      <c r="V158" s="106"/>
      <c r="W158" s="106" t="s">
        <v>2591</v>
      </c>
      <c r="X158" s="417"/>
      <c r="Y158" s="262">
        <v>301</v>
      </c>
      <c r="Z158" s="106"/>
      <c r="AA158" s="261">
        <v>1.7580164291195451E-3</v>
      </c>
      <c r="AB158" s="106"/>
      <c r="AC158" s="611">
        <v>1.758016429119545</v>
      </c>
      <c r="AD158" s="106"/>
      <c r="AE158" s="106" t="s">
        <v>1298</v>
      </c>
      <c r="AF158" s="417"/>
      <c r="AG158" s="262">
        <v>498</v>
      </c>
      <c r="AH158" s="113"/>
      <c r="AI158" s="261">
        <v>3.0732393670854828E-3</v>
      </c>
      <c r="AJ158" s="106"/>
      <c r="AK158" s="611">
        <v>3.073239367085483</v>
      </c>
      <c r="AL158" s="106"/>
      <c r="AM158" s="106" t="s">
        <v>2590</v>
      </c>
      <c r="AN158" s="549"/>
      <c r="AO158" s="262">
        <v>497</v>
      </c>
      <c r="AP158" s="113"/>
      <c r="AQ158" s="261">
        <v>3.1522701126152279E-3</v>
      </c>
      <c r="AR158" s="106"/>
      <c r="AS158" s="611">
        <v>3.1522701126152279</v>
      </c>
      <c r="AT158" s="106"/>
      <c r="AU158" s="106" t="s">
        <v>1347</v>
      </c>
      <c r="AV158" s="549"/>
    </row>
    <row r="159" spans="1:48" s="59" customFormat="1" x14ac:dyDescent="0.35">
      <c r="A159" s="99"/>
      <c r="B159" s="99"/>
      <c r="C159" s="22"/>
      <c r="D159" s="101" t="s">
        <v>77</v>
      </c>
      <c r="E159" s="99"/>
      <c r="F159" s="414">
        <v>244</v>
      </c>
      <c r="G159" s="756"/>
      <c r="H159" s="1054">
        <v>100</v>
      </c>
      <c r="I159" s="752"/>
      <c r="J159" s="760">
        <v>5.2653173143479501E-4</v>
      </c>
      <c r="K159" s="752"/>
      <c r="L159" s="510">
        <v>0.52653173143479504</v>
      </c>
      <c r="M159" s="752"/>
      <c r="N159" s="752" t="s">
        <v>1314</v>
      </c>
      <c r="O159" s="791"/>
      <c r="P159" s="937"/>
      <c r="Q159" s="1163">
        <v>34</v>
      </c>
      <c r="R159" s="222"/>
      <c r="S159" s="220">
        <v>1.8709770818006421E-4</v>
      </c>
      <c r="T159" s="223"/>
      <c r="U159" s="611">
        <v>0.18709770818006422</v>
      </c>
      <c r="V159" s="106"/>
      <c r="W159" s="106" t="s">
        <v>1302</v>
      </c>
      <c r="X159" s="417"/>
      <c r="Y159" s="262">
        <v>34</v>
      </c>
      <c r="Z159" s="106"/>
      <c r="AA159" s="261">
        <v>1.9857992887064628E-4</v>
      </c>
      <c r="AB159" s="106"/>
      <c r="AC159" s="611">
        <v>0.19857992887064627</v>
      </c>
      <c r="AD159" s="106"/>
      <c r="AE159" s="106" t="s">
        <v>1321</v>
      </c>
      <c r="AF159" s="417"/>
      <c r="AG159" s="262">
        <v>35</v>
      </c>
      <c r="AH159" s="113"/>
      <c r="AI159" s="261">
        <v>2.1599071857026487E-4</v>
      </c>
      <c r="AJ159" s="106"/>
      <c r="AK159" s="611">
        <v>0.21599071857026486</v>
      </c>
      <c r="AL159" s="106"/>
      <c r="AM159" s="106" t="s">
        <v>1321</v>
      </c>
      <c r="AN159" s="549"/>
      <c r="AO159" s="262">
        <v>41</v>
      </c>
      <c r="AP159" s="113"/>
      <c r="AQ159" s="261">
        <v>2.6004642780125622E-4</v>
      </c>
      <c r="AR159" s="106"/>
      <c r="AS159" s="611">
        <v>0.2600464278012562</v>
      </c>
      <c r="AT159" s="106"/>
      <c r="AU159" s="106" t="s">
        <v>1308</v>
      </c>
      <c r="AV159" s="549"/>
    </row>
    <row r="160" spans="1:48" s="59" customFormat="1" x14ac:dyDescent="0.35">
      <c r="A160" s="99"/>
      <c r="B160" s="99"/>
      <c r="C160" s="22"/>
      <c r="D160" s="101" t="s">
        <v>38</v>
      </c>
      <c r="E160" s="99"/>
      <c r="F160" s="414" t="s">
        <v>12</v>
      </c>
      <c r="G160" s="756"/>
      <c r="H160" s="1054">
        <v>0</v>
      </c>
      <c r="I160" s="752"/>
      <c r="J160" s="897">
        <v>0</v>
      </c>
      <c r="K160" s="896">
        <v>0</v>
      </c>
      <c r="L160" s="611">
        <v>0</v>
      </c>
      <c r="M160" s="752"/>
      <c r="N160" s="752" t="s">
        <v>1295</v>
      </c>
      <c r="O160" s="791"/>
      <c r="P160" s="937"/>
      <c r="Q160" s="1163">
        <v>0</v>
      </c>
      <c r="R160" s="222"/>
      <c r="S160" s="897">
        <v>0</v>
      </c>
      <c r="T160" s="896">
        <v>0</v>
      </c>
      <c r="U160" s="611">
        <v>0</v>
      </c>
      <c r="V160" s="106"/>
      <c r="W160" s="106" t="s">
        <v>1295</v>
      </c>
      <c r="X160" s="417"/>
      <c r="Y160" s="262">
        <v>0</v>
      </c>
      <c r="Z160" s="106"/>
      <c r="AA160" s="897">
        <v>0</v>
      </c>
      <c r="AB160" s="896">
        <v>0</v>
      </c>
      <c r="AC160" s="611">
        <v>0</v>
      </c>
      <c r="AD160" s="106"/>
      <c r="AE160" s="106" t="s">
        <v>1295</v>
      </c>
      <c r="AF160" s="417"/>
      <c r="AG160" s="262">
        <v>0</v>
      </c>
      <c r="AH160" s="113"/>
      <c r="AI160" s="897">
        <v>0</v>
      </c>
      <c r="AJ160" s="896">
        <v>0</v>
      </c>
      <c r="AK160" s="611">
        <v>0</v>
      </c>
      <c r="AL160" s="106"/>
      <c r="AM160" s="106" t="s">
        <v>1295</v>
      </c>
      <c r="AN160" s="549"/>
      <c r="AO160" s="262" t="s">
        <v>12</v>
      </c>
      <c r="AP160" s="113"/>
      <c r="AQ160" s="261" t="s">
        <v>501</v>
      </c>
      <c r="AR160" s="106"/>
      <c r="AS160" s="611" t="s">
        <v>487</v>
      </c>
      <c r="AT160" s="106"/>
      <c r="AU160" s="106" t="s">
        <v>1301</v>
      </c>
      <c r="AV160" s="549"/>
    </row>
    <row r="161" spans="1:48" x14ac:dyDescent="0.35">
      <c r="A161" s="124"/>
      <c r="B161" s="124" t="s">
        <v>13</v>
      </c>
      <c r="C161" s="124"/>
      <c r="D161" s="124"/>
      <c r="E161" s="137"/>
      <c r="F161" s="411">
        <v>618</v>
      </c>
      <c r="G161" s="283"/>
      <c r="H161" s="1150">
        <v>116</v>
      </c>
      <c r="I161" s="753"/>
      <c r="J161" s="759">
        <v>3.1541980326003517E-3</v>
      </c>
      <c r="K161" s="753"/>
      <c r="L161" s="808">
        <v>3.1541980326003518</v>
      </c>
      <c r="M161" s="753"/>
      <c r="N161" s="753" t="s">
        <v>726</v>
      </c>
      <c r="O161" s="779"/>
      <c r="P161" s="934"/>
      <c r="Q161" s="957">
        <v>144</v>
      </c>
      <c r="R161" s="219"/>
      <c r="S161" s="218">
        <v>4.1408233868042224E-3</v>
      </c>
      <c r="T161" s="219"/>
      <c r="U161" s="610">
        <v>4.1408233868042226</v>
      </c>
      <c r="V161" s="193"/>
      <c r="W161" s="193" t="s">
        <v>1627</v>
      </c>
      <c r="X161" s="413"/>
      <c r="Y161" s="957">
        <v>183</v>
      </c>
      <c r="Z161" s="193"/>
      <c r="AA161" s="206">
        <v>5.4588885344983851E-3</v>
      </c>
      <c r="AB161" s="193"/>
      <c r="AC161" s="610">
        <v>5.4588885344983851</v>
      </c>
      <c r="AD161" s="193"/>
      <c r="AE161" s="193" t="s">
        <v>1399</v>
      </c>
      <c r="AF161" s="413"/>
      <c r="AG161" s="957">
        <v>105</v>
      </c>
      <c r="AH161" s="193"/>
      <c r="AI161" s="206">
        <v>3.1849214386045141E-3</v>
      </c>
      <c r="AJ161" s="193"/>
      <c r="AK161" s="610">
        <v>3.1849214386045142</v>
      </c>
      <c r="AL161" s="193"/>
      <c r="AM161" s="193" t="s">
        <v>1400</v>
      </c>
      <c r="AN161" s="558"/>
      <c r="AO161" s="957">
        <v>70</v>
      </c>
      <c r="AP161" s="193"/>
      <c r="AQ161" s="206">
        <v>2.1500193738009507E-3</v>
      </c>
      <c r="AR161" s="193"/>
      <c r="AS161" s="610">
        <v>2.1500193738009505</v>
      </c>
      <c r="AT161" s="193"/>
      <c r="AU161" s="193" t="s">
        <v>1401</v>
      </c>
      <c r="AV161" s="558"/>
    </row>
    <row r="162" spans="1:48" x14ac:dyDescent="0.35">
      <c r="A162" s="99"/>
      <c r="B162" s="99"/>
      <c r="C162" s="99"/>
      <c r="D162" s="101" t="s">
        <v>69</v>
      </c>
      <c r="E162" s="127"/>
      <c r="F162" s="414">
        <v>39</v>
      </c>
      <c r="G162" s="11"/>
      <c r="H162" s="489">
        <v>8</v>
      </c>
      <c r="I162" s="11"/>
      <c r="J162" s="207">
        <v>2.1753089880002425E-4</v>
      </c>
      <c r="K162" s="11"/>
      <c r="L162" s="612">
        <v>0.21753089880002424</v>
      </c>
      <c r="M162" s="11"/>
      <c r="N162" s="11" t="s">
        <v>2386</v>
      </c>
      <c r="O162" s="557"/>
      <c r="P162" s="941"/>
      <c r="Q162" s="282">
        <v>7</v>
      </c>
      <c r="R162" s="11"/>
      <c r="S162" s="207">
        <v>2.0129002574742748E-4</v>
      </c>
      <c r="T162" s="11"/>
      <c r="U162" s="612">
        <v>0.20129002574742749</v>
      </c>
      <c r="V162" s="11"/>
      <c r="W162" s="11" t="s">
        <v>2386</v>
      </c>
      <c r="X162" s="557"/>
      <c r="Y162" s="282">
        <v>7</v>
      </c>
      <c r="Z162" s="11"/>
      <c r="AA162" s="207">
        <v>2.0880994394256117E-4</v>
      </c>
      <c r="AB162" s="11"/>
      <c r="AC162" s="612">
        <v>0.20880994394256117</v>
      </c>
      <c r="AD162" s="11"/>
      <c r="AE162" s="11" t="s">
        <v>2386</v>
      </c>
      <c r="AF162" s="557"/>
      <c r="AG162" s="282">
        <v>9</v>
      </c>
      <c r="AH162" s="11"/>
      <c r="AI162" s="207">
        <v>2.7299326616610122E-4</v>
      </c>
      <c r="AJ162" s="11"/>
      <c r="AK162" s="612">
        <v>0.2729932661661012</v>
      </c>
      <c r="AL162" s="11"/>
      <c r="AM162" s="11" t="s">
        <v>2395</v>
      </c>
      <c r="AN162" s="557"/>
      <c r="AO162" s="282">
        <v>8</v>
      </c>
      <c r="AP162" s="11"/>
      <c r="AQ162" s="207">
        <v>2.4571649986296579E-4</v>
      </c>
      <c r="AR162" s="11"/>
      <c r="AS162" s="612">
        <v>0.24571649986296579</v>
      </c>
      <c r="AT162" s="11"/>
      <c r="AU162" s="11" t="s">
        <v>2395</v>
      </c>
      <c r="AV162" s="557"/>
    </row>
    <row r="163" spans="1:48" x14ac:dyDescent="0.35">
      <c r="A163" s="99"/>
      <c r="B163" s="99"/>
      <c r="C163" s="99"/>
      <c r="D163" s="101" t="s">
        <v>70</v>
      </c>
      <c r="E163" s="127"/>
      <c r="F163" s="414">
        <v>9</v>
      </c>
      <c r="G163" s="11"/>
      <c r="H163" s="489" t="s">
        <v>12</v>
      </c>
      <c r="I163" s="11"/>
      <c r="J163" s="207">
        <v>8.1574087050009089E-5</v>
      </c>
      <c r="K163" s="11"/>
      <c r="L163" s="612">
        <v>8.1574087050009084E-2</v>
      </c>
      <c r="M163" s="11"/>
      <c r="N163" s="11" t="s">
        <v>1794</v>
      </c>
      <c r="O163" s="557"/>
      <c r="P163" s="941"/>
      <c r="Q163" s="282">
        <v>4</v>
      </c>
      <c r="R163" s="11"/>
      <c r="S163" s="207">
        <v>1.1502287185567285E-4</v>
      </c>
      <c r="T163" s="11"/>
      <c r="U163" s="612">
        <v>0.11502287185567285</v>
      </c>
      <c r="V163" s="11"/>
      <c r="W163" s="11" t="s">
        <v>2383</v>
      </c>
      <c r="X163" s="557"/>
      <c r="Y163" s="282">
        <v>0</v>
      </c>
      <c r="Z163" s="11"/>
      <c r="AA163" s="897">
        <v>0</v>
      </c>
      <c r="AB163" s="896">
        <v>0</v>
      </c>
      <c r="AC163" s="611">
        <v>0</v>
      </c>
      <c r="AD163" s="11"/>
      <c r="AE163" s="11" t="s">
        <v>1301</v>
      </c>
      <c r="AF163" s="557"/>
      <c r="AG163" s="282">
        <v>0</v>
      </c>
      <c r="AH163" s="11"/>
      <c r="AI163" s="897">
        <v>0</v>
      </c>
      <c r="AJ163" s="896">
        <v>0</v>
      </c>
      <c r="AK163" s="611">
        <v>0</v>
      </c>
      <c r="AL163" s="11"/>
      <c r="AM163" s="11" t="s">
        <v>1301</v>
      </c>
      <c r="AN163" s="557"/>
      <c r="AO163" s="282" t="s">
        <v>12</v>
      </c>
      <c r="AP163" s="11"/>
      <c r="AQ163" s="207">
        <v>6.1429124965741447E-5</v>
      </c>
      <c r="AR163" s="11"/>
      <c r="AS163" s="612">
        <v>6.1429124965741447E-2</v>
      </c>
      <c r="AT163" s="11"/>
      <c r="AU163" s="11" t="s">
        <v>1794</v>
      </c>
      <c r="AV163" s="557"/>
    </row>
    <row r="164" spans="1:48" x14ac:dyDescent="0.35">
      <c r="A164" s="99"/>
      <c r="B164" s="99"/>
      <c r="C164" s="99"/>
      <c r="D164" s="101" t="s">
        <v>71</v>
      </c>
      <c r="E164" s="101"/>
      <c r="F164" s="414">
        <v>5</v>
      </c>
      <c r="G164" s="11"/>
      <c r="H164" s="489" t="s">
        <v>12</v>
      </c>
      <c r="I164" s="11"/>
      <c r="J164" s="207">
        <v>1.0876544940001212E-4</v>
      </c>
      <c r="K164" s="11"/>
      <c r="L164" s="612">
        <v>0.10876544940001212</v>
      </c>
      <c r="M164" s="11"/>
      <c r="N164" s="11" t="s">
        <v>2383</v>
      </c>
      <c r="O164" s="557"/>
      <c r="P164" s="941"/>
      <c r="Q164" s="282" t="s">
        <v>12</v>
      </c>
      <c r="R164" s="11"/>
      <c r="S164" s="207" t="s">
        <v>501</v>
      </c>
      <c r="T164" s="11"/>
      <c r="U164" s="612" t="s">
        <v>487</v>
      </c>
      <c r="V164" s="11"/>
      <c r="W164" s="11" t="s">
        <v>1794</v>
      </c>
      <c r="X164" s="557"/>
      <c r="Y164" s="282">
        <v>0</v>
      </c>
      <c r="Z164" s="11"/>
      <c r="AA164" s="897">
        <v>0</v>
      </c>
      <c r="AB164" s="896">
        <v>0</v>
      </c>
      <c r="AC164" s="611">
        <v>0</v>
      </c>
      <c r="AD164" s="11"/>
      <c r="AE164" s="11" t="s">
        <v>1301</v>
      </c>
      <c r="AF164" s="557"/>
      <c r="AG164" s="282">
        <v>0</v>
      </c>
      <c r="AH164" s="11"/>
      <c r="AI164" s="897">
        <v>0</v>
      </c>
      <c r="AJ164" s="896">
        <v>0</v>
      </c>
      <c r="AK164" s="611">
        <v>0</v>
      </c>
      <c r="AL164" s="11"/>
      <c r="AM164" s="11" t="s">
        <v>1301</v>
      </c>
      <c r="AN164" s="557"/>
      <c r="AO164" s="282">
        <v>0</v>
      </c>
      <c r="AP164" s="11"/>
      <c r="AQ164" s="897">
        <v>0</v>
      </c>
      <c r="AR164" s="896">
        <v>0</v>
      </c>
      <c r="AS164" s="611">
        <v>0</v>
      </c>
      <c r="AT164" s="11"/>
      <c r="AU164" s="11" t="s">
        <v>1301</v>
      </c>
      <c r="AV164" s="557"/>
    </row>
    <row r="165" spans="1:48" x14ac:dyDescent="0.35">
      <c r="A165" s="99"/>
      <c r="B165" s="99"/>
      <c r="C165" s="99"/>
      <c r="D165" s="101" t="s">
        <v>72</v>
      </c>
      <c r="E165" s="101"/>
      <c r="F165" s="414" t="s">
        <v>12</v>
      </c>
      <c r="G165" s="11"/>
      <c r="H165" s="489" t="s">
        <v>12</v>
      </c>
      <c r="I165" s="11"/>
      <c r="J165" s="207" t="s">
        <v>501</v>
      </c>
      <c r="K165" s="11"/>
      <c r="L165" s="612" t="s">
        <v>487</v>
      </c>
      <c r="M165" s="11"/>
      <c r="N165" s="11" t="s">
        <v>1794</v>
      </c>
      <c r="O165" s="557"/>
      <c r="P165" s="941"/>
      <c r="Q165" s="282" t="s">
        <v>12</v>
      </c>
      <c r="R165" s="11"/>
      <c r="S165" s="207" t="s">
        <v>501</v>
      </c>
      <c r="T165" s="11"/>
      <c r="U165" s="612" t="s">
        <v>487</v>
      </c>
      <c r="V165" s="11"/>
      <c r="W165" s="11" t="s">
        <v>1794</v>
      </c>
      <c r="X165" s="557"/>
      <c r="Y165" s="282" t="s">
        <v>12</v>
      </c>
      <c r="Z165" s="11"/>
      <c r="AA165" s="207">
        <v>5.965998398358891E-5</v>
      </c>
      <c r="AB165" s="11"/>
      <c r="AC165" s="612">
        <v>5.9659983983588911E-2</v>
      </c>
      <c r="AD165" s="11"/>
      <c r="AE165" s="11" t="s">
        <v>1794</v>
      </c>
      <c r="AF165" s="557"/>
      <c r="AG165" s="282">
        <v>0</v>
      </c>
      <c r="AH165" s="11"/>
      <c r="AI165" s="897">
        <v>0</v>
      </c>
      <c r="AJ165" s="896">
        <v>0</v>
      </c>
      <c r="AK165" s="611">
        <v>0</v>
      </c>
      <c r="AL165" s="11"/>
      <c r="AM165" s="11" t="s">
        <v>1301</v>
      </c>
      <c r="AN165" s="557"/>
      <c r="AO165" s="282">
        <v>0</v>
      </c>
      <c r="AP165" s="11"/>
      <c r="AQ165" s="897">
        <v>0</v>
      </c>
      <c r="AR165" s="896">
        <v>0</v>
      </c>
      <c r="AS165" s="611">
        <v>0</v>
      </c>
      <c r="AT165" s="11"/>
      <c r="AU165" s="11" t="s">
        <v>1301</v>
      </c>
      <c r="AV165" s="557"/>
    </row>
    <row r="166" spans="1:48" x14ac:dyDescent="0.35">
      <c r="A166" s="122"/>
      <c r="B166" s="122"/>
      <c r="C166" s="122"/>
      <c r="D166" s="129" t="s">
        <v>73</v>
      </c>
      <c r="E166" s="101"/>
      <c r="F166" s="414">
        <v>283</v>
      </c>
      <c r="G166" s="11"/>
      <c r="H166" s="489">
        <v>37</v>
      </c>
      <c r="I166" s="11"/>
      <c r="J166" s="207">
        <v>1.0060804069501122E-3</v>
      </c>
      <c r="K166" s="11"/>
      <c r="L166" s="612">
        <v>1.0060804069501121</v>
      </c>
      <c r="M166" s="11"/>
      <c r="N166" s="11" t="s">
        <v>2256</v>
      </c>
      <c r="O166" s="557"/>
      <c r="P166" s="941"/>
      <c r="Q166" s="282">
        <v>63</v>
      </c>
      <c r="R166" s="11"/>
      <c r="S166" s="207">
        <v>1.8116102317268473E-3</v>
      </c>
      <c r="T166" s="11"/>
      <c r="U166" s="612">
        <v>1.8116102317268472</v>
      </c>
      <c r="V166" s="11"/>
      <c r="W166" s="11" t="s">
        <v>1710</v>
      </c>
      <c r="X166" s="557"/>
      <c r="Y166" s="282">
        <v>129</v>
      </c>
      <c r="Z166" s="11"/>
      <c r="AA166" s="207">
        <v>3.8480689669414848E-3</v>
      </c>
      <c r="AB166" s="11"/>
      <c r="AC166" s="612">
        <v>3.8480689669414847</v>
      </c>
      <c r="AD166" s="11"/>
      <c r="AE166" s="11" t="s">
        <v>1426</v>
      </c>
      <c r="AF166" s="557"/>
      <c r="AG166" s="282">
        <v>36</v>
      </c>
      <c r="AH166" s="11"/>
      <c r="AI166" s="207">
        <v>1.0919730646644049E-3</v>
      </c>
      <c r="AJ166" s="11"/>
      <c r="AK166" s="612">
        <v>1.0919730646644048</v>
      </c>
      <c r="AL166" s="11"/>
      <c r="AM166" s="11" t="s">
        <v>1195</v>
      </c>
      <c r="AN166" s="557"/>
      <c r="AO166" s="282">
        <v>18</v>
      </c>
      <c r="AP166" s="11"/>
      <c r="AQ166" s="207">
        <v>5.528621246916731E-4</v>
      </c>
      <c r="AR166" s="11"/>
      <c r="AS166" s="612">
        <v>0.55286212469167306</v>
      </c>
      <c r="AT166" s="11"/>
      <c r="AU166" s="11" t="s">
        <v>1198</v>
      </c>
      <c r="AV166" s="557"/>
    </row>
    <row r="167" spans="1:48" x14ac:dyDescent="0.35">
      <c r="A167" s="122"/>
      <c r="B167" s="122"/>
      <c r="C167" s="122"/>
      <c r="D167" s="129" t="s">
        <v>74</v>
      </c>
      <c r="E167" s="101"/>
      <c r="F167" s="414">
        <v>11</v>
      </c>
      <c r="G167" s="11"/>
      <c r="H167" s="489" t="s">
        <v>12</v>
      </c>
      <c r="I167" s="11"/>
      <c r="J167" s="207">
        <v>5.4382724700006062E-5</v>
      </c>
      <c r="K167" s="11"/>
      <c r="L167" s="612">
        <v>5.438272470000606E-2</v>
      </c>
      <c r="M167" s="11"/>
      <c r="N167" s="11" t="s">
        <v>1794</v>
      </c>
      <c r="O167" s="557"/>
      <c r="P167" s="941"/>
      <c r="Q167" s="282" t="s">
        <v>12</v>
      </c>
      <c r="R167" s="11"/>
      <c r="S167" s="207">
        <v>5.7511435927836423E-5</v>
      </c>
      <c r="T167" s="11"/>
      <c r="U167" s="612">
        <v>5.7511435927836425E-2</v>
      </c>
      <c r="V167" s="11"/>
      <c r="W167" s="11" t="s">
        <v>1794</v>
      </c>
      <c r="X167" s="557"/>
      <c r="Y167" s="282" t="s">
        <v>12</v>
      </c>
      <c r="Z167" s="11"/>
      <c r="AA167" s="207" t="s">
        <v>501</v>
      </c>
      <c r="AB167" s="11"/>
      <c r="AC167" s="612" t="s">
        <v>487</v>
      </c>
      <c r="AD167" s="11"/>
      <c r="AE167" s="11" t="s">
        <v>1794</v>
      </c>
      <c r="AF167" s="557"/>
      <c r="AG167" s="282">
        <v>4</v>
      </c>
      <c r="AH167" s="11"/>
      <c r="AI167" s="207">
        <v>1.2133034051826721E-4</v>
      </c>
      <c r="AJ167" s="11"/>
      <c r="AK167" s="612">
        <v>0.1213303405182672</v>
      </c>
      <c r="AL167" s="11"/>
      <c r="AM167" s="11" t="s">
        <v>2383</v>
      </c>
      <c r="AN167" s="557"/>
      <c r="AO167" s="282" t="s">
        <v>12</v>
      </c>
      <c r="AP167" s="11"/>
      <c r="AQ167" s="207">
        <v>6.1429124965741447E-5</v>
      </c>
      <c r="AR167" s="11"/>
      <c r="AS167" s="612">
        <v>6.1429124965741447E-2</v>
      </c>
      <c r="AT167" s="11"/>
      <c r="AU167" s="11" t="s">
        <v>1794</v>
      </c>
      <c r="AV167" s="557"/>
    </row>
    <row r="168" spans="1:48" x14ac:dyDescent="0.35">
      <c r="A168" s="122"/>
      <c r="B168" s="122"/>
      <c r="C168" s="122"/>
      <c r="D168" s="129" t="s">
        <v>75</v>
      </c>
      <c r="E168" s="101"/>
      <c r="F168" s="414">
        <v>131</v>
      </c>
      <c r="G168" s="11"/>
      <c r="H168" s="489">
        <v>28</v>
      </c>
      <c r="I168" s="11"/>
      <c r="J168" s="207">
        <v>7.6135814580008485E-4</v>
      </c>
      <c r="K168" s="11"/>
      <c r="L168" s="612">
        <v>0.76135814580008487</v>
      </c>
      <c r="M168" s="11"/>
      <c r="N168" s="11" t="s">
        <v>2388</v>
      </c>
      <c r="O168" s="557"/>
      <c r="P168" s="941"/>
      <c r="Q168" s="282">
        <v>33</v>
      </c>
      <c r="R168" s="11"/>
      <c r="S168" s="207">
        <v>9.48938692809301E-4</v>
      </c>
      <c r="T168" s="11"/>
      <c r="U168" s="612">
        <v>0.94893869280930099</v>
      </c>
      <c r="V168" s="11"/>
      <c r="W168" s="11" t="s">
        <v>675</v>
      </c>
      <c r="X168" s="557"/>
      <c r="Y168" s="282">
        <v>23</v>
      </c>
      <c r="Z168" s="11"/>
      <c r="AA168" s="207">
        <v>6.8608981581127246E-4</v>
      </c>
      <c r="AB168" s="11"/>
      <c r="AC168" s="612">
        <v>0.68608981581127249</v>
      </c>
      <c r="AD168" s="11"/>
      <c r="AE168" s="11" t="s">
        <v>676</v>
      </c>
      <c r="AF168" s="557"/>
      <c r="AG168" s="282">
        <v>30</v>
      </c>
      <c r="AH168" s="11"/>
      <c r="AI168" s="207">
        <v>9.0997755388700404E-4</v>
      </c>
      <c r="AJ168" s="11"/>
      <c r="AK168" s="612">
        <v>0.90997755388700408</v>
      </c>
      <c r="AL168" s="11"/>
      <c r="AM168" s="11" t="s">
        <v>674</v>
      </c>
      <c r="AN168" s="557"/>
      <c r="AO168" s="282">
        <v>17</v>
      </c>
      <c r="AP168" s="11"/>
      <c r="AQ168" s="207">
        <v>5.2214756220880234E-4</v>
      </c>
      <c r="AR168" s="11"/>
      <c r="AS168" s="612">
        <v>0.52214756220880232</v>
      </c>
      <c r="AT168" s="11"/>
      <c r="AU168" s="11" t="s">
        <v>2393</v>
      </c>
      <c r="AV168" s="557"/>
    </row>
    <row r="169" spans="1:48" x14ac:dyDescent="0.35">
      <c r="A169" s="99"/>
      <c r="B169" s="99"/>
      <c r="C169" s="99"/>
      <c r="D169" s="101" t="s">
        <v>76</v>
      </c>
      <c r="E169" s="99"/>
      <c r="F169" s="414">
        <v>117</v>
      </c>
      <c r="G169" s="11"/>
      <c r="H169" s="489">
        <v>24</v>
      </c>
      <c r="I169" s="11"/>
      <c r="J169" s="207">
        <v>6.5259269640007272E-4</v>
      </c>
      <c r="K169" s="11"/>
      <c r="L169" s="612">
        <v>0.65259269640007267</v>
      </c>
      <c r="M169" s="11"/>
      <c r="N169" s="11" t="s">
        <v>676</v>
      </c>
      <c r="O169" s="557"/>
      <c r="P169" s="941"/>
      <c r="Q169" s="282">
        <v>28</v>
      </c>
      <c r="R169" s="11"/>
      <c r="S169" s="207">
        <v>8.0516010298970994E-4</v>
      </c>
      <c r="T169" s="11"/>
      <c r="U169" s="612">
        <v>0.80516010298970997</v>
      </c>
      <c r="V169" s="11"/>
      <c r="W169" s="11" t="s">
        <v>2399</v>
      </c>
      <c r="X169" s="557"/>
      <c r="Y169" s="282">
        <v>19</v>
      </c>
      <c r="Z169" s="11"/>
      <c r="AA169" s="207">
        <v>5.6676984784409469E-4</v>
      </c>
      <c r="AB169" s="11"/>
      <c r="AC169" s="612">
        <v>0.56676984784409468</v>
      </c>
      <c r="AD169" s="11"/>
      <c r="AE169" s="11" t="s">
        <v>1198</v>
      </c>
      <c r="AF169" s="557"/>
      <c r="AG169" s="282">
        <v>26</v>
      </c>
      <c r="AH169" s="11"/>
      <c r="AI169" s="207">
        <v>7.8864721336873681E-4</v>
      </c>
      <c r="AJ169" s="11"/>
      <c r="AK169" s="612">
        <v>0.78864721336873678</v>
      </c>
      <c r="AL169" s="11"/>
      <c r="AM169" s="11" t="s">
        <v>2399</v>
      </c>
      <c r="AN169" s="557"/>
      <c r="AO169" s="282">
        <v>20</v>
      </c>
      <c r="AP169" s="11"/>
      <c r="AQ169" s="207">
        <v>6.1429124965741452E-4</v>
      </c>
      <c r="AR169" s="11"/>
      <c r="AS169" s="612">
        <v>0.61429124965741455</v>
      </c>
      <c r="AT169" s="11"/>
      <c r="AU169" s="11" t="s">
        <v>688</v>
      </c>
      <c r="AV169" s="557"/>
    </row>
    <row r="170" spans="1:48" x14ac:dyDescent="0.35">
      <c r="A170" s="99"/>
      <c r="B170" s="99"/>
      <c r="C170" s="101"/>
      <c r="D170" s="101" t="s">
        <v>77</v>
      </c>
      <c r="E170" s="99"/>
      <c r="F170" s="414">
        <v>17</v>
      </c>
      <c r="G170" s="11"/>
      <c r="H170" s="489">
        <v>9</v>
      </c>
      <c r="I170" s="11"/>
      <c r="J170" s="207">
        <v>2.4472226115002728E-4</v>
      </c>
      <c r="K170" s="11"/>
      <c r="L170" s="612">
        <v>0.24472226115002729</v>
      </c>
      <c r="M170" s="11"/>
      <c r="N170" s="11" t="s">
        <v>2395</v>
      </c>
      <c r="O170" s="557"/>
      <c r="P170" s="941"/>
      <c r="Q170" s="282">
        <v>5</v>
      </c>
      <c r="R170" s="11"/>
      <c r="S170" s="207">
        <v>1.4377858981959107E-4</v>
      </c>
      <c r="T170" s="11"/>
      <c r="U170" s="612">
        <v>0.14377858981959107</v>
      </c>
      <c r="V170" s="11"/>
      <c r="W170" s="11" t="s">
        <v>2383</v>
      </c>
      <c r="X170" s="557"/>
      <c r="Y170" s="282" t="s">
        <v>12</v>
      </c>
      <c r="Z170" s="11"/>
      <c r="AA170" s="207">
        <v>5.965998398358891E-5</v>
      </c>
      <c r="AB170" s="11"/>
      <c r="AC170" s="612">
        <v>5.9659983983588911E-2</v>
      </c>
      <c r="AD170" s="11"/>
      <c r="AE170" s="11" t="s">
        <v>1794</v>
      </c>
      <c r="AF170" s="557"/>
      <c r="AG170" s="282">
        <v>0</v>
      </c>
      <c r="AH170" s="11"/>
      <c r="AI170" s="897">
        <v>0</v>
      </c>
      <c r="AJ170" s="896">
        <v>0</v>
      </c>
      <c r="AK170" s="611">
        <v>0</v>
      </c>
      <c r="AL170" s="11"/>
      <c r="AM170" s="11" t="s">
        <v>1301</v>
      </c>
      <c r="AN170" s="557"/>
      <c r="AO170" s="282" t="s">
        <v>12</v>
      </c>
      <c r="AP170" s="11"/>
      <c r="AQ170" s="207" t="s">
        <v>501</v>
      </c>
      <c r="AR170" s="11"/>
      <c r="AS170" s="612" t="s">
        <v>487</v>
      </c>
      <c r="AT170" s="11"/>
      <c r="AU170" s="11" t="s">
        <v>1794</v>
      </c>
      <c r="AV170" s="557"/>
    </row>
    <row r="171" spans="1:48" x14ac:dyDescent="0.35">
      <c r="A171" s="99"/>
      <c r="B171" s="99"/>
      <c r="C171" s="101"/>
      <c r="D171" s="101" t="s">
        <v>38</v>
      </c>
      <c r="E171" s="99"/>
      <c r="F171" s="414" t="s">
        <v>12</v>
      </c>
      <c r="G171" s="11"/>
      <c r="H171" s="489">
        <v>0</v>
      </c>
      <c r="I171" s="11"/>
      <c r="J171" s="897">
        <v>0</v>
      </c>
      <c r="K171" s="896">
        <v>0</v>
      </c>
      <c r="L171" s="611">
        <v>0</v>
      </c>
      <c r="M171" s="11"/>
      <c r="N171" s="11" t="s">
        <v>1301</v>
      </c>
      <c r="O171" s="557"/>
      <c r="P171" s="941"/>
      <c r="Q171" s="282">
        <v>0</v>
      </c>
      <c r="R171" s="11"/>
      <c r="S171" s="897">
        <v>0</v>
      </c>
      <c r="T171" s="896">
        <v>0</v>
      </c>
      <c r="U171" s="611">
        <v>0</v>
      </c>
      <c r="V171" s="11"/>
      <c r="W171" s="11" t="s">
        <v>1301</v>
      </c>
      <c r="X171" s="557"/>
      <c r="Y171" s="282">
        <v>0</v>
      </c>
      <c r="Z171" s="11"/>
      <c r="AA171" s="897">
        <v>0</v>
      </c>
      <c r="AB171" s="896">
        <v>0</v>
      </c>
      <c r="AC171" s="611">
        <v>0</v>
      </c>
      <c r="AD171" s="11"/>
      <c r="AE171" s="11" t="s">
        <v>1301</v>
      </c>
      <c r="AF171" s="557"/>
      <c r="AG171" s="282">
        <v>0</v>
      </c>
      <c r="AH171" s="11"/>
      <c r="AI171" s="897">
        <v>0</v>
      </c>
      <c r="AJ171" s="896">
        <v>0</v>
      </c>
      <c r="AK171" s="611">
        <v>0</v>
      </c>
      <c r="AL171" s="11"/>
      <c r="AM171" s="11" t="s">
        <v>1301</v>
      </c>
      <c r="AN171" s="557"/>
      <c r="AO171" s="282" t="s">
        <v>12</v>
      </c>
      <c r="AP171" s="11"/>
      <c r="AQ171" s="207">
        <v>6.1429124965741447E-5</v>
      </c>
      <c r="AR171" s="11"/>
      <c r="AS171" s="612">
        <v>6.1429124965741447E-2</v>
      </c>
      <c r="AT171" s="11"/>
      <c r="AU171" s="11" t="s">
        <v>1794</v>
      </c>
      <c r="AV171" s="557"/>
    </row>
    <row r="172" spans="1:48" x14ac:dyDescent="0.35">
      <c r="A172" s="124"/>
      <c r="B172" s="124" t="s">
        <v>3</v>
      </c>
      <c r="C172" s="124"/>
      <c r="D172" s="124"/>
      <c r="E172" s="137"/>
      <c r="F172" s="411">
        <v>4652</v>
      </c>
      <c r="G172" s="283"/>
      <c r="H172" s="1150">
        <v>818</v>
      </c>
      <c r="I172" s="753"/>
      <c r="J172" s="759">
        <v>7.3208226252935316E-3</v>
      </c>
      <c r="K172" s="753"/>
      <c r="L172" s="808">
        <v>7.3208226252935313</v>
      </c>
      <c r="M172" s="753"/>
      <c r="N172" s="753" t="s">
        <v>1411</v>
      </c>
      <c r="O172" s="779"/>
      <c r="P172" s="934"/>
      <c r="Q172" s="957">
        <v>696</v>
      </c>
      <c r="R172" s="219"/>
      <c r="S172" s="218">
        <v>6.4197212018955487E-3</v>
      </c>
      <c r="T172" s="219"/>
      <c r="U172" s="610">
        <v>6.4197212018955483</v>
      </c>
      <c r="V172" s="193"/>
      <c r="W172" s="193" t="s">
        <v>1412</v>
      </c>
      <c r="X172" s="413"/>
      <c r="Y172" s="957">
        <v>816</v>
      </c>
      <c r="Z172" s="193"/>
      <c r="AA172" s="206">
        <v>8.0247095695115504E-3</v>
      </c>
      <c r="AB172" s="193"/>
      <c r="AC172" s="610">
        <v>8.0247095695115505</v>
      </c>
      <c r="AD172" s="193"/>
      <c r="AE172" s="193" t="s">
        <v>1413</v>
      </c>
      <c r="AF172" s="413"/>
      <c r="AG172" s="957">
        <v>1269</v>
      </c>
      <c r="AH172" s="193"/>
      <c r="AI172" s="206">
        <v>1.3427248923793425E-2</v>
      </c>
      <c r="AJ172" s="193"/>
      <c r="AK172" s="610">
        <v>13.427248923793424</v>
      </c>
      <c r="AL172" s="193"/>
      <c r="AM172" s="193" t="s">
        <v>1414</v>
      </c>
      <c r="AN172" s="558"/>
      <c r="AO172" s="957">
        <v>1053</v>
      </c>
      <c r="AP172" s="193"/>
      <c r="AQ172" s="206">
        <v>1.1515099004279153E-2</v>
      </c>
      <c r="AR172" s="193"/>
      <c r="AS172" s="610">
        <v>11.515099004279152</v>
      </c>
      <c r="AT172" s="193"/>
      <c r="AU172" s="193" t="s">
        <v>1415</v>
      </c>
      <c r="AV172" s="558"/>
    </row>
    <row r="173" spans="1:48" x14ac:dyDescent="0.35">
      <c r="A173" s="99"/>
      <c r="B173" s="99"/>
      <c r="C173" s="99"/>
      <c r="D173" s="101" t="s">
        <v>69</v>
      </c>
      <c r="E173" s="127"/>
      <c r="F173" s="414">
        <v>465</v>
      </c>
      <c r="G173" s="11"/>
      <c r="H173" s="489">
        <v>73</v>
      </c>
      <c r="I173" s="11"/>
      <c r="J173" s="207">
        <v>6.5332524651152545E-4</v>
      </c>
      <c r="K173" s="11"/>
      <c r="L173" s="612">
        <v>0.65332524651152546</v>
      </c>
      <c r="M173" s="11"/>
      <c r="N173" s="11" t="s">
        <v>1306</v>
      </c>
      <c r="O173" s="557"/>
      <c r="P173" s="941"/>
      <c r="Q173" s="282">
        <v>83</v>
      </c>
      <c r="R173" s="11"/>
      <c r="S173" s="207">
        <v>7.6557020080076233E-4</v>
      </c>
      <c r="T173" s="11"/>
      <c r="U173" s="612">
        <v>0.76557020080076232</v>
      </c>
      <c r="V173" s="11"/>
      <c r="W173" s="11" t="s">
        <v>1310</v>
      </c>
      <c r="X173" s="557"/>
      <c r="Y173" s="282">
        <v>80</v>
      </c>
      <c r="Z173" s="11"/>
      <c r="AA173" s="207">
        <v>7.8673623230505389E-4</v>
      </c>
      <c r="AB173" s="11"/>
      <c r="AC173" s="612">
        <v>0.78673623230505385</v>
      </c>
      <c r="AD173" s="11"/>
      <c r="AE173" s="11" t="s">
        <v>2429</v>
      </c>
      <c r="AF173" s="557"/>
      <c r="AG173" s="282">
        <v>116</v>
      </c>
      <c r="AH173" s="11"/>
      <c r="AI173" s="207">
        <v>1.2273923366115345E-3</v>
      </c>
      <c r="AJ173" s="11"/>
      <c r="AK173" s="612">
        <v>1.2273923366115345</v>
      </c>
      <c r="AL173" s="11"/>
      <c r="AM173" s="11" t="s">
        <v>2423</v>
      </c>
      <c r="AN173" s="557"/>
      <c r="AO173" s="282">
        <v>113</v>
      </c>
      <c r="AP173" s="11"/>
      <c r="AQ173" s="207">
        <v>1.2357133784269175E-3</v>
      </c>
      <c r="AR173" s="11"/>
      <c r="AS173" s="612">
        <v>1.2357133784269174</v>
      </c>
      <c r="AT173" s="11"/>
      <c r="AU173" s="11" t="s">
        <v>2423</v>
      </c>
      <c r="AV173" s="557"/>
    </row>
    <row r="174" spans="1:48" x14ac:dyDescent="0.35">
      <c r="A174" s="99"/>
      <c r="B174" s="99"/>
      <c r="C174" s="99"/>
      <c r="D174" s="101" t="s">
        <v>70</v>
      </c>
      <c r="E174" s="127"/>
      <c r="F174" s="414">
        <v>41</v>
      </c>
      <c r="G174" s="11"/>
      <c r="H174" s="489">
        <v>18</v>
      </c>
      <c r="I174" s="11"/>
      <c r="J174" s="207">
        <v>1.6109389640010216E-4</v>
      </c>
      <c r="K174" s="11"/>
      <c r="L174" s="612">
        <v>0.16109389640010216</v>
      </c>
      <c r="M174" s="11"/>
      <c r="N174" s="11" t="s">
        <v>1321</v>
      </c>
      <c r="O174" s="557"/>
      <c r="P174" s="941"/>
      <c r="Q174" s="282" t="s">
        <v>12</v>
      </c>
      <c r="R174" s="11"/>
      <c r="S174" s="207">
        <v>1.1990858566758927E-4</v>
      </c>
      <c r="T174" s="11"/>
      <c r="U174" s="612">
        <v>0.11990858566758927</v>
      </c>
      <c r="V174" s="11"/>
      <c r="W174" s="11" t="s">
        <v>1302</v>
      </c>
      <c r="X174" s="557"/>
      <c r="Y174" s="282" t="s">
        <v>12</v>
      </c>
      <c r="Z174" s="11"/>
      <c r="AA174" s="207" t="s">
        <v>501</v>
      </c>
      <c r="AB174" s="11"/>
      <c r="AC174" s="612" t="s">
        <v>487</v>
      </c>
      <c r="AD174" s="11"/>
      <c r="AE174" s="11" t="s">
        <v>1301</v>
      </c>
      <c r="AF174" s="557"/>
      <c r="AG174" s="282">
        <v>3</v>
      </c>
      <c r="AH174" s="11"/>
      <c r="AI174" s="207" t="s">
        <v>501</v>
      </c>
      <c r="AJ174" s="11"/>
      <c r="AK174" s="612" t="s">
        <v>487</v>
      </c>
      <c r="AL174" s="11"/>
      <c r="AM174" s="11" t="s">
        <v>1301</v>
      </c>
      <c r="AN174" s="557"/>
      <c r="AO174" s="282">
        <v>3</v>
      </c>
      <c r="AP174" s="11"/>
      <c r="AQ174" s="207" t="s">
        <v>501</v>
      </c>
      <c r="AR174" s="11"/>
      <c r="AS174" s="612" t="s">
        <v>488</v>
      </c>
      <c r="AT174" s="11"/>
      <c r="AU174" s="11" t="s">
        <v>1301</v>
      </c>
      <c r="AV174" s="557"/>
    </row>
    <row r="175" spans="1:48" x14ac:dyDescent="0.35">
      <c r="A175" s="99"/>
      <c r="B175" s="99"/>
      <c r="C175" s="99"/>
      <c r="D175" s="101" t="s">
        <v>71</v>
      </c>
      <c r="E175" s="101"/>
      <c r="F175" s="414">
        <v>165</v>
      </c>
      <c r="G175" s="11"/>
      <c r="H175" s="489">
        <v>50</v>
      </c>
      <c r="I175" s="11"/>
      <c r="J175" s="207">
        <v>4.4748304555583936E-4</v>
      </c>
      <c r="K175" s="11"/>
      <c r="L175" s="612">
        <v>0.44748304555583934</v>
      </c>
      <c r="M175" s="11"/>
      <c r="N175" s="11" t="s">
        <v>1344</v>
      </c>
      <c r="O175" s="557"/>
      <c r="P175" s="941"/>
      <c r="Q175" s="282">
        <v>34</v>
      </c>
      <c r="R175" s="11"/>
      <c r="S175" s="207">
        <v>3.136070702075412E-4</v>
      </c>
      <c r="T175" s="11"/>
      <c r="U175" s="612">
        <v>0.31360707020754119</v>
      </c>
      <c r="V175" s="11"/>
      <c r="W175" s="11" t="s">
        <v>1309</v>
      </c>
      <c r="X175" s="557"/>
      <c r="Y175" s="282">
        <v>19</v>
      </c>
      <c r="Z175" s="11"/>
      <c r="AA175" s="207">
        <v>1.8684985517245032E-4</v>
      </c>
      <c r="AB175" s="11"/>
      <c r="AC175" s="612">
        <v>0.18684985517245031</v>
      </c>
      <c r="AD175" s="11"/>
      <c r="AE175" s="11" t="s">
        <v>1321</v>
      </c>
      <c r="AF175" s="557"/>
      <c r="AG175" s="282">
        <v>36</v>
      </c>
      <c r="AH175" s="11"/>
      <c r="AI175" s="207">
        <v>3.8091486308633828E-4</v>
      </c>
      <c r="AJ175" s="11"/>
      <c r="AK175" s="612">
        <v>0.38091486308633826</v>
      </c>
      <c r="AL175" s="11"/>
      <c r="AM175" s="11" t="s">
        <v>1303</v>
      </c>
      <c r="AN175" s="557"/>
      <c r="AO175" s="282">
        <v>26</v>
      </c>
      <c r="AP175" s="11"/>
      <c r="AQ175" s="207">
        <v>2.8432343220442352E-4</v>
      </c>
      <c r="AR175" s="11"/>
      <c r="AS175" s="612">
        <v>0.28432343220442352</v>
      </c>
      <c r="AT175" s="11"/>
      <c r="AU175" s="11" t="s">
        <v>1309</v>
      </c>
      <c r="AV175" s="557"/>
    </row>
    <row r="176" spans="1:48" x14ac:dyDescent="0.35">
      <c r="A176" s="101"/>
      <c r="B176" s="99"/>
      <c r="C176" s="99"/>
      <c r="D176" s="101" t="s">
        <v>72</v>
      </c>
      <c r="E176" s="101"/>
      <c r="F176" s="414" t="s">
        <v>12</v>
      </c>
      <c r="G176" s="11"/>
      <c r="H176" s="489">
        <v>4</v>
      </c>
      <c r="I176" s="11"/>
      <c r="J176" s="207" t="s">
        <v>501</v>
      </c>
      <c r="K176" s="11"/>
      <c r="L176" s="612" t="s">
        <v>487</v>
      </c>
      <c r="M176" s="11"/>
      <c r="N176" s="11" t="s">
        <v>1301</v>
      </c>
      <c r="O176" s="557"/>
      <c r="P176" s="941"/>
      <c r="Q176" s="282" t="s">
        <v>12</v>
      </c>
      <c r="R176" s="11"/>
      <c r="S176" s="207" t="s">
        <v>501</v>
      </c>
      <c r="T176" s="11"/>
      <c r="U176" s="612" t="s">
        <v>487</v>
      </c>
      <c r="V176" s="11"/>
      <c r="W176" s="11" t="s">
        <v>1301</v>
      </c>
      <c r="X176" s="557"/>
      <c r="Y176" s="282" t="s">
        <v>12</v>
      </c>
      <c r="Z176" s="11"/>
      <c r="AA176" s="207" t="s">
        <v>501</v>
      </c>
      <c r="AB176" s="11"/>
      <c r="AC176" s="612" t="s">
        <v>487</v>
      </c>
      <c r="AD176" s="11"/>
      <c r="AE176" s="11" t="s">
        <v>1301</v>
      </c>
      <c r="AF176" s="557"/>
      <c r="AG176" s="282">
        <v>3</v>
      </c>
      <c r="AH176" s="11"/>
      <c r="AI176" s="207" t="s">
        <v>501</v>
      </c>
      <c r="AJ176" s="11"/>
      <c r="AK176" s="612" t="s">
        <v>487</v>
      </c>
      <c r="AL176" s="11"/>
      <c r="AM176" s="11" t="s">
        <v>1301</v>
      </c>
      <c r="AN176" s="557"/>
      <c r="AO176" s="282" t="s">
        <v>12</v>
      </c>
      <c r="AP176" s="11"/>
      <c r="AQ176" s="207" t="s">
        <v>501</v>
      </c>
      <c r="AR176" s="11"/>
      <c r="AS176" s="612" t="s">
        <v>487</v>
      </c>
      <c r="AT176" s="11"/>
      <c r="AU176" s="11" t="s">
        <v>1301</v>
      </c>
      <c r="AV176" s="557"/>
    </row>
    <row r="177" spans="1:48" x14ac:dyDescent="0.35">
      <c r="A177" s="101"/>
      <c r="B177" s="122"/>
      <c r="C177" s="122"/>
      <c r="D177" s="129" t="s">
        <v>73</v>
      </c>
      <c r="E177" s="101"/>
      <c r="F177" s="414">
        <v>562</v>
      </c>
      <c r="G177" s="11"/>
      <c r="H177" s="489">
        <v>59</v>
      </c>
      <c r="I177" s="11"/>
      <c r="J177" s="207">
        <v>5.2802999375589047E-4</v>
      </c>
      <c r="K177" s="11"/>
      <c r="L177" s="612">
        <v>0.52802999375589044</v>
      </c>
      <c r="M177" s="11"/>
      <c r="N177" s="11" t="s">
        <v>1320</v>
      </c>
      <c r="O177" s="557"/>
      <c r="P177" s="941"/>
      <c r="Q177" s="282">
        <v>79</v>
      </c>
      <c r="R177" s="11"/>
      <c r="S177" s="207">
        <v>7.2867525136458098E-4</v>
      </c>
      <c r="T177" s="11"/>
      <c r="U177" s="612">
        <v>0.728675251364581</v>
      </c>
      <c r="V177" s="11"/>
      <c r="W177" s="11" t="s">
        <v>1310</v>
      </c>
      <c r="X177" s="557"/>
      <c r="Y177" s="282">
        <v>114</v>
      </c>
      <c r="Z177" s="11"/>
      <c r="AA177" s="207">
        <v>1.1210991310347019E-3</v>
      </c>
      <c r="AB177" s="11"/>
      <c r="AC177" s="612">
        <v>1.121099131034702</v>
      </c>
      <c r="AD177" s="11"/>
      <c r="AE177" s="11" t="s">
        <v>2408</v>
      </c>
      <c r="AF177" s="557"/>
      <c r="AG177" s="282">
        <v>175</v>
      </c>
      <c r="AH177" s="11"/>
      <c r="AI177" s="207">
        <v>1.8516694733363666E-3</v>
      </c>
      <c r="AJ177" s="11"/>
      <c r="AK177" s="612">
        <v>1.8516694733363666</v>
      </c>
      <c r="AL177" s="11"/>
      <c r="AM177" s="11" t="s">
        <v>2928</v>
      </c>
      <c r="AN177" s="557"/>
      <c r="AO177" s="282">
        <v>135</v>
      </c>
      <c r="AP177" s="11"/>
      <c r="AQ177" s="207">
        <v>1.4762947441383529E-3</v>
      </c>
      <c r="AR177" s="11"/>
      <c r="AS177" s="612">
        <v>1.4762947441383529</v>
      </c>
      <c r="AT177" s="11"/>
      <c r="AU177" s="11" t="s">
        <v>2929</v>
      </c>
      <c r="AV177" s="557"/>
    </row>
    <row r="178" spans="1:48" x14ac:dyDescent="0.35">
      <c r="A178" s="101"/>
      <c r="B178" s="122"/>
      <c r="C178" s="122"/>
      <c r="D178" s="129" t="s">
        <v>74</v>
      </c>
      <c r="E178" s="101"/>
      <c r="F178" s="414">
        <v>136</v>
      </c>
      <c r="G178" s="11"/>
      <c r="H178" s="489">
        <v>21</v>
      </c>
      <c r="I178" s="11"/>
      <c r="J178" s="207">
        <v>1.8794287913345253E-4</v>
      </c>
      <c r="K178" s="11"/>
      <c r="L178" s="612">
        <v>0.18794287913345253</v>
      </c>
      <c r="M178" s="11"/>
      <c r="N178" s="11" t="s">
        <v>1321</v>
      </c>
      <c r="O178" s="557"/>
      <c r="P178" s="941"/>
      <c r="Q178" s="282">
        <v>20</v>
      </c>
      <c r="R178" s="11"/>
      <c r="S178" s="207">
        <v>1.8447474718090657E-4</v>
      </c>
      <c r="T178" s="11"/>
      <c r="U178" s="612">
        <v>0.18447474718090656</v>
      </c>
      <c r="V178" s="11"/>
      <c r="W178" s="11" t="s">
        <v>1321</v>
      </c>
      <c r="X178" s="557"/>
      <c r="Y178" s="282">
        <v>33</v>
      </c>
      <c r="Z178" s="11"/>
      <c r="AA178" s="207">
        <v>3.2452869582583476E-4</v>
      </c>
      <c r="AB178" s="11"/>
      <c r="AC178" s="612">
        <v>0.32452869582583477</v>
      </c>
      <c r="AD178" s="11"/>
      <c r="AE178" s="11" t="s">
        <v>1309</v>
      </c>
      <c r="AF178" s="557"/>
      <c r="AG178" s="282">
        <v>42</v>
      </c>
      <c r="AH178" s="11"/>
      <c r="AI178" s="207">
        <v>4.44400673600728E-4</v>
      </c>
      <c r="AJ178" s="11"/>
      <c r="AK178" s="612">
        <v>0.44440067360072799</v>
      </c>
      <c r="AL178" s="11"/>
      <c r="AM178" s="11" t="s">
        <v>1344</v>
      </c>
      <c r="AN178" s="557"/>
      <c r="AO178" s="282">
        <v>20</v>
      </c>
      <c r="AP178" s="11"/>
      <c r="AQ178" s="207">
        <v>2.1871033246494115E-4</v>
      </c>
      <c r="AR178" s="11"/>
      <c r="AS178" s="612">
        <v>0.21871033246494115</v>
      </c>
      <c r="AT178" s="11"/>
      <c r="AU178" s="11" t="s">
        <v>1321</v>
      </c>
      <c r="AV178" s="557"/>
    </row>
    <row r="179" spans="1:48" x14ac:dyDescent="0.35">
      <c r="A179" s="101"/>
      <c r="B179" s="122"/>
      <c r="C179" s="122"/>
      <c r="D179" s="129" t="s">
        <v>75</v>
      </c>
      <c r="E179" s="101"/>
      <c r="F179" s="414">
        <v>1295</v>
      </c>
      <c r="G179" s="11"/>
      <c r="H179" s="489">
        <v>207</v>
      </c>
      <c r="I179" s="11"/>
      <c r="J179" s="207">
        <v>1.852579808601175E-3</v>
      </c>
      <c r="K179" s="11"/>
      <c r="L179" s="612">
        <v>1.8525798086011749</v>
      </c>
      <c r="M179" s="11"/>
      <c r="N179" s="11" t="s">
        <v>2928</v>
      </c>
      <c r="O179" s="557"/>
      <c r="P179" s="941"/>
      <c r="Q179" s="282">
        <v>183</v>
      </c>
      <c r="R179" s="11"/>
      <c r="S179" s="207">
        <v>1.6879439367052953E-3</v>
      </c>
      <c r="T179" s="11"/>
      <c r="U179" s="612">
        <v>1.6879439367052953</v>
      </c>
      <c r="V179" s="11"/>
      <c r="W179" s="11" t="s">
        <v>2380</v>
      </c>
      <c r="X179" s="557"/>
      <c r="Y179" s="282">
        <v>256</v>
      </c>
      <c r="Z179" s="11"/>
      <c r="AA179" s="207">
        <v>2.5175559433761726E-3</v>
      </c>
      <c r="AB179" s="11"/>
      <c r="AC179" s="612">
        <v>2.5175559433761725</v>
      </c>
      <c r="AD179" s="11"/>
      <c r="AE179" s="11" t="s">
        <v>2930</v>
      </c>
      <c r="AF179" s="557"/>
      <c r="AG179" s="282">
        <v>404</v>
      </c>
      <c r="AH179" s="11"/>
      <c r="AI179" s="207">
        <v>4.2747112413022408E-3</v>
      </c>
      <c r="AJ179" s="11"/>
      <c r="AK179" s="612">
        <v>4.2747112413022412</v>
      </c>
      <c r="AL179" s="11"/>
      <c r="AM179" s="11" t="s">
        <v>2931</v>
      </c>
      <c r="AN179" s="557"/>
      <c r="AO179" s="282">
        <v>245</v>
      </c>
      <c r="AP179" s="11"/>
      <c r="AQ179" s="207">
        <v>2.679201572695529E-3</v>
      </c>
      <c r="AR179" s="11"/>
      <c r="AS179" s="612">
        <v>2.6792015726955292</v>
      </c>
      <c r="AT179" s="11"/>
      <c r="AU179" s="11" t="s">
        <v>2932</v>
      </c>
      <c r="AV179" s="557"/>
    </row>
    <row r="180" spans="1:48" x14ac:dyDescent="0.35">
      <c r="A180" s="101"/>
      <c r="B180" s="99"/>
      <c r="C180" s="99"/>
      <c r="D180" s="101" t="s">
        <v>76</v>
      </c>
      <c r="E180" s="99"/>
      <c r="F180" s="414">
        <v>1762</v>
      </c>
      <c r="G180" s="11"/>
      <c r="H180" s="489">
        <v>303</v>
      </c>
      <c r="I180" s="11"/>
      <c r="J180" s="207">
        <v>2.7117472560683866E-3</v>
      </c>
      <c r="K180" s="11"/>
      <c r="L180" s="612">
        <v>2.7117472560683864</v>
      </c>
      <c r="M180" s="11"/>
      <c r="N180" s="11" t="s">
        <v>2933</v>
      </c>
      <c r="O180" s="557"/>
      <c r="P180" s="941"/>
      <c r="Q180" s="282">
        <v>255</v>
      </c>
      <c r="R180" s="11"/>
      <c r="S180" s="207">
        <v>2.3520530265565588E-3</v>
      </c>
      <c r="T180" s="11"/>
      <c r="U180" s="612">
        <v>2.3520530265565589</v>
      </c>
      <c r="V180" s="11"/>
      <c r="W180" s="11" t="s">
        <v>1345</v>
      </c>
      <c r="X180" s="557"/>
      <c r="Y180" s="282">
        <v>277</v>
      </c>
      <c r="Z180" s="11"/>
      <c r="AA180" s="207">
        <v>2.7240742043562493E-3</v>
      </c>
      <c r="AB180" s="11"/>
      <c r="AC180" s="612">
        <v>2.7240742043562491</v>
      </c>
      <c r="AD180" s="11"/>
      <c r="AE180" s="11" t="s">
        <v>2933</v>
      </c>
      <c r="AF180" s="557"/>
      <c r="AG180" s="282">
        <v>456</v>
      </c>
      <c r="AH180" s="11"/>
      <c r="AI180" s="207">
        <v>4.8249215990936178E-3</v>
      </c>
      <c r="AJ180" s="11"/>
      <c r="AK180" s="612">
        <v>4.8249215990936181</v>
      </c>
      <c r="AL180" s="11"/>
      <c r="AM180" s="11" t="s">
        <v>2425</v>
      </c>
      <c r="AN180" s="557"/>
      <c r="AO180" s="282">
        <v>471</v>
      </c>
      <c r="AP180" s="11"/>
      <c r="AQ180" s="207">
        <v>5.1506283295493643E-3</v>
      </c>
      <c r="AR180" s="11"/>
      <c r="AS180" s="612">
        <v>5.150628329549364</v>
      </c>
      <c r="AT180" s="11"/>
      <c r="AU180" s="11" t="s">
        <v>2934</v>
      </c>
      <c r="AV180" s="557"/>
    </row>
    <row r="181" spans="1:48" x14ac:dyDescent="0.35">
      <c r="A181" s="99"/>
      <c r="B181" s="99"/>
      <c r="C181" s="101"/>
      <c r="D181" s="101" t="s">
        <v>77</v>
      </c>
      <c r="E181" s="99"/>
      <c r="F181" s="414">
        <v>213</v>
      </c>
      <c r="G181" s="11"/>
      <c r="H181" s="489">
        <v>83</v>
      </c>
      <c r="I181" s="11"/>
      <c r="J181" s="207">
        <v>7.4282185562269331E-4</v>
      </c>
      <c r="K181" s="11"/>
      <c r="L181" s="612">
        <v>0.74282185562269332</v>
      </c>
      <c r="M181" s="11"/>
      <c r="N181" s="11" t="s">
        <v>1310</v>
      </c>
      <c r="O181" s="557"/>
      <c r="P181" s="941"/>
      <c r="Q181" s="282">
        <v>27</v>
      </c>
      <c r="R181" s="11"/>
      <c r="S181" s="207">
        <v>2.4904090869422389E-4</v>
      </c>
      <c r="T181" s="11"/>
      <c r="U181" s="612">
        <v>0.24904090869422388</v>
      </c>
      <c r="V181" s="11"/>
      <c r="W181" s="11" t="s">
        <v>1309</v>
      </c>
      <c r="X181" s="557"/>
      <c r="Y181" s="282">
        <v>32</v>
      </c>
      <c r="Z181" s="11"/>
      <c r="AA181" s="207">
        <v>3.1469449292202158E-4</v>
      </c>
      <c r="AB181" s="11"/>
      <c r="AC181" s="612">
        <v>0.31469449292202156</v>
      </c>
      <c r="AD181" s="11"/>
      <c r="AE181" s="11" t="s">
        <v>1309</v>
      </c>
      <c r="AF181" s="557"/>
      <c r="AG181" s="282">
        <v>34</v>
      </c>
      <c r="AH181" s="11"/>
      <c r="AI181" s="207">
        <v>3.5975292624820836E-4</v>
      </c>
      <c r="AJ181" s="11"/>
      <c r="AK181" s="612">
        <v>0.35975292624820837</v>
      </c>
      <c r="AL181" s="11"/>
      <c r="AM181" s="11" t="s">
        <v>2424</v>
      </c>
      <c r="AN181" s="557"/>
      <c r="AO181" s="282">
        <v>37</v>
      </c>
      <c r="AP181" s="11"/>
      <c r="AQ181" s="207">
        <v>4.0461411506014113E-4</v>
      </c>
      <c r="AR181" s="11"/>
      <c r="AS181" s="612">
        <v>0.40461411506014111</v>
      </c>
      <c r="AT181" s="11"/>
      <c r="AU181" s="11" t="s">
        <v>1303</v>
      </c>
      <c r="AV181" s="557"/>
    </row>
    <row r="182" spans="1:48" x14ac:dyDescent="0.35">
      <c r="A182" s="99"/>
      <c r="B182" s="99"/>
      <c r="C182" s="101"/>
      <c r="D182" s="101" t="s">
        <v>38</v>
      </c>
      <c r="E182" s="99"/>
      <c r="F182" s="414" t="s">
        <v>12</v>
      </c>
      <c r="G182" s="11"/>
      <c r="H182" s="489">
        <v>0</v>
      </c>
      <c r="I182" s="11"/>
      <c r="J182" s="897">
        <v>0</v>
      </c>
      <c r="K182" s="896">
        <v>0</v>
      </c>
      <c r="L182" s="611">
        <v>0</v>
      </c>
      <c r="M182" s="11"/>
      <c r="N182" s="11" t="s">
        <v>1295</v>
      </c>
      <c r="O182" s="557"/>
      <c r="P182" s="941"/>
      <c r="Q182" s="282">
        <v>0</v>
      </c>
      <c r="R182" s="11"/>
      <c r="S182" s="897">
        <v>0</v>
      </c>
      <c r="T182" s="896">
        <v>0</v>
      </c>
      <c r="U182" s="611">
        <v>0</v>
      </c>
      <c r="V182" s="11"/>
      <c r="W182" s="11" t="s">
        <v>1295</v>
      </c>
      <c r="X182" s="557"/>
      <c r="Y182" s="282">
        <v>0</v>
      </c>
      <c r="Z182" s="11"/>
      <c r="AA182" s="897">
        <v>0</v>
      </c>
      <c r="AB182" s="896">
        <v>0</v>
      </c>
      <c r="AC182" s="611">
        <v>0</v>
      </c>
      <c r="AD182" s="11"/>
      <c r="AE182" s="11" t="s">
        <v>1295</v>
      </c>
      <c r="AF182" s="557"/>
      <c r="AG182" s="282">
        <v>0</v>
      </c>
      <c r="AH182" s="11"/>
      <c r="AI182" s="897">
        <v>0</v>
      </c>
      <c r="AJ182" s="896">
        <v>0</v>
      </c>
      <c r="AK182" s="611">
        <v>0</v>
      </c>
      <c r="AL182" s="11"/>
      <c r="AM182" s="11" t="s">
        <v>1295</v>
      </c>
      <c r="AN182" s="557"/>
      <c r="AO182" s="282" t="s">
        <v>12</v>
      </c>
      <c r="AP182" s="11"/>
      <c r="AQ182" s="207" t="s">
        <v>501</v>
      </c>
      <c r="AR182" s="11"/>
      <c r="AS182" s="612" t="s">
        <v>487</v>
      </c>
      <c r="AT182" s="11"/>
      <c r="AU182" s="11" t="s">
        <v>1301</v>
      </c>
      <c r="AV182" s="557"/>
    </row>
    <row r="183" spans="1:48" x14ac:dyDescent="0.35">
      <c r="A183" s="137"/>
      <c r="B183" s="124" t="s">
        <v>4</v>
      </c>
      <c r="C183" s="124"/>
      <c r="D183" s="124"/>
      <c r="E183" s="137"/>
      <c r="F183" s="411">
        <v>263</v>
      </c>
      <c r="G183" s="283"/>
      <c r="H183" s="1150">
        <v>53</v>
      </c>
      <c r="I183" s="753"/>
      <c r="J183" s="759">
        <v>1.2798959736218828E-3</v>
      </c>
      <c r="K183" s="753"/>
      <c r="L183" s="808">
        <v>1.2798959736218829</v>
      </c>
      <c r="M183" s="753"/>
      <c r="N183" s="753" t="s">
        <v>1416</v>
      </c>
      <c r="O183" s="779"/>
      <c r="P183" s="934"/>
      <c r="Q183" s="957">
        <v>43</v>
      </c>
      <c r="R183" s="219"/>
      <c r="S183" s="218">
        <v>1.1159667086568274E-3</v>
      </c>
      <c r="T183" s="219"/>
      <c r="U183" s="610">
        <v>1.1159667086568275</v>
      </c>
      <c r="V183" s="193"/>
      <c r="W183" s="193" t="s">
        <v>673</v>
      </c>
      <c r="X183" s="413"/>
      <c r="Y183" s="957">
        <v>37</v>
      </c>
      <c r="Z183" s="193"/>
      <c r="AA183" s="206">
        <v>1.0275933379478898E-3</v>
      </c>
      <c r="AB183" s="193"/>
      <c r="AC183" s="610">
        <v>1.0275933379478899</v>
      </c>
      <c r="AD183" s="193"/>
      <c r="AE183" s="193" t="s">
        <v>1195</v>
      </c>
      <c r="AF183" s="413"/>
      <c r="AG183" s="957">
        <v>73</v>
      </c>
      <c r="AH183" s="193"/>
      <c r="AI183" s="206">
        <v>2.1118501721302538E-3</v>
      </c>
      <c r="AJ183" s="193"/>
      <c r="AK183" s="610">
        <v>2.1118501721302536</v>
      </c>
      <c r="AL183" s="193"/>
      <c r="AM183" s="193" t="s">
        <v>1417</v>
      </c>
      <c r="AN183" s="558"/>
      <c r="AO183" s="957">
        <v>57</v>
      </c>
      <c r="AP183" s="193"/>
      <c r="AQ183" s="206">
        <v>1.6933465875981217E-3</v>
      </c>
      <c r="AR183" s="193"/>
      <c r="AS183" s="610">
        <v>1.6933465875981217</v>
      </c>
      <c r="AT183" s="193"/>
      <c r="AU183" s="193" t="s">
        <v>745</v>
      </c>
      <c r="AV183" s="558"/>
    </row>
    <row r="184" spans="1:48" x14ac:dyDescent="0.35">
      <c r="A184" s="101"/>
      <c r="B184" s="99"/>
      <c r="C184" s="99"/>
      <c r="D184" s="101" t="s">
        <v>69</v>
      </c>
      <c r="E184" s="127"/>
      <c r="F184" s="414">
        <v>24</v>
      </c>
      <c r="G184" s="11"/>
      <c r="H184" s="489" t="s">
        <v>12</v>
      </c>
      <c r="I184" s="11"/>
      <c r="J184" s="207" t="s">
        <v>501</v>
      </c>
      <c r="K184" s="11"/>
      <c r="L184" s="612" t="s">
        <v>487</v>
      </c>
      <c r="M184" s="11"/>
      <c r="N184" s="11" t="s">
        <v>1794</v>
      </c>
      <c r="O184" s="557"/>
      <c r="P184" s="941"/>
      <c r="Q184" s="282" t="s">
        <v>12</v>
      </c>
      <c r="R184" s="11"/>
      <c r="S184" s="207">
        <v>7.7858142464429806E-5</v>
      </c>
      <c r="T184" s="11"/>
      <c r="U184" s="612">
        <v>7.7858142464429805E-2</v>
      </c>
      <c r="V184" s="11"/>
      <c r="W184" s="11" t="s">
        <v>1794</v>
      </c>
      <c r="X184" s="557"/>
      <c r="Y184" s="282">
        <v>0</v>
      </c>
      <c r="Z184" s="11"/>
      <c r="AA184" s="897">
        <v>0</v>
      </c>
      <c r="AB184" s="896">
        <v>0</v>
      </c>
      <c r="AC184" s="611">
        <v>0</v>
      </c>
      <c r="AD184" s="11"/>
      <c r="AE184" s="11" t="s">
        <v>1301</v>
      </c>
      <c r="AF184" s="557"/>
      <c r="AG184" s="282">
        <v>9</v>
      </c>
      <c r="AH184" s="11"/>
      <c r="AI184" s="207">
        <v>2.6036508971468878E-4</v>
      </c>
      <c r="AJ184" s="11"/>
      <c r="AK184" s="612">
        <v>0.2603650897146888</v>
      </c>
      <c r="AL184" s="11"/>
      <c r="AM184" s="11" t="s">
        <v>2395</v>
      </c>
      <c r="AN184" s="557"/>
      <c r="AO184" s="282">
        <v>10</v>
      </c>
      <c r="AP184" s="11"/>
      <c r="AQ184" s="207">
        <v>2.9707834870142488E-4</v>
      </c>
      <c r="AR184" s="11"/>
      <c r="AS184" s="612">
        <v>0.29707834870142485</v>
      </c>
      <c r="AT184" s="11"/>
      <c r="AU184" s="11" t="s">
        <v>2395</v>
      </c>
      <c r="AV184" s="557"/>
    </row>
    <row r="185" spans="1:48" x14ac:dyDescent="0.35">
      <c r="A185" s="122"/>
      <c r="B185" s="99"/>
      <c r="C185" s="99"/>
      <c r="D185" s="101" t="s">
        <v>70</v>
      </c>
      <c r="E185" s="127"/>
      <c r="F185" s="414">
        <v>9</v>
      </c>
      <c r="G185" s="11"/>
      <c r="H185" s="489">
        <v>5</v>
      </c>
      <c r="I185" s="11"/>
      <c r="J185" s="207">
        <v>1.2074490317187573E-4</v>
      </c>
      <c r="K185" s="11"/>
      <c r="L185" s="612">
        <v>0.12074490317187572</v>
      </c>
      <c r="M185" s="11"/>
      <c r="N185" s="11" t="s">
        <v>2383</v>
      </c>
      <c r="O185" s="557"/>
      <c r="P185" s="941"/>
      <c r="Q185" s="282" t="s">
        <v>12</v>
      </c>
      <c r="R185" s="11"/>
      <c r="S185" s="207">
        <v>5.1905428309619873E-5</v>
      </c>
      <c r="T185" s="11"/>
      <c r="U185" s="612">
        <v>5.1905428309619875E-2</v>
      </c>
      <c r="V185" s="11"/>
      <c r="W185" s="11" t="s">
        <v>1794</v>
      </c>
      <c r="X185" s="557"/>
      <c r="Y185" s="282" t="s">
        <v>12</v>
      </c>
      <c r="Z185" s="11"/>
      <c r="AA185" s="207" t="s">
        <v>501</v>
      </c>
      <c r="AB185" s="11"/>
      <c r="AC185" s="612" t="s">
        <v>487</v>
      </c>
      <c r="AD185" s="11"/>
      <c r="AE185" s="11" t="s">
        <v>1794</v>
      </c>
      <c r="AF185" s="557"/>
      <c r="AG185" s="282" t="s">
        <v>12</v>
      </c>
      <c r="AH185" s="11"/>
      <c r="AI185" s="207" t="s">
        <v>501</v>
      </c>
      <c r="AJ185" s="11"/>
      <c r="AK185" s="612" t="s">
        <v>487</v>
      </c>
      <c r="AL185" s="11"/>
      <c r="AM185" s="11" t="s">
        <v>1794</v>
      </c>
      <c r="AN185" s="557"/>
      <c r="AO185" s="282">
        <v>0</v>
      </c>
      <c r="AP185" s="11"/>
      <c r="AQ185" s="897">
        <v>0</v>
      </c>
      <c r="AR185" s="896">
        <v>0</v>
      </c>
      <c r="AS185" s="611">
        <v>0</v>
      </c>
      <c r="AT185" s="11"/>
      <c r="AU185" s="11" t="s">
        <v>1301</v>
      </c>
      <c r="AV185" s="557"/>
    </row>
    <row r="186" spans="1:48" x14ac:dyDescent="0.35">
      <c r="A186" s="122"/>
      <c r="B186" s="99"/>
      <c r="C186" s="99"/>
      <c r="D186" s="101" t="s">
        <v>71</v>
      </c>
      <c r="E186" s="101"/>
      <c r="F186" s="414" t="s">
        <v>12</v>
      </c>
      <c r="G186" s="11"/>
      <c r="H186" s="489" t="s">
        <v>12</v>
      </c>
      <c r="I186" s="11"/>
      <c r="J186" s="207" t="s">
        <v>501</v>
      </c>
      <c r="K186" s="11"/>
      <c r="L186" s="612" t="s">
        <v>487</v>
      </c>
      <c r="M186" s="11"/>
      <c r="N186" s="11" t="s">
        <v>1301</v>
      </c>
      <c r="O186" s="557"/>
      <c r="P186" s="941"/>
      <c r="Q186" s="282" t="s">
        <v>12</v>
      </c>
      <c r="R186" s="11"/>
      <c r="S186" s="207" t="s">
        <v>501</v>
      </c>
      <c r="T186" s="11"/>
      <c r="U186" s="612" t="s">
        <v>487</v>
      </c>
      <c r="V186" s="11"/>
      <c r="W186" s="11" t="s">
        <v>1301</v>
      </c>
      <c r="X186" s="557"/>
      <c r="Y186" s="282">
        <v>0</v>
      </c>
      <c r="Z186" s="11"/>
      <c r="AA186" s="897">
        <v>0</v>
      </c>
      <c r="AB186" s="896">
        <v>0</v>
      </c>
      <c r="AC186" s="611">
        <v>0</v>
      </c>
      <c r="AD186" s="11"/>
      <c r="AE186" s="11" t="s">
        <v>1301</v>
      </c>
      <c r="AF186" s="557"/>
      <c r="AG186" s="282">
        <v>0</v>
      </c>
      <c r="AH186" s="11"/>
      <c r="AI186" s="897">
        <v>0</v>
      </c>
      <c r="AJ186" s="896">
        <v>0</v>
      </c>
      <c r="AK186" s="611">
        <v>0</v>
      </c>
      <c r="AL186" s="11"/>
      <c r="AM186" s="11" t="s">
        <v>1301</v>
      </c>
      <c r="AN186" s="557"/>
      <c r="AO186" s="282">
        <v>0</v>
      </c>
      <c r="AP186" s="11"/>
      <c r="AQ186" s="897">
        <v>0</v>
      </c>
      <c r="AR186" s="896">
        <v>0</v>
      </c>
      <c r="AS186" s="611">
        <v>0</v>
      </c>
      <c r="AT186" s="11"/>
      <c r="AU186" s="11" t="s">
        <v>1301</v>
      </c>
      <c r="AV186" s="557"/>
    </row>
    <row r="187" spans="1:48" x14ac:dyDescent="0.35">
      <c r="A187" s="99"/>
      <c r="B187" s="99"/>
      <c r="C187" s="99"/>
      <c r="D187" s="101" t="s">
        <v>72</v>
      </c>
      <c r="E187" s="101"/>
      <c r="F187" s="414" t="s">
        <v>12</v>
      </c>
      <c r="G187" s="11"/>
      <c r="H187" s="489">
        <v>0</v>
      </c>
      <c r="I187" s="11"/>
      <c r="J187" s="897">
        <v>0</v>
      </c>
      <c r="K187" s="896">
        <v>0</v>
      </c>
      <c r="L187" s="611">
        <v>0</v>
      </c>
      <c r="M187" s="11"/>
      <c r="N187" s="11" t="s">
        <v>1301</v>
      </c>
      <c r="O187" s="557"/>
      <c r="P187" s="941"/>
      <c r="Q187" s="282" t="s">
        <v>12</v>
      </c>
      <c r="R187" s="11"/>
      <c r="S187" s="207">
        <v>1.0381085661923975E-4</v>
      </c>
      <c r="T187" s="11"/>
      <c r="U187" s="612">
        <v>0.10381085661923975</v>
      </c>
      <c r="V187" s="11"/>
      <c r="W187" s="11" t="s">
        <v>2383</v>
      </c>
      <c r="X187" s="557"/>
      <c r="Y187" s="282">
        <v>0</v>
      </c>
      <c r="Z187" s="11"/>
      <c r="AA187" s="897">
        <v>0</v>
      </c>
      <c r="AB187" s="896">
        <v>0</v>
      </c>
      <c r="AC187" s="611">
        <v>0</v>
      </c>
      <c r="AD187" s="11"/>
      <c r="AE187" s="11" t="s">
        <v>1301</v>
      </c>
      <c r="AF187" s="557"/>
      <c r="AG187" s="282" t="s">
        <v>12</v>
      </c>
      <c r="AH187" s="11"/>
      <c r="AI187" s="207" t="s">
        <v>501</v>
      </c>
      <c r="AJ187" s="11"/>
      <c r="AK187" s="612" t="s">
        <v>487</v>
      </c>
      <c r="AL187" s="11"/>
      <c r="AM187" s="11" t="s">
        <v>1794</v>
      </c>
      <c r="AN187" s="557"/>
      <c r="AO187" s="282">
        <v>0</v>
      </c>
      <c r="AP187" s="11"/>
      <c r="AQ187" s="897">
        <v>0</v>
      </c>
      <c r="AR187" s="896">
        <v>0</v>
      </c>
      <c r="AS187" s="611">
        <v>0</v>
      </c>
      <c r="AT187" s="11"/>
      <c r="AU187" s="11" t="s">
        <v>1301</v>
      </c>
      <c r="AV187" s="557"/>
    </row>
    <row r="188" spans="1:48" x14ac:dyDescent="0.35">
      <c r="A188" s="99"/>
      <c r="B188" s="122"/>
      <c r="C188" s="122"/>
      <c r="D188" s="129" t="s">
        <v>73</v>
      </c>
      <c r="E188" s="101"/>
      <c r="F188" s="414">
        <v>47</v>
      </c>
      <c r="G188" s="11"/>
      <c r="H188" s="489">
        <v>7</v>
      </c>
      <c r="I188" s="11"/>
      <c r="J188" s="207">
        <v>1.6904286444062601E-4</v>
      </c>
      <c r="K188" s="11"/>
      <c r="L188" s="612">
        <v>0.16904286444062602</v>
      </c>
      <c r="M188" s="11"/>
      <c r="N188" s="11" t="s">
        <v>1321</v>
      </c>
      <c r="O188" s="557"/>
      <c r="P188" s="941"/>
      <c r="Q188" s="282">
        <v>7</v>
      </c>
      <c r="R188" s="11"/>
      <c r="S188" s="207">
        <v>1.8166899908366956E-4</v>
      </c>
      <c r="T188" s="11"/>
      <c r="U188" s="612">
        <v>0.18166899908366957</v>
      </c>
      <c r="V188" s="11"/>
      <c r="W188" s="11" t="s">
        <v>2386</v>
      </c>
      <c r="X188" s="557"/>
      <c r="Y188" s="282">
        <v>13</v>
      </c>
      <c r="Z188" s="11"/>
      <c r="AA188" s="207">
        <v>3.6104630792763691E-4</v>
      </c>
      <c r="AB188" s="11"/>
      <c r="AC188" s="612">
        <v>0.36104630792763692</v>
      </c>
      <c r="AD188" s="11"/>
      <c r="AE188" s="11" t="s">
        <v>2385</v>
      </c>
      <c r="AF188" s="557"/>
      <c r="AG188" s="282">
        <v>11</v>
      </c>
      <c r="AH188" s="11"/>
      <c r="AI188" s="207">
        <v>3.1822399854017521E-4</v>
      </c>
      <c r="AJ188" s="11"/>
      <c r="AK188" s="612">
        <v>0.31822399854017519</v>
      </c>
      <c r="AL188" s="11"/>
      <c r="AM188" s="11" t="s">
        <v>2385</v>
      </c>
      <c r="AN188" s="557"/>
      <c r="AO188" s="282">
        <v>9</v>
      </c>
      <c r="AP188" s="11"/>
      <c r="AQ188" s="207">
        <v>2.6737051383128238E-4</v>
      </c>
      <c r="AR188" s="11"/>
      <c r="AS188" s="612">
        <v>0.26737051383128241</v>
      </c>
      <c r="AT188" s="11"/>
      <c r="AU188" s="11" t="s">
        <v>2395</v>
      </c>
      <c r="AV188" s="557"/>
    </row>
    <row r="189" spans="1:48" x14ac:dyDescent="0.35">
      <c r="A189" s="99"/>
      <c r="B189" s="122"/>
      <c r="C189" s="122"/>
      <c r="D189" s="129" t="s">
        <v>74</v>
      </c>
      <c r="E189" s="101"/>
      <c r="F189" s="414">
        <v>7</v>
      </c>
      <c r="G189" s="11"/>
      <c r="H189" s="489" t="s">
        <v>12</v>
      </c>
      <c r="I189" s="11"/>
      <c r="J189" s="207" t="s">
        <v>501</v>
      </c>
      <c r="K189" s="11"/>
      <c r="L189" s="612" t="s">
        <v>487</v>
      </c>
      <c r="M189" s="11"/>
      <c r="N189" s="11" t="s">
        <v>1301</v>
      </c>
      <c r="O189" s="557"/>
      <c r="P189" s="941"/>
      <c r="Q189" s="282">
        <v>0</v>
      </c>
      <c r="R189" s="11"/>
      <c r="S189" s="897">
        <v>0</v>
      </c>
      <c r="T189" s="896">
        <v>0</v>
      </c>
      <c r="U189" s="611">
        <v>0</v>
      </c>
      <c r="V189" s="11"/>
      <c r="W189" s="11" t="s">
        <v>1301</v>
      </c>
      <c r="X189" s="557"/>
      <c r="Y189" s="282" t="s">
        <v>12</v>
      </c>
      <c r="Z189" s="11"/>
      <c r="AA189" s="207">
        <v>5.5545585835021062E-5</v>
      </c>
      <c r="AB189" s="11"/>
      <c r="AC189" s="612">
        <v>5.5545585835021061E-2</v>
      </c>
      <c r="AD189" s="11"/>
      <c r="AE189" s="11" t="s">
        <v>1794</v>
      </c>
      <c r="AF189" s="557"/>
      <c r="AG189" s="282" t="s">
        <v>12</v>
      </c>
      <c r="AH189" s="11"/>
      <c r="AI189" s="207" t="s">
        <v>501</v>
      </c>
      <c r="AJ189" s="11"/>
      <c r="AK189" s="612" t="s">
        <v>487</v>
      </c>
      <c r="AL189" s="11"/>
      <c r="AM189" s="11" t="s">
        <v>1794</v>
      </c>
      <c r="AN189" s="557"/>
      <c r="AO189" s="282">
        <v>3</v>
      </c>
      <c r="AP189" s="11"/>
      <c r="AQ189" s="207">
        <v>8.9123504610427452E-5</v>
      </c>
      <c r="AR189" s="11"/>
      <c r="AS189" s="612">
        <v>8.9123504610427451E-2</v>
      </c>
      <c r="AT189" s="11"/>
      <c r="AU189" s="11" t="s">
        <v>2383</v>
      </c>
      <c r="AV189" s="557"/>
    </row>
    <row r="190" spans="1:48" x14ac:dyDescent="0.35">
      <c r="A190" s="99"/>
      <c r="B190" s="122"/>
      <c r="C190" s="122"/>
      <c r="D190" s="129" t="s">
        <v>75</v>
      </c>
      <c r="E190" s="101"/>
      <c r="F190" s="414">
        <v>102</v>
      </c>
      <c r="G190" s="11"/>
      <c r="H190" s="489">
        <v>14</v>
      </c>
      <c r="I190" s="11"/>
      <c r="J190" s="207">
        <v>3.3808572888125203E-4</v>
      </c>
      <c r="K190" s="11"/>
      <c r="L190" s="612">
        <v>0.33808572888125205</v>
      </c>
      <c r="M190" s="11"/>
      <c r="N190" s="11" t="s">
        <v>2385</v>
      </c>
      <c r="O190" s="557"/>
      <c r="P190" s="941"/>
      <c r="Q190" s="282">
        <v>13</v>
      </c>
      <c r="R190" s="11"/>
      <c r="S190" s="207">
        <v>3.373852840125292E-4</v>
      </c>
      <c r="T190" s="11"/>
      <c r="U190" s="612">
        <v>0.33738528401252921</v>
      </c>
      <c r="V190" s="11"/>
      <c r="W190" s="11" t="s">
        <v>2385</v>
      </c>
      <c r="X190" s="557"/>
      <c r="Y190" s="282">
        <v>16</v>
      </c>
      <c r="Z190" s="11"/>
      <c r="AA190" s="207">
        <v>4.443646866801685E-4</v>
      </c>
      <c r="AB190" s="11"/>
      <c r="AC190" s="612">
        <v>0.44436468668016849</v>
      </c>
      <c r="AD190" s="11"/>
      <c r="AE190" s="11" t="s">
        <v>2387</v>
      </c>
      <c r="AF190" s="557"/>
      <c r="AG190" s="282">
        <v>33</v>
      </c>
      <c r="AH190" s="11"/>
      <c r="AI190" s="207">
        <v>9.5467199562052562E-4</v>
      </c>
      <c r="AJ190" s="11"/>
      <c r="AK190" s="612">
        <v>0.95467199562052563</v>
      </c>
      <c r="AL190" s="11"/>
      <c r="AM190" s="11" t="s">
        <v>675</v>
      </c>
      <c r="AN190" s="557"/>
      <c r="AO190" s="282">
        <v>26</v>
      </c>
      <c r="AP190" s="11"/>
      <c r="AQ190" s="207">
        <v>7.724037066237046E-4</v>
      </c>
      <c r="AR190" s="11"/>
      <c r="AS190" s="612">
        <v>0.77240370662370461</v>
      </c>
      <c r="AT190" s="11"/>
      <c r="AU190" s="11" t="s">
        <v>2388</v>
      </c>
      <c r="AV190" s="557"/>
    </row>
    <row r="191" spans="1:48" x14ac:dyDescent="0.35">
      <c r="A191" s="99"/>
      <c r="B191" s="99"/>
      <c r="C191" s="99"/>
      <c r="D191" s="101" t="s">
        <v>76</v>
      </c>
      <c r="E191" s="99"/>
      <c r="F191" s="414">
        <v>53</v>
      </c>
      <c r="G191" s="11"/>
      <c r="H191" s="489">
        <v>15</v>
      </c>
      <c r="I191" s="11"/>
      <c r="J191" s="207">
        <v>3.622347095156272E-4</v>
      </c>
      <c r="K191" s="11"/>
      <c r="L191" s="612">
        <v>0.3622347095156272</v>
      </c>
      <c r="M191" s="11"/>
      <c r="N191" s="11" t="s">
        <v>2385</v>
      </c>
      <c r="O191" s="557"/>
      <c r="P191" s="941"/>
      <c r="Q191" s="282">
        <v>11</v>
      </c>
      <c r="R191" s="11"/>
      <c r="S191" s="207">
        <v>2.854798557029093E-4</v>
      </c>
      <c r="T191" s="11"/>
      <c r="U191" s="612">
        <v>0.28547985570290929</v>
      </c>
      <c r="V191" s="11"/>
      <c r="W191" s="11" t="s">
        <v>2395</v>
      </c>
      <c r="X191" s="557"/>
      <c r="Y191" s="282">
        <v>5</v>
      </c>
      <c r="Z191" s="11"/>
      <c r="AA191" s="207">
        <v>1.3886396458755266E-4</v>
      </c>
      <c r="AB191" s="11"/>
      <c r="AC191" s="612">
        <v>0.13886396458755265</v>
      </c>
      <c r="AD191" s="11"/>
      <c r="AE191" s="11" t="s">
        <v>2383</v>
      </c>
      <c r="AF191" s="557"/>
      <c r="AG191" s="282">
        <v>16</v>
      </c>
      <c r="AH191" s="11"/>
      <c r="AI191" s="207">
        <v>4.6287127060389119E-4</v>
      </c>
      <c r="AJ191" s="11"/>
      <c r="AK191" s="612">
        <v>0.46287127060389122</v>
      </c>
      <c r="AL191" s="11"/>
      <c r="AM191" s="11" t="s">
        <v>2393</v>
      </c>
      <c r="AN191" s="557"/>
      <c r="AO191" s="282">
        <v>6</v>
      </c>
      <c r="AP191" s="11"/>
      <c r="AQ191" s="207">
        <v>1.782470092208549E-4</v>
      </c>
      <c r="AR191" s="11"/>
      <c r="AS191" s="612">
        <v>0.1782470092208549</v>
      </c>
      <c r="AT191" s="11"/>
      <c r="AU191" s="11" t="s">
        <v>2386</v>
      </c>
      <c r="AV191" s="557"/>
    </row>
    <row r="192" spans="1:48" x14ac:dyDescent="0.35">
      <c r="A192" s="99"/>
      <c r="B192" s="99"/>
      <c r="C192" s="101"/>
      <c r="D192" s="101" t="s">
        <v>77</v>
      </c>
      <c r="E192" s="99"/>
      <c r="F192" s="414">
        <v>14</v>
      </c>
      <c r="G192" s="11"/>
      <c r="H192" s="489">
        <v>8</v>
      </c>
      <c r="I192" s="11"/>
      <c r="J192" s="207">
        <v>1.9319184507500116E-4</v>
      </c>
      <c r="K192" s="11"/>
      <c r="L192" s="612">
        <v>0.19319184507500117</v>
      </c>
      <c r="M192" s="11"/>
      <c r="N192" s="11" t="s">
        <v>2386</v>
      </c>
      <c r="O192" s="557"/>
      <c r="P192" s="941"/>
      <c r="Q192" s="282" t="s">
        <v>12</v>
      </c>
      <c r="R192" s="11"/>
      <c r="S192" s="207">
        <v>5.1905428309619873E-5</v>
      </c>
      <c r="T192" s="11"/>
      <c r="U192" s="612">
        <v>5.1905428309619875E-2</v>
      </c>
      <c r="V192" s="11"/>
      <c r="W192" s="11" t="s">
        <v>1794</v>
      </c>
      <c r="X192" s="557"/>
      <c r="Y192" s="282">
        <v>0</v>
      </c>
      <c r="Z192" s="11"/>
      <c r="AA192" s="897">
        <v>0</v>
      </c>
      <c r="AB192" s="896">
        <v>0</v>
      </c>
      <c r="AC192" s="611">
        <v>0</v>
      </c>
      <c r="AD192" s="11"/>
      <c r="AE192" s="11" t="s">
        <v>1301</v>
      </c>
      <c r="AF192" s="557"/>
      <c r="AG192" s="282" t="s">
        <v>12</v>
      </c>
      <c r="AH192" s="11"/>
      <c r="AI192" s="207" t="s">
        <v>501</v>
      </c>
      <c r="AJ192" s="11"/>
      <c r="AK192" s="612" t="s">
        <v>487</v>
      </c>
      <c r="AL192" s="11"/>
      <c r="AM192" s="11" t="s">
        <v>1794</v>
      </c>
      <c r="AN192" s="557"/>
      <c r="AO192" s="282">
        <v>3</v>
      </c>
      <c r="AP192" s="11"/>
      <c r="AQ192" s="207">
        <v>8.9123504610427452E-5</v>
      </c>
      <c r="AR192" s="11"/>
      <c r="AS192" s="612">
        <v>8.9123504610427451E-2</v>
      </c>
      <c r="AT192" s="11"/>
      <c r="AU192" s="11" t="s">
        <v>2383</v>
      </c>
      <c r="AV192" s="557"/>
    </row>
    <row r="193" spans="1:48" x14ac:dyDescent="0.35">
      <c r="A193" s="99"/>
      <c r="B193" s="99"/>
      <c r="C193" s="101"/>
      <c r="D193" s="101" t="s">
        <v>38</v>
      </c>
      <c r="E193" s="99"/>
      <c r="F193" s="414">
        <v>0</v>
      </c>
      <c r="G193" s="11"/>
      <c r="H193" s="489">
        <v>0</v>
      </c>
      <c r="I193" s="11"/>
      <c r="J193" s="897">
        <v>0</v>
      </c>
      <c r="K193" s="896">
        <v>0</v>
      </c>
      <c r="L193" s="611">
        <v>0</v>
      </c>
      <c r="M193" s="11"/>
      <c r="N193" s="11" t="s">
        <v>1301</v>
      </c>
      <c r="O193" s="557"/>
      <c r="P193" s="941"/>
      <c r="Q193" s="282">
        <v>0</v>
      </c>
      <c r="R193" s="11"/>
      <c r="S193" s="897">
        <v>0</v>
      </c>
      <c r="T193" s="896">
        <v>0</v>
      </c>
      <c r="U193" s="611">
        <v>0</v>
      </c>
      <c r="V193" s="11"/>
      <c r="W193" s="11" t="s">
        <v>1301</v>
      </c>
      <c r="X193" s="557"/>
      <c r="Y193" s="282">
        <v>0</v>
      </c>
      <c r="Z193" s="11"/>
      <c r="AA193" s="897">
        <v>0</v>
      </c>
      <c r="AB193" s="896">
        <v>0</v>
      </c>
      <c r="AC193" s="611">
        <v>0</v>
      </c>
      <c r="AD193" s="11"/>
      <c r="AE193" s="11" t="s">
        <v>1301</v>
      </c>
      <c r="AF193" s="557"/>
      <c r="AG193" s="282">
        <v>0</v>
      </c>
      <c r="AH193" s="11"/>
      <c r="AI193" s="897">
        <v>0</v>
      </c>
      <c r="AJ193" s="896">
        <v>0</v>
      </c>
      <c r="AK193" s="611">
        <v>0</v>
      </c>
      <c r="AL193" s="11"/>
      <c r="AM193" s="11" t="s">
        <v>1301</v>
      </c>
      <c r="AN193" s="557"/>
      <c r="AO193" s="282">
        <v>0</v>
      </c>
      <c r="AP193" s="11"/>
      <c r="AQ193" s="897">
        <v>0</v>
      </c>
      <c r="AR193" s="896">
        <v>0</v>
      </c>
      <c r="AS193" s="611">
        <v>0</v>
      </c>
      <c r="AT193" s="11"/>
      <c r="AU193" s="11" t="s">
        <v>1301</v>
      </c>
      <c r="AV193" s="557"/>
    </row>
    <row r="194" spans="1:48" x14ac:dyDescent="0.35">
      <c r="A194" s="137"/>
      <c r="B194" s="124" t="s">
        <v>58</v>
      </c>
      <c r="C194" s="124"/>
      <c r="D194" s="124"/>
      <c r="E194" s="137"/>
      <c r="F194" s="411">
        <v>742</v>
      </c>
      <c r="G194" s="828"/>
      <c r="H194" s="1150">
        <v>108</v>
      </c>
      <c r="I194" s="753"/>
      <c r="J194" s="759" t="s">
        <v>317</v>
      </c>
      <c r="K194" s="753"/>
      <c r="L194" s="808" t="s">
        <v>317</v>
      </c>
      <c r="M194" s="753"/>
      <c r="N194" s="753" t="s">
        <v>317</v>
      </c>
      <c r="O194" s="779"/>
      <c r="P194" s="934"/>
      <c r="Q194" s="957">
        <v>108</v>
      </c>
      <c r="R194" s="219"/>
      <c r="S194" s="218" t="s">
        <v>317</v>
      </c>
      <c r="T194" s="219"/>
      <c r="U194" s="359" t="s">
        <v>317</v>
      </c>
      <c r="V194" s="219"/>
      <c r="W194" s="219" t="s">
        <v>317</v>
      </c>
      <c r="X194" s="558"/>
      <c r="Y194" s="957">
        <v>120</v>
      </c>
      <c r="Z194" s="283"/>
      <c r="AA194" s="218" t="s">
        <v>317</v>
      </c>
      <c r="AB194" s="219"/>
      <c r="AC194" s="359" t="s">
        <v>317</v>
      </c>
      <c r="AD194" s="219"/>
      <c r="AE194" s="219" t="s">
        <v>317</v>
      </c>
      <c r="AF194" s="558"/>
      <c r="AG194" s="957">
        <v>190</v>
      </c>
      <c r="AH194" s="283"/>
      <c r="AI194" s="218" t="s">
        <v>317</v>
      </c>
      <c r="AJ194" s="219"/>
      <c r="AK194" s="359" t="s">
        <v>317</v>
      </c>
      <c r="AL194" s="219"/>
      <c r="AM194" s="219" t="s">
        <v>317</v>
      </c>
      <c r="AN194" s="558"/>
      <c r="AO194" s="957">
        <v>216</v>
      </c>
      <c r="AP194" s="283"/>
      <c r="AQ194" s="218" t="s">
        <v>317</v>
      </c>
      <c r="AR194" s="219"/>
      <c r="AS194" s="359" t="s">
        <v>317</v>
      </c>
      <c r="AT194" s="219"/>
      <c r="AU194" s="219" t="s">
        <v>317</v>
      </c>
      <c r="AV194" s="558"/>
    </row>
    <row r="195" spans="1:48" x14ac:dyDescent="0.35">
      <c r="A195" s="101"/>
      <c r="B195" s="99"/>
      <c r="C195" s="99"/>
      <c r="D195" s="101" t="s">
        <v>69</v>
      </c>
      <c r="E195" s="127"/>
      <c r="F195" s="414">
        <v>129</v>
      </c>
      <c r="G195" s="262"/>
      <c r="H195" s="1054"/>
      <c r="I195" s="893"/>
      <c r="J195" s="897"/>
      <c r="K195" s="896"/>
      <c r="L195" s="924"/>
      <c r="M195" s="896"/>
      <c r="N195" s="896"/>
      <c r="O195" s="915"/>
      <c r="P195" s="937"/>
      <c r="Q195" s="1163"/>
      <c r="R195" s="893"/>
      <c r="S195" s="897"/>
      <c r="T195" s="896"/>
      <c r="U195" s="924"/>
      <c r="V195" s="896"/>
      <c r="W195" s="896"/>
      <c r="X195" s="417"/>
      <c r="Y195" s="262"/>
      <c r="Z195" s="106"/>
      <c r="AA195" s="897"/>
      <c r="AB195" s="896"/>
      <c r="AC195" s="924"/>
      <c r="AD195" s="896"/>
      <c r="AE195" s="896"/>
      <c r="AF195" s="417"/>
      <c r="AG195" s="262"/>
      <c r="AH195" s="106"/>
      <c r="AI195" s="897"/>
      <c r="AJ195" s="896"/>
      <c r="AK195" s="924"/>
      <c r="AL195" s="896"/>
      <c r="AM195" s="896"/>
      <c r="AN195" s="557"/>
      <c r="AO195" s="262"/>
      <c r="AP195" s="106"/>
      <c r="AQ195" s="897"/>
      <c r="AR195" s="223"/>
      <c r="AS195" s="509"/>
      <c r="AT195" s="223"/>
      <c r="AU195" s="223"/>
      <c r="AV195" s="557"/>
    </row>
    <row r="196" spans="1:48" ht="16.5" x14ac:dyDescent="0.35">
      <c r="A196" s="333"/>
      <c r="B196" s="99"/>
      <c r="C196" s="99"/>
      <c r="D196" s="101" t="s">
        <v>70</v>
      </c>
      <c r="E196" s="127"/>
      <c r="F196" s="414">
        <v>5</v>
      </c>
      <c r="G196" s="838"/>
      <c r="H196" s="1047"/>
      <c r="I196" s="896"/>
      <c r="J196" s="897"/>
      <c r="K196" s="896"/>
      <c r="L196" s="924"/>
      <c r="M196" s="896"/>
      <c r="N196" s="896"/>
      <c r="O196" s="906"/>
      <c r="P196" s="876"/>
      <c r="Q196" s="1046"/>
      <c r="R196" s="923"/>
      <c r="S196" s="897"/>
      <c r="T196" s="896"/>
      <c r="U196" s="924"/>
      <c r="V196" s="896"/>
      <c r="W196" s="896"/>
      <c r="X196" s="417"/>
      <c r="Y196" s="262"/>
      <c r="Z196" s="106"/>
      <c r="AA196" s="897"/>
      <c r="AB196" s="896"/>
      <c r="AC196" s="924"/>
      <c r="AD196" s="896"/>
      <c r="AE196" s="896"/>
      <c r="AF196" s="417"/>
      <c r="AG196" s="262"/>
      <c r="AH196" s="106"/>
      <c r="AI196" s="897"/>
      <c r="AJ196" s="896"/>
      <c r="AK196" s="924"/>
      <c r="AL196" s="896"/>
      <c r="AM196" s="896"/>
      <c r="AN196" s="557"/>
      <c r="AO196" s="262"/>
      <c r="AP196" s="106"/>
      <c r="AQ196" s="897"/>
      <c r="AR196" s="223"/>
      <c r="AS196" s="509"/>
      <c r="AT196" s="223"/>
      <c r="AU196" s="223"/>
      <c r="AV196" s="557"/>
    </row>
    <row r="197" spans="1:48" ht="16.5" x14ac:dyDescent="0.35">
      <c r="A197" s="333"/>
      <c r="B197" s="99"/>
      <c r="C197" s="99"/>
      <c r="D197" s="101" t="s">
        <v>71</v>
      </c>
      <c r="E197" s="101"/>
      <c r="F197" s="414">
        <v>7</v>
      </c>
      <c r="G197" s="838"/>
      <c r="H197" s="1047"/>
      <c r="I197" s="896"/>
      <c r="J197" s="897"/>
      <c r="K197" s="896"/>
      <c r="L197" s="924"/>
      <c r="M197" s="896"/>
      <c r="N197" s="896"/>
      <c r="O197" s="906"/>
      <c r="P197" s="876"/>
      <c r="Q197" s="1046"/>
      <c r="R197" s="923"/>
      <c r="S197" s="897"/>
      <c r="T197" s="896"/>
      <c r="U197" s="924"/>
      <c r="V197" s="896"/>
      <c r="W197" s="896"/>
      <c r="X197" s="417"/>
      <c r="Y197" s="262"/>
      <c r="Z197" s="106"/>
      <c r="AA197" s="897"/>
      <c r="AB197" s="896"/>
      <c r="AC197" s="924"/>
      <c r="AD197" s="896"/>
      <c r="AE197" s="896"/>
      <c r="AF197" s="417"/>
      <c r="AG197" s="262"/>
      <c r="AH197" s="106"/>
      <c r="AI197" s="897"/>
      <c r="AJ197" s="896"/>
      <c r="AK197" s="924"/>
      <c r="AL197" s="896"/>
      <c r="AM197" s="896"/>
      <c r="AN197" s="557"/>
      <c r="AO197" s="262"/>
      <c r="AP197" s="106"/>
      <c r="AQ197" s="897"/>
      <c r="AR197" s="223"/>
      <c r="AS197" s="509"/>
      <c r="AT197" s="223"/>
      <c r="AU197" s="223"/>
      <c r="AV197" s="557"/>
    </row>
    <row r="198" spans="1:48" x14ac:dyDescent="0.35">
      <c r="A198" s="99"/>
      <c r="B198" s="99"/>
      <c r="C198" s="99"/>
      <c r="D198" s="101" t="s">
        <v>72</v>
      </c>
      <c r="E198" s="101"/>
      <c r="F198" s="414">
        <v>4</v>
      </c>
      <c r="G198" s="262"/>
      <c r="H198" s="1047"/>
      <c r="I198" s="895"/>
      <c r="J198" s="897"/>
      <c r="K198" s="896"/>
      <c r="L198" s="924"/>
      <c r="M198" s="896"/>
      <c r="N198" s="896"/>
      <c r="O198" s="905"/>
      <c r="P198" s="940"/>
      <c r="Q198" s="1046"/>
      <c r="R198" s="908"/>
      <c r="S198" s="897"/>
      <c r="T198" s="896"/>
      <c r="U198" s="924"/>
      <c r="V198" s="896"/>
      <c r="W198" s="896"/>
      <c r="X198" s="417"/>
      <c r="Y198" s="262"/>
      <c r="Z198" s="106"/>
      <c r="AA198" s="897"/>
      <c r="AB198" s="896"/>
      <c r="AC198" s="924"/>
      <c r="AD198" s="896"/>
      <c r="AE198" s="896"/>
      <c r="AF198" s="417"/>
      <c r="AG198" s="262"/>
      <c r="AH198" s="106"/>
      <c r="AI198" s="897"/>
      <c r="AJ198" s="896"/>
      <c r="AK198" s="924"/>
      <c r="AL198" s="896"/>
      <c r="AM198" s="896"/>
      <c r="AN198" s="507"/>
      <c r="AO198" s="262"/>
      <c r="AP198" s="106"/>
      <c r="AQ198" s="897"/>
      <c r="AR198" s="223"/>
      <c r="AS198" s="509"/>
      <c r="AT198" s="223"/>
      <c r="AU198" s="223"/>
      <c r="AV198" s="507"/>
    </row>
    <row r="199" spans="1:48" x14ac:dyDescent="0.35">
      <c r="A199" s="99"/>
      <c r="B199" s="333"/>
      <c r="C199" s="333"/>
      <c r="D199" s="129" t="s">
        <v>73</v>
      </c>
      <c r="E199" s="101"/>
      <c r="F199" s="414">
        <v>98</v>
      </c>
      <c r="G199" s="106"/>
      <c r="H199" s="1054"/>
      <c r="I199" s="893"/>
      <c r="J199" s="897"/>
      <c r="K199" s="896"/>
      <c r="L199" s="924"/>
      <c r="M199" s="896"/>
      <c r="N199" s="896"/>
      <c r="O199" s="915"/>
      <c r="P199" s="937"/>
      <c r="Q199" s="1163"/>
      <c r="R199" s="893"/>
      <c r="S199" s="897"/>
      <c r="T199" s="896"/>
      <c r="U199" s="924"/>
      <c r="V199" s="896"/>
      <c r="W199" s="896"/>
      <c r="X199" s="417"/>
      <c r="Y199" s="262"/>
      <c r="Z199" s="106"/>
      <c r="AA199" s="897"/>
      <c r="AB199" s="896"/>
      <c r="AC199" s="924"/>
      <c r="AD199" s="896"/>
      <c r="AE199" s="896"/>
      <c r="AF199" s="417"/>
      <c r="AG199" s="262"/>
      <c r="AH199" s="106"/>
      <c r="AI199" s="897"/>
      <c r="AJ199" s="896"/>
      <c r="AK199" s="924"/>
      <c r="AL199" s="896"/>
      <c r="AM199" s="896"/>
      <c r="AN199" s="557"/>
      <c r="AO199" s="262"/>
      <c r="AP199" s="106"/>
      <c r="AQ199" s="897"/>
      <c r="AR199" s="223"/>
      <c r="AS199" s="509"/>
      <c r="AT199" s="223"/>
      <c r="AU199" s="223"/>
      <c r="AV199" s="557"/>
    </row>
    <row r="200" spans="1:48" x14ac:dyDescent="0.35">
      <c r="A200" s="99"/>
      <c r="B200" s="333"/>
      <c r="C200" s="333"/>
      <c r="D200" s="129" t="s">
        <v>74</v>
      </c>
      <c r="E200" s="101"/>
      <c r="F200" s="414">
        <v>13</v>
      </c>
      <c r="G200" s="106"/>
      <c r="H200" s="1054"/>
      <c r="I200" s="893"/>
      <c r="J200" s="897"/>
      <c r="K200" s="896"/>
      <c r="L200" s="924"/>
      <c r="M200" s="896"/>
      <c r="N200" s="896"/>
      <c r="O200" s="915"/>
      <c r="P200" s="937"/>
      <c r="Q200" s="1163"/>
      <c r="R200" s="893"/>
      <c r="S200" s="897"/>
      <c r="T200" s="896"/>
      <c r="U200" s="924"/>
      <c r="V200" s="896"/>
      <c r="W200" s="896"/>
      <c r="X200" s="417"/>
      <c r="Y200" s="262"/>
      <c r="Z200" s="106"/>
      <c r="AA200" s="897"/>
      <c r="AB200" s="896"/>
      <c r="AC200" s="924"/>
      <c r="AD200" s="896"/>
      <c r="AE200" s="896"/>
      <c r="AF200" s="417"/>
      <c r="AG200" s="262"/>
      <c r="AH200" s="106"/>
      <c r="AI200" s="897"/>
      <c r="AJ200" s="896"/>
      <c r="AK200" s="924"/>
      <c r="AL200" s="896"/>
      <c r="AM200" s="896"/>
      <c r="AN200" s="557"/>
      <c r="AO200" s="262"/>
      <c r="AP200" s="106"/>
      <c r="AQ200" s="897"/>
      <c r="AR200" s="223"/>
      <c r="AS200" s="509"/>
      <c r="AT200" s="223"/>
      <c r="AU200" s="223"/>
      <c r="AV200" s="557"/>
    </row>
    <row r="201" spans="1:48" x14ac:dyDescent="0.35">
      <c r="A201" s="99"/>
      <c r="B201" s="333"/>
      <c r="C201" s="333"/>
      <c r="D201" s="129" t="s">
        <v>75</v>
      </c>
      <c r="E201" s="101"/>
      <c r="F201" s="414">
        <v>139</v>
      </c>
      <c r="G201" s="262"/>
      <c r="H201" s="1054"/>
      <c r="I201" s="893"/>
      <c r="J201" s="897"/>
      <c r="K201" s="896"/>
      <c r="L201" s="924"/>
      <c r="M201" s="896"/>
      <c r="N201" s="896"/>
      <c r="O201" s="915"/>
      <c r="P201" s="937"/>
      <c r="Q201" s="1163"/>
      <c r="R201" s="893"/>
      <c r="S201" s="897"/>
      <c r="T201" s="896"/>
      <c r="U201" s="924"/>
      <c r="V201" s="896"/>
      <c r="W201" s="896"/>
      <c r="X201" s="417"/>
      <c r="Y201" s="262"/>
      <c r="Z201" s="106"/>
      <c r="AA201" s="897"/>
      <c r="AB201" s="896"/>
      <c r="AC201" s="924"/>
      <c r="AD201" s="896"/>
      <c r="AE201" s="896"/>
      <c r="AF201" s="417"/>
      <c r="AG201" s="262"/>
      <c r="AH201" s="106"/>
      <c r="AI201" s="897"/>
      <c r="AJ201" s="896"/>
      <c r="AK201" s="924"/>
      <c r="AL201" s="896"/>
      <c r="AM201" s="896"/>
      <c r="AN201" s="557"/>
      <c r="AO201" s="262"/>
      <c r="AP201" s="106"/>
      <c r="AQ201" s="897"/>
      <c r="AR201" s="223"/>
      <c r="AS201" s="509"/>
      <c r="AT201" s="223"/>
      <c r="AU201" s="223"/>
      <c r="AV201" s="557"/>
    </row>
    <row r="202" spans="1:48" x14ac:dyDescent="0.35">
      <c r="A202" s="99"/>
      <c r="B202" s="99"/>
      <c r="C202" s="99"/>
      <c r="D202" s="101" t="s">
        <v>76</v>
      </c>
      <c r="E202" s="99"/>
      <c r="F202" s="414">
        <v>333</v>
      </c>
      <c r="G202" s="262"/>
      <c r="H202" s="1054"/>
      <c r="I202" s="893"/>
      <c r="J202" s="897"/>
      <c r="K202" s="896"/>
      <c r="L202" s="924"/>
      <c r="M202" s="896"/>
      <c r="N202" s="896"/>
      <c r="O202" s="915"/>
      <c r="P202" s="937"/>
      <c r="Q202" s="1163"/>
      <c r="R202" s="893"/>
      <c r="S202" s="897"/>
      <c r="T202" s="896"/>
      <c r="U202" s="924"/>
      <c r="V202" s="896"/>
      <c r="W202" s="896"/>
      <c r="X202" s="417"/>
      <c r="Y202" s="262"/>
      <c r="Z202" s="106"/>
      <c r="AA202" s="897"/>
      <c r="AB202" s="896"/>
      <c r="AC202" s="924"/>
      <c r="AD202" s="896"/>
      <c r="AE202" s="896"/>
      <c r="AF202" s="417"/>
      <c r="AG202" s="262"/>
      <c r="AH202" s="106"/>
      <c r="AI202" s="897"/>
      <c r="AJ202" s="896"/>
      <c r="AK202" s="924"/>
      <c r="AL202" s="896"/>
      <c r="AM202" s="896"/>
      <c r="AN202" s="557"/>
      <c r="AO202" s="262"/>
      <c r="AP202" s="106"/>
      <c r="AQ202" s="897"/>
      <c r="AR202" s="223"/>
      <c r="AS202" s="509"/>
      <c r="AT202" s="223"/>
      <c r="AU202" s="223"/>
      <c r="AV202" s="557"/>
    </row>
    <row r="203" spans="1:48" x14ac:dyDescent="0.35">
      <c r="A203" s="99"/>
      <c r="B203" s="99"/>
      <c r="C203" s="101"/>
      <c r="D203" s="101" t="s">
        <v>77</v>
      </c>
      <c r="E203" s="99"/>
      <c r="F203" s="414">
        <v>14</v>
      </c>
      <c r="G203" s="262"/>
      <c r="H203" s="459"/>
      <c r="I203" s="262"/>
      <c r="J203" s="897"/>
      <c r="K203" s="896"/>
      <c r="L203" s="924"/>
      <c r="M203" s="896"/>
      <c r="N203" s="896"/>
      <c r="O203" s="418"/>
      <c r="P203" s="877"/>
      <c r="Q203" s="262"/>
      <c r="R203" s="461"/>
      <c r="S203" s="897"/>
      <c r="T203" s="896"/>
      <c r="U203" s="924"/>
      <c r="V203" s="896"/>
      <c r="W203" s="896"/>
      <c r="X203" s="417"/>
      <c r="Y203" s="262"/>
      <c r="Z203" s="106"/>
      <c r="AA203" s="897"/>
      <c r="AB203" s="896"/>
      <c r="AC203" s="924"/>
      <c r="AD203" s="896"/>
      <c r="AE203" s="896"/>
      <c r="AF203" s="417"/>
      <c r="AG203" s="262"/>
      <c r="AH203" s="106"/>
      <c r="AI203" s="897"/>
      <c r="AJ203" s="896"/>
      <c r="AK203" s="924"/>
      <c r="AL203" s="896"/>
      <c r="AM203" s="896"/>
      <c r="AN203" s="557"/>
      <c r="AO203" s="262"/>
      <c r="AP203" s="106"/>
      <c r="AQ203" s="897"/>
      <c r="AR203" s="223"/>
      <c r="AS203" s="509"/>
      <c r="AT203" s="223"/>
      <c r="AU203" s="223"/>
      <c r="AV203" s="557"/>
    </row>
    <row r="204" spans="1:48" x14ac:dyDescent="0.35">
      <c r="A204" s="99"/>
      <c r="B204" s="99"/>
      <c r="C204" s="101"/>
      <c r="D204" s="101" t="s">
        <v>38</v>
      </c>
      <c r="E204" s="99"/>
      <c r="F204" s="414">
        <v>0</v>
      </c>
      <c r="G204" s="262"/>
      <c r="H204" s="459"/>
      <c r="I204" s="262"/>
      <c r="J204" s="897"/>
      <c r="K204" s="896"/>
      <c r="L204" s="924"/>
      <c r="M204" s="896"/>
      <c r="N204" s="896"/>
      <c r="O204" s="418"/>
      <c r="P204" s="877"/>
      <c r="Q204" s="262"/>
      <c r="R204" s="461"/>
      <c r="S204" s="897"/>
      <c r="T204" s="896"/>
      <c r="U204" s="924"/>
      <c r="V204" s="896"/>
      <c r="W204" s="896"/>
      <c r="X204" s="417"/>
      <c r="Y204" s="262"/>
      <c r="Z204" s="106"/>
      <c r="AA204" s="897"/>
      <c r="AB204" s="896"/>
      <c r="AC204" s="924"/>
      <c r="AD204" s="896"/>
      <c r="AE204" s="896"/>
      <c r="AF204" s="417"/>
      <c r="AG204" s="262"/>
      <c r="AH204" s="106"/>
      <c r="AI204" s="897"/>
      <c r="AJ204" s="896"/>
      <c r="AK204" s="924"/>
      <c r="AL204" s="896"/>
      <c r="AM204" s="896"/>
      <c r="AN204" s="557"/>
      <c r="AO204" s="262"/>
      <c r="AP204" s="106"/>
      <c r="AQ204" s="897"/>
      <c r="AR204" s="223"/>
      <c r="AS204" s="509"/>
      <c r="AT204" s="223"/>
      <c r="AU204" s="223"/>
      <c r="AV204" s="557"/>
    </row>
    <row r="205" spans="1:48" x14ac:dyDescent="0.35">
      <c r="A205" s="137"/>
      <c r="B205" s="124" t="s">
        <v>14</v>
      </c>
      <c r="C205" s="124"/>
      <c r="D205" s="124"/>
      <c r="E205" s="137"/>
      <c r="F205" s="411">
        <v>40</v>
      </c>
      <c r="G205" s="283"/>
      <c r="H205" s="1150">
        <v>7</v>
      </c>
      <c r="I205" s="753"/>
      <c r="J205" s="759" t="s">
        <v>317</v>
      </c>
      <c r="K205" s="753"/>
      <c r="L205" s="808" t="s">
        <v>317</v>
      </c>
      <c r="M205" s="753"/>
      <c r="N205" s="753" t="s">
        <v>317</v>
      </c>
      <c r="O205" s="779"/>
      <c r="P205" s="934"/>
      <c r="Q205" s="957">
        <v>5</v>
      </c>
      <c r="R205" s="219"/>
      <c r="S205" s="218" t="s">
        <v>317</v>
      </c>
      <c r="T205" s="219"/>
      <c r="U205" s="620" t="s">
        <v>317</v>
      </c>
      <c r="V205" s="283"/>
      <c r="W205" s="283" t="s">
        <v>317</v>
      </c>
      <c r="X205" s="558"/>
      <c r="Y205" s="957">
        <v>14</v>
      </c>
      <c r="Z205" s="283"/>
      <c r="AA205" s="315" t="s">
        <v>317</v>
      </c>
      <c r="AB205" s="283"/>
      <c r="AC205" s="620" t="s">
        <v>317</v>
      </c>
      <c r="AD205" s="283"/>
      <c r="AE205" s="283" t="s">
        <v>317</v>
      </c>
      <c r="AF205" s="558"/>
      <c r="AG205" s="957">
        <v>4</v>
      </c>
      <c r="AH205" s="283"/>
      <c r="AI205" s="315" t="s">
        <v>317</v>
      </c>
      <c r="AJ205" s="283"/>
      <c r="AK205" s="620" t="s">
        <v>317</v>
      </c>
      <c r="AL205" s="283"/>
      <c r="AM205" s="283" t="s">
        <v>317</v>
      </c>
      <c r="AN205" s="558"/>
      <c r="AO205" s="957">
        <v>10</v>
      </c>
      <c r="AP205" s="283"/>
      <c r="AQ205" s="315" t="s">
        <v>317</v>
      </c>
      <c r="AR205" s="283"/>
      <c r="AS205" s="620" t="s">
        <v>317</v>
      </c>
      <c r="AT205" s="283"/>
      <c r="AU205" s="283" t="s">
        <v>317</v>
      </c>
      <c r="AV205" s="558"/>
    </row>
    <row r="206" spans="1:48" x14ac:dyDescent="0.35">
      <c r="A206" s="101"/>
      <c r="B206" s="99"/>
      <c r="C206" s="99"/>
      <c r="D206" s="101" t="s">
        <v>69</v>
      </c>
      <c r="E206" s="127"/>
      <c r="F206" s="414">
        <v>3</v>
      </c>
      <c r="G206" s="11"/>
      <c r="H206" s="489">
        <v>1</v>
      </c>
      <c r="I206" s="11"/>
      <c r="J206" s="207" t="s">
        <v>317</v>
      </c>
      <c r="K206" s="11"/>
      <c r="L206" s="612" t="s">
        <v>317</v>
      </c>
      <c r="M206" s="11"/>
      <c r="N206" s="11" t="s">
        <v>317</v>
      </c>
      <c r="O206" s="557"/>
      <c r="P206" s="941"/>
      <c r="Q206" s="282">
        <v>2</v>
      </c>
      <c r="R206" s="11"/>
      <c r="S206" s="207" t="s">
        <v>317</v>
      </c>
      <c r="T206" s="11"/>
      <c r="U206" s="612" t="s">
        <v>317</v>
      </c>
      <c r="V206" s="11"/>
      <c r="W206" s="11" t="s">
        <v>317</v>
      </c>
      <c r="X206" s="557"/>
      <c r="Y206" s="282">
        <v>0</v>
      </c>
      <c r="Z206" s="11"/>
      <c r="AA206" s="207" t="s">
        <v>317</v>
      </c>
      <c r="AB206" s="11"/>
      <c r="AC206" s="612" t="s">
        <v>317</v>
      </c>
      <c r="AD206" s="11"/>
      <c r="AE206" s="11" t="s">
        <v>317</v>
      </c>
      <c r="AF206" s="557"/>
      <c r="AG206" s="282">
        <v>0</v>
      </c>
      <c r="AH206" s="11"/>
      <c r="AI206" s="207" t="s">
        <v>317</v>
      </c>
      <c r="AJ206" s="11"/>
      <c r="AK206" s="612" t="s">
        <v>317</v>
      </c>
      <c r="AL206" s="11"/>
      <c r="AM206" s="11" t="s">
        <v>317</v>
      </c>
      <c r="AN206" s="557"/>
      <c r="AO206" s="282">
        <v>0</v>
      </c>
      <c r="AP206" s="11"/>
      <c r="AQ206" s="207" t="s">
        <v>317</v>
      </c>
      <c r="AR206" s="11"/>
      <c r="AS206" s="612" t="s">
        <v>317</v>
      </c>
      <c r="AT206" s="11"/>
      <c r="AU206" s="11" t="s">
        <v>317</v>
      </c>
      <c r="AV206" s="557"/>
    </row>
    <row r="207" spans="1:48" x14ac:dyDescent="0.35">
      <c r="A207" s="101"/>
      <c r="B207" s="99"/>
      <c r="C207" s="99"/>
      <c r="D207" s="101" t="s">
        <v>70</v>
      </c>
      <c r="E207" s="127"/>
      <c r="F207" s="414">
        <v>0</v>
      </c>
      <c r="G207" s="11"/>
      <c r="H207" s="489">
        <v>0</v>
      </c>
      <c r="I207" s="11"/>
      <c r="J207" s="207" t="s">
        <v>317</v>
      </c>
      <c r="K207" s="11"/>
      <c r="L207" s="612" t="s">
        <v>317</v>
      </c>
      <c r="M207" s="11"/>
      <c r="N207" s="11" t="s">
        <v>317</v>
      </c>
      <c r="O207" s="557"/>
      <c r="P207" s="941"/>
      <c r="Q207" s="282">
        <v>0</v>
      </c>
      <c r="R207" s="11"/>
      <c r="S207" s="207" t="s">
        <v>317</v>
      </c>
      <c r="T207" s="11"/>
      <c r="U207" s="612" t="s">
        <v>317</v>
      </c>
      <c r="V207" s="11"/>
      <c r="W207" s="11" t="s">
        <v>317</v>
      </c>
      <c r="X207" s="557"/>
      <c r="Y207" s="282">
        <v>0</v>
      </c>
      <c r="Z207" s="11"/>
      <c r="AA207" s="207" t="s">
        <v>317</v>
      </c>
      <c r="AB207" s="11"/>
      <c r="AC207" s="612" t="s">
        <v>317</v>
      </c>
      <c r="AD207" s="11"/>
      <c r="AE207" s="11" t="s">
        <v>317</v>
      </c>
      <c r="AF207" s="557"/>
      <c r="AG207" s="282">
        <v>0</v>
      </c>
      <c r="AH207" s="11"/>
      <c r="AI207" s="207" t="s">
        <v>317</v>
      </c>
      <c r="AJ207" s="11"/>
      <c r="AK207" s="612" t="s">
        <v>317</v>
      </c>
      <c r="AL207" s="11"/>
      <c r="AM207" s="11" t="s">
        <v>317</v>
      </c>
      <c r="AN207" s="557"/>
      <c r="AO207" s="282">
        <v>0</v>
      </c>
      <c r="AP207" s="11"/>
      <c r="AQ207" s="207" t="s">
        <v>317</v>
      </c>
      <c r="AR207" s="11"/>
      <c r="AS207" s="612" t="s">
        <v>317</v>
      </c>
      <c r="AT207" s="11"/>
      <c r="AU207" s="11" t="s">
        <v>317</v>
      </c>
      <c r="AV207" s="557"/>
    </row>
    <row r="208" spans="1:48" x14ac:dyDescent="0.35">
      <c r="A208" s="101"/>
      <c r="B208" s="99"/>
      <c r="C208" s="99"/>
      <c r="D208" s="101" t="s">
        <v>71</v>
      </c>
      <c r="E208" s="101"/>
      <c r="F208" s="414">
        <v>0</v>
      </c>
      <c r="G208" s="11"/>
      <c r="H208" s="489">
        <v>0</v>
      </c>
      <c r="I208" s="11"/>
      <c r="J208" s="207" t="s">
        <v>317</v>
      </c>
      <c r="K208" s="11"/>
      <c r="L208" s="612" t="s">
        <v>317</v>
      </c>
      <c r="M208" s="11"/>
      <c r="N208" s="11" t="s">
        <v>317</v>
      </c>
      <c r="O208" s="557"/>
      <c r="P208" s="941"/>
      <c r="Q208" s="282">
        <v>0</v>
      </c>
      <c r="R208" s="11"/>
      <c r="S208" s="207" t="s">
        <v>317</v>
      </c>
      <c r="T208" s="11"/>
      <c r="U208" s="612" t="s">
        <v>317</v>
      </c>
      <c r="V208" s="11"/>
      <c r="W208" s="11" t="s">
        <v>317</v>
      </c>
      <c r="X208" s="557"/>
      <c r="Y208" s="282">
        <v>0</v>
      </c>
      <c r="Z208" s="11"/>
      <c r="AA208" s="207" t="s">
        <v>317</v>
      </c>
      <c r="AB208" s="11"/>
      <c r="AC208" s="612" t="s">
        <v>317</v>
      </c>
      <c r="AD208" s="11"/>
      <c r="AE208" s="11" t="s">
        <v>317</v>
      </c>
      <c r="AF208" s="557"/>
      <c r="AG208" s="282">
        <v>0</v>
      </c>
      <c r="AH208" s="11"/>
      <c r="AI208" s="207" t="s">
        <v>317</v>
      </c>
      <c r="AJ208" s="11"/>
      <c r="AK208" s="612" t="s">
        <v>317</v>
      </c>
      <c r="AL208" s="11"/>
      <c r="AM208" s="11" t="s">
        <v>317</v>
      </c>
      <c r="AN208" s="557"/>
      <c r="AO208" s="282">
        <v>0</v>
      </c>
      <c r="AP208" s="11"/>
      <c r="AQ208" s="207" t="s">
        <v>317</v>
      </c>
      <c r="AR208" s="11"/>
      <c r="AS208" s="612" t="s">
        <v>317</v>
      </c>
      <c r="AT208" s="11"/>
      <c r="AU208" s="11" t="s">
        <v>317</v>
      </c>
      <c r="AV208" s="557"/>
    </row>
    <row r="209" spans="1:48" x14ac:dyDescent="0.35">
      <c r="A209" s="101"/>
      <c r="B209" s="99"/>
      <c r="C209" s="99"/>
      <c r="D209" s="101" t="s">
        <v>72</v>
      </c>
      <c r="E209" s="101"/>
      <c r="F209" s="414">
        <v>0</v>
      </c>
      <c r="G209" s="11"/>
      <c r="H209" s="489">
        <v>0</v>
      </c>
      <c r="I209" s="11"/>
      <c r="J209" s="207" t="s">
        <v>317</v>
      </c>
      <c r="K209" s="11"/>
      <c r="L209" s="612" t="s">
        <v>317</v>
      </c>
      <c r="M209" s="11"/>
      <c r="N209" s="11" t="s">
        <v>317</v>
      </c>
      <c r="O209" s="557"/>
      <c r="P209" s="941"/>
      <c r="Q209" s="282">
        <v>0</v>
      </c>
      <c r="R209" s="11"/>
      <c r="S209" s="207" t="s">
        <v>317</v>
      </c>
      <c r="T209" s="11"/>
      <c r="U209" s="612" t="s">
        <v>317</v>
      </c>
      <c r="V209" s="11"/>
      <c r="W209" s="11" t="s">
        <v>317</v>
      </c>
      <c r="X209" s="557"/>
      <c r="Y209" s="282">
        <v>0</v>
      </c>
      <c r="Z209" s="11"/>
      <c r="AA209" s="207" t="s">
        <v>317</v>
      </c>
      <c r="AB209" s="11"/>
      <c r="AC209" s="612" t="s">
        <v>317</v>
      </c>
      <c r="AD209" s="11"/>
      <c r="AE209" s="11" t="s">
        <v>317</v>
      </c>
      <c r="AF209" s="557"/>
      <c r="AG209" s="282">
        <v>0</v>
      </c>
      <c r="AH209" s="11"/>
      <c r="AI209" s="207" t="s">
        <v>317</v>
      </c>
      <c r="AJ209" s="11"/>
      <c r="AK209" s="612" t="s">
        <v>317</v>
      </c>
      <c r="AL209" s="11"/>
      <c r="AM209" s="11" t="s">
        <v>317</v>
      </c>
      <c r="AN209" s="557"/>
      <c r="AO209" s="282">
        <v>0</v>
      </c>
      <c r="AP209" s="11"/>
      <c r="AQ209" s="207" t="s">
        <v>317</v>
      </c>
      <c r="AR209" s="11"/>
      <c r="AS209" s="612" t="s">
        <v>317</v>
      </c>
      <c r="AT209" s="11"/>
      <c r="AU209" s="11" t="s">
        <v>317</v>
      </c>
      <c r="AV209" s="557"/>
    </row>
    <row r="210" spans="1:48" x14ac:dyDescent="0.35">
      <c r="A210" s="99"/>
      <c r="B210" s="122"/>
      <c r="C210" s="122"/>
      <c r="D210" s="129" t="s">
        <v>73</v>
      </c>
      <c r="E210" s="101"/>
      <c r="F210" s="414">
        <v>14</v>
      </c>
      <c r="G210" s="11"/>
      <c r="H210" s="489">
        <v>2</v>
      </c>
      <c r="I210" s="11"/>
      <c r="J210" s="207" t="s">
        <v>317</v>
      </c>
      <c r="K210" s="11"/>
      <c r="L210" s="612" t="s">
        <v>317</v>
      </c>
      <c r="M210" s="11"/>
      <c r="N210" s="11" t="s">
        <v>317</v>
      </c>
      <c r="O210" s="557"/>
      <c r="P210" s="941"/>
      <c r="Q210" s="282">
        <v>0</v>
      </c>
      <c r="R210" s="11"/>
      <c r="S210" s="207" t="s">
        <v>317</v>
      </c>
      <c r="T210" s="11"/>
      <c r="U210" s="612" t="s">
        <v>317</v>
      </c>
      <c r="V210" s="11"/>
      <c r="W210" s="11" t="s">
        <v>317</v>
      </c>
      <c r="X210" s="557"/>
      <c r="Y210" s="282">
        <v>6</v>
      </c>
      <c r="Z210" s="11"/>
      <c r="AA210" s="207" t="s">
        <v>317</v>
      </c>
      <c r="AB210" s="11"/>
      <c r="AC210" s="612" t="s">
        <v>317</v>
      </c>
      <c r="AD210" s="11"/>
      <c r="AE210" s="11" t="s">
        <v>317</v>
      </c>
      <c r="AF210" s="557"/>
      <c r="AG210" s="282">
        <v>2</v>
      </c>
      <c r="AH210" s="11"/>
      <c r="AI210" s="207" t="s">
        <v>317</v>
      </c>
      <c r="AJ210" s="11"/>
      <c r="AK210" s="612" t="s">
        <v>317</v>
      </c>
      <c r="AL210" s="11"/>
      <c r="AM210" s="11" t="s">
        <v>317</v>
      </c>
      <c r="AN210" s="557"/>
      <c r="AO210" s="282">
        <v>4</v>
      </c>
      <c r="AP210" s="11"/>
      <c r="AQ210" s="207" t="s">
        <v>317</v>
      </c>
      <c r="AR210" s="11"/>
      <c r="AS210" s="612" t="s">
        <v>317</v>
      </c>
      <c r="AT210" s="11"/>
      <c r="AU210" s="11" t="s">
        <v>317</v>
      </c>
      <c r="AV210" s="557"/>
    </row>
    <row r="211" spans="1:48" x14ac:dyDescent="0.35">
      <c r="A211" s="101"/>
      <c r="B211" s="122"/>
      <c r="C211" s="122"/>
      <c r="D211" s="129" t="s">
        <v>74</v>
      </c>
      <c r="E211" s="101"/>
      <c r="F211" s="414">
        <v>2</v>
      </c>
      <c r="G211" s="11"/>
      <c r="H211" s="489">
        <v>1</v>
      </c>
      <c r="I211" s="11"/>
      <c r="J211" s="207" t="s">
        <v>317</v>
      </c>
      <c r="K211" s="11"/>
      <c r="L211" s="612" t="s">
        <v>317</v>
      </c>
      <c r="M211" s="11"/>
      <c r="N211" s="11" t="s">
        <v>317</v>
      </c>
      <c r="O211" s="557"/>
      <c r="P211" s="941"/>
      <c r="Q211" s="282">
        <v>0</v>
      </c>
      <c r="R211" s="11"/>
      <c r="S211" s="207" t="s">
        <v>317</v>
      </c>
      <c r="T211" s="11"/>
      <c r="U211" s="612" t="s">
        <v>317</v>
      </c>
      <c r="V211" s="11"/>
      <c r="W211" s="11" t="s">
        <v>317</v>
      </c>
      <c r="X211" s="557"/>
      <c r="Y211" s="282">
        <v>1</v>
      </c>
      <c r="Z211" s="11"/>
      <c r="AA211" s="207" t="s">
        <v>317</v>
      </c>
      <c r="AB211" s="11"/>
      <c r="AC211" s="612" t="s">
        <v>317</v>
      </c>
      <c r="AD211" s="11"/>
      <c r="AE211" s="11" t="s">
        <v>317</v>
      </c>
      <c r="AF211" s="557"/>
      <c r="AG211" s="282">
        <v>0</v>
      </c>
      <c r="AH211" s="11"/>
      <c r="AI211" s="207" t="s">
        <v>317</v>
      </c>
      <c r="AJ211" s="11"/>
      <c r="AK211" s="612" t="s">
        <v>317</v>
      </c>
      <c r="AL211" s="11"/>
      <c r="AM211" s="11" t="s">
        <v>317</v>
      </c>
      <c r="AN211" s="557"/>
      <c r="AO211" s="282">
        <v>0</v>
      </c>
      <c r="AP211" s="11"/>
      <c r="AQ211" s="207" t="s">
        <v>317</v>
      </c>
      <c r="AR211" s="11"/>
      <c r="AS211" s="612" t="s">
        <v>317</v>
      </c>
      <c r="AT211" s="11"/>
      <c r="AU211" s="11" t="s">
        <v>317</v>
      </c>
      <c r="AV211" s="557"/>
    </row>
    <row r="212" spans="1:48" x14ac:dyDescent="0.35">
      <c r="A212" s="101"/>
      <c r="B212" s="122"/>
      <c r="C212" s="122"/>
      <c r="D212" s="129" t="s">
        <v>75</v>
      </c>
      <c r="E212" s="101"/>
      <c r="F212" s="414">
        <v>6</v>
      </c>
      <c r="G212" s="11"/>
      <c r="H212" s="489">
        <v>2</v>
      </c>
      <c r="I212" s="11"/>
      <c r="J212" s="207" t="s">
        <v>317</v>
      </c>
      <c r="K212" s="11"/>
      <c r="L212" s="612" t="s">
        <v>317</v>
      </c>
      <c r="M212" s="11"/>
      <c r="N212" s="11" t="s">
        <v>317</v>
      </c>
      <c r="O212" s="557"/>
      <c r="P212" s="941"/>
      <c r="Q212" s="282">
        <v>2</v>
      </c>
      <c r="R212" s="11"/>
      <c r="S212" s="207" t="s">
        <v>317</v>
      </c>
      <c r="T212" s="11"/>
      <c r="U212" s="612" t="s">
        <v>317</v>
      </c>
      <c r="V212" s="11"/>
      <c r="W212" s="11" t="s">
        <v>317</v>
      </c>
      <c r="X212" s="557"/>
      <c r="Y212" s="282">
        <v>1</v>
      </c>
      <c r="Z212" s="11"/>
      <c r="AA212" s="207" t="s">
        <v>317</v>
      </c>
      <c r="AB212" s="11"/>
      <c r="AC212" s="612" t="s">
        <v>317</v>
      </c>
      <c r="AD212" s="11"/>
      <c r="AE212" s="11" t="s">
        <v>317</v>
      </c>
      <c r="AF212" s="557"/>
      <c r="AG212" s="282">
        <v>0</v>
      </c>
      <c r="AH212" s="11"/>
      <c r="AI212" s="207" t="s">
        <v>317</v>
      </c>
      <c r="AJ212" s="11"/>
      <c r="AK212" s="612" t="s">
        <v>317</v>
      </c>
      <c r="AL212" s="11"/>
      <c r="AM212" s="11" t="s">
        <v>317</v>
      </c>
      <c r="AN212" s="557"/>
      <c r="AO212" s="282">
        <v>1</v>
      </c>
      <c r="AP212" s="11"/>
      <c r="AQ212" s="207" t="s">
        <v>317</v>
      </c>
      <c r="AR212" s="11"/>
      <c r="AS212" s="612" t="s">
        <v>317</v>
      </c>
      <c r="AT212" s="11"/>
      <c r="AU212" s="11" t="s">
        <v>317</v>
      </c>
      <c r="AV212" s="557"/>
    </row>
    <row r="213" spans="1:48" x14ac:dyDescent="0.35">
      <c r="A213" s="122"/>
      <c r="B213" s="99"/>
      <c r="C213" s="99"/>
      <c r="D213" s="101" t="s">
        <v>76</v>
      </c>
      <c r="E213" s="99"/>
      <c r="F213" s="414">
        <v>14</v>
      </c>
      <c r="G213" s="11"/>
      <c r="H213" s="489">
        <v>1</v>
      </c>
      <c r="I213" s="11"/>
      <c r="J213" s="207" t="s">
        <v>317</v>
      </c>
      <c r="K213" s="11"/>
      <c r="L213" s="612" t="s">
        <v>317</v>
      </c>
      <c r="M213" s="11"/>
      <c r="N213" s="11" t="s">
        <v>317</v>
      </c>
      <c r="O213" s="557"/>
      <c r="P213" s="941"/>
      <c r="Q213" s="282">
        <v>1</v>
      </c>
      <c r="R213" s="11"/>
      <c r="S213" s="207" t="s">
        <v>317</v>
      </c>
      <c r="T213" s="11"/>
      <c r="U213" s="612" t="s">
        <v>317</v>
      </c>
      <c r="V213" s="11"/>
      <c r="W213" s="11" t="s">
        <v>317</v>
      </c>
      <c r="X213" s="557"/>
      <c r="Y213" s="282">
        <v>6</v>
      </c>
      <c r="Z213" s="11"/>
      <c r="AA213" s="207" t="s">
        <v>317</v>
      </c>
      <c r="AB213" s="11"/>
      <c r="AC213" s="612" t="s">
        <v>317</v>
      </c>
      <c r="AD213" s="11"/>
      <c r="AE213" s="11" t="s">
        <v>317</v>
      </c>
      <c r="AF213" s="557"/>
      <c r="AG213" s="282">
        <v>1</v>
      </c>
      <c r="AH213" s="11"/>
      <c r="AI213" s="207" t="s">
        <v>317</v>
      </c>
      <c r="AJ213" s="11"/>
      <c r="AK213" s="612" t="s">
        <v>317</v>
      </c>
      <c r="AL213" s="11"/>
      <c r="AM213" s="11" t="s">
        <v>317</v>
      </c>
      <c r="AN213" s="557"/>
      <c r="AO213" s="282">
        <v>5</v>
      </c>
      <c r="AP213" s="11"/>
      <c r="AQ213" s="207" t="s">
        <v>317</v>
      </c>
      <c r="AR213" s="11"/>
      <c r="AS213" s="612" t="s">
        <v>317</v>
      </c>
      <c r="AT213" s="11"/>
      <c r="AU213" s="11" t="s">
        <v>317</v>
      </c>
      <c r="AV213" s="557"/>
    </row>
    <row r="214" spans="1:48" x14ac:dyDescent="0.35">
      <c r="A214" s="122"/>
      <c r="B214" s="99"/>
      <c r="C214" s="101"/>
      <c r="D214" s="101" t="s">
        <v>77</v>
      </c>
      <c r="E214" s="99"/>
      <c r="F214" s="414">
        <v>1</v>
      </c>
      <c r="G214" s="11"/>
      <c r="H214" s="489">
        <v>0</v>
      </c>
      <c r="I214" s="11"/>
      <c r="J214" s="207" t="s">
        <v>317</v>
      </c>
      <c r="K214" s="11"/>
      <c r="L214" s="612" t="s">
        <v>317</v>
      </c>
      <c r="M214" s="11"/>
      <c r="N214" s="11" t="s">
        <v>317</v>
      </c>
      <c r="O214" s="557"/>
      <c r="P214" s="941"/>
      <c r="Q214" s="282">
        <v>0</v>
      </c>
      <c r="R214" s="11"/>
      <c r="S214" s="207" t="s">
        <v>317</v>
      </c>
      <c r="T214" s="11"/>
      <c r="U214" s="612" t="s">
        <v>317</v>
      </c>
      <c r="V214" s="11"/>
      <c r="W214" s="11" t="s">
        <v>317</v>
      </c>
      <c r="X214" s="557"/>
      <c r="Y214" s="282">
        <v>0</v>
      </c>
      <c r="Z214" s="11"/>
      <c r="AA214" s="207" t="s">
        <v>317</v>
      </c>
      <c r="AB214" s="11"/>
      <c r="AC214" s="612" t="s">
        <v>317</v>
      </c>
      <c r="AD214" s="11"/>
      <c r="AE214" s="11" t="s">
        <v>317</v>
      </c>
      <c r="AF214" s="557"/>
      <c r="AG214" s="282">
        <v>1</v>
      </c>
      <c r="AH214" s="11"/>
      <c r="AI214" s="207" t="s">
        <v>317</v>
      </c>
      <c r="AJ214" s="11"/>
      <c r="AK214" s="612" t="s">
        <v>317</v>
      </c>
      <c r="AL214" s="11"/>
      <c r="AM214" s="11" t="s">
        <v>317</v>
      </c>
      <c r="AN214" s="557"/>
      <c r="AO214" s="282">
        <v>0</v>
      </c>
      <c r="AP214" s="11"/>
      <c r="AQ214" s="207" t="s">
        <v>317</v>
      </c>
      <c r="AR214" s="11"/>
      <c r="AS214" s="612" t="s">
        <v>317</v>
      </c>
      <c r="AT214" s="11"/>
      <c r="AU214" s="11" t="s">
        <v>317</v>
      </c>
      <c r="AV214" s="557"/>
    </row>
    <row r="215" spans="1:48" x14ac:dyDescent="0.35">
      <c r="D215" s="7" t="s">
        <v>38</v>
      </c>
      <c r="F215" s="489">
        <v>0</v>
      </c>
      <c r="G215" s="11"/>
      <c r="H215" s="489">
        <v>0</v>
      </c>
      <c r="I215" s="11"/>
      <c r="J215" s="207" t="s">
        <v>317</v>
      </c>
      <c r="K215" s="11"/>
      <c r="L215" s="612" t="s">
        <v>317</v>
      </c>
      <c r="M215" s="11"/>
      <c r="N215" s="11" t="s">
        <v>317</v>
      </c>
      <c r="O215" s="557"/>
      <c r="P215" s="941"/>
      <c r="Q215" s="282">
        <v>0</v>
      </c>
      <c r="R215" s="11"/>
      <c r="S215" s="207" t="s">
        <v>317</v>
      </c>
      <c r="T215" s="11"/>
      <c r="U215" s="612" t="s">
        <v>317</v>
      </c>
      <c r="V215" s="11"/>
      <c r="W215" s="11" t="s">
        <v>317</v>
      </c>
      <c r="X215" s="557"/>
      <c r="Y215" s="282">
        <v>0</v>
      </c>
      <c r="Z215" s="11"/>
      <c r="AA215" s="207" t="s">
        <v>317</v>
      </c>
      <c r="AB215" s="11"/>
      <c r="AC215" s="612" t="s">
        <v>317</v>
      </c>
      <c r="AD215" s="11"/>
      <c r="AE215" s="11" t="s">
        <v>317</v>
      </c>
      <c r="AF215" s="557"/>
      <c r="AG215" s="282">
        <v>0</v>
      </c>
      <c r="AH215" s="11"/>
      <c r="AI215" s="207" t="s">
        <v>317</v>
      </c>
      <c r="AJ215" s="11"/>
      <c r="AK215" s="612" t="s">
        <v>317</v>
      </c>
      <c r="AL215" s="11"/>
      <c r="AM215" s="11" t="s">
        <v>317</v>
      </c>
      <c r="AN215" s="557"/>
      <c r="AO215" s="282">
        <v>0</v>
      </c>
      <c r="AP215" s="11"/>
      <c r="AQ215" s="207" t="s">
        <v>317</v>
      </c>
      <c r="AR215" s="11"/>
      <c r="AS215" s="612" t="s">
        <v>317</v>
      </c>
      <c r="AT215" s="11"/>
      <c r="AU215" s="11" t="s">
        <v>317</v>
      </c>
      <c r="AV215" s="557"/>
    </row>
    <row r="216" spans="1:48" s="59" customFormat="1" x14ac:dyDescent="0.35">
      <c r="A216" s="118" t="s">
        <v>54</v>
      </c>
      <c r="B216" s="118"/>
      <c r="C216" s="135"/>
      <c r="D216" s="109"/>
      <c r="E216" s="118"/>
      <c r="F216" s="1143">
        <v>7108</v>
      </c>
      <c r="G216" s="555"/>
      <c r="H216" s="1143">
        <v>1734</v>
      </c>
      <c r="I216" s="785"/>
      <c r="J216" s="762" t="s">
        <v>317</v>
      </c>
      <c r="K216" s="785"/>
      <c r="L216" s="806" t="s">
        <v>317</v>
      </c>
      <c r="M216" s="785"/>
      <c r="N216" s="785" t="s">
        <v>317</v>
      </c>
      <c r="O216" s="790"/>
      <c r="P216" s="946"/>
      <c r="Q216" s="785">
        <v>1268</v>
      </c>
      <c r="R216" s="351"/>
      <c r="S216" s="358" t="s">
        <v>317</v>
      </c>
      <c r="T216" s="351"/>
      <c r="U216" s="523" t="s">
        <v>317</v>
      </c>
      <c r="V216" s="351"/>
      <c r="W216" s="351" t="s">
        <v>317</v>
      </c>
      <c r="X216" s="565"/>
      <c r="Y216" s="785">
        <v>1460</v>
      </c>
      <c r="Z216" s="314"/>
      <c r="AA216" s="358" t="s">
        <v>317</v>
      </c>
      <c r="AB216" s="351"/>
      <c r="AC216" s="523" t="s">
        <v>317</v>
      </c>
      <c r="AD216" s="351"/>
      <c r="AE216" s="351" t="s">
        <v>317</v>
      </c>
      <c r="AF216" s="565"/>
      <c r="AG216" s="785">
        <v>1383</v>
      </c>
      <c r="AH216" s="314"/>
      <c r="AI216" s="358" t="s">
        <v>317</v>
      </c>
      <c r="AJ216" s="351"/>
      <c r="AK216" s="523" t="s">
        <v>317</v>
      </c>
      <c r="AL216" s="351"/>
      <c r="AM216" s="351" t="s">
        <v>317</v>
      </c>
      <c r="AN216" s="565"/>
      <c r="AO216" s="785">
        <v>1263</v>
      </c>
      <c r="AP216" s="314"/>
      <c r="AQ216" s="358" t="s">
        <v>317</v>
      </c>
      <c r="AR216" s="351"/>
      <c r="AS216" s="523" t="s">
        <v>317</v>
      </c>
      <c r="AT216" s="351"/>
      <c r="AU216" s="351" t="s">
        <v>317</v>
      </c>
      <c r="AV216" s="565"/>
    </row>
    <row r="217" spans="1:48" x14ac:dyDescent="0.35">
      <c r="A217" s="124"/>
      <c r="B217" s="124" t="s">
        <v>321</v>
      </c>
      <c r="C217" s="124"/>
      <c r="D217" s="124"/>
      <c r="E217" s="137"/>
      <c r="F217" s="411">
        <v>6109</v>
      </c>
      <c r="G217" s="266"/>
      <c r="H217" s="1150">
        <v>1534</v>
      </c>
      <c r="I217" s="753"/>
      <c r="J217" s="759">
        <v>8.076996760209754E-3</v>
      </c>
      <c r="K217" s="753"/>
      <c r="L217" s="808">
        <v>8.0769967602097541</v>
      </c>
      <c r="M217" s="753"/>
      <c r="N217" s="753" t="s">
        <v>1423</v>
      </c>
      <c r="O217" s="779"/>
      <c r="P217" s="934"/>
      <c r="Q217" s="957">
        <v>1131</v>
      </c>
      <c r="R217" s="219"/>
      <c r="S217" s="218">
        <v>6.2237502338721362E-3</v>
      </c>
      <c r="T217" s="219"/>
      <c r="U217" s="610">
        <v>6.2237502338721358</v>
      </c>
      <c r="V217" s="283"/>
      <c r="W217" s="193" t="s">
        <v>1422</v>
      </c>
      <c r="X217" s="558"/>
      <c r="Y217" s="957">
        <v>1234</v>
      </c>
      <c r="Z217" s="283"/>
      <c r="AA217" s="206">
        <v>7.2072833007758097E-3</v>
      </c>
      <c r="AB217" s="193"/>
      <c r="AC217" s="610">
        <v>7.2072833007758099</v>
      </c>
      <c r="AD217" s="283"/>
      <c r="AE217" s="193" t="s">
        <v>1424</v>
      </c>
      <c r="AF217" s="558"/>
      <c r="AG217" s="957">
        <v>1164</v>
      </c>
      <c r="AH217" s="283"/>
      <c r="AI217" s="206">
        <v>7.1832341833082377E-3</v>
      </c>
      <c r="AJ217" s="193"/>
      <c r="AK217" s="610">
        <v>7.1832341833082376</v>
      </c>
      <c r="AL217" s="193"/>
      <c r="AM217" s="193" t="s">
        <v>1424</v>
      </c>
      <c r="AN217" s="558"/>
      <c r="AO217" s="957">
        <v>1046</v>
      </c>
      <c r="AP217" s="283"/>
      <c r="AQ217" s="206">
        <v>6.6343552068320495E-3</v>
      </c>
      <c r="AR217" s="193"/>
      <c r="AS217" s="610">
        <v>6.6343552068320495</v>
      </c>
      <c r="AT217" s="193"/>
      <c r="AU217" s="193" t="s">
        <v>1425</v>
      </c>
      <c r="AV217" s="558"/>
    </row>
    <row r="218" spans="1:48" s="59" customFormat="1" x14ac:dyDescent="0.35">
      <c r="A218" s="99"/>
      <c r="B218" s="99"/>
      <c r="C218" s="22"/>
      <c r="D218" s="101" t="s">
        <v>69</v>
      </c>
      <c r="E218" s="127"/>
      <c r="F218" s="414">
        <v>427</v>
      </c>
      <c r="G218" s="756"/>
      <c r="H218" s="1054">
        <v>84</v>
      </c>
      <c r="I218" s="752"/>
      <c r="J218" s="760">
        <v>4.4228665440522777E-4</v>
      </c>
      <c r="K218" s="752"/>
      <c r="L218" s="510">
        <v>0.4422866544052278</v>
      </c>
      <c r="M218" s="752"/>
      <c r="N218" s="752" t="s">
        <v>1303</v>
      </c>
      <c r="O218" s="791"/>
      <c r="P218" s="937"/>
      <c r="Q218" s="1163">
        <v>84</v>
      </c>
      <c r="R218" s="222"/>
      <c r="S218" s="220">
        <v>4.6224139668015862E-4</v>
      </c>
      <c r="T218" s="223"/>
      <c r="U218" s="611">
        <v>0.46224139668015862</v>
      </c>
      <c r="V218" s="106"/>
      <c r="W218" s="106" t="s">
        <v>1314</v>
      </c>
      <c r="X218" s="417"/>
      <c r="Y218" s="262">
        <v>77</v>
      </c>
      <c r="Z218" s="106"/>
      <c r="AA218" s="261">
        <v>4.4972513303058128E-4</v>
      </c>
      <c r="AB218" s="106"/>
      <c r="AC218" s="611">
        <v>0.44972513303058126</v>
      </c>
      <c r="AD218" s="106"/>
      <c r="AE218" s="106" t="s">
        <v>1344</v>
      </c>
      <c r="AF218" s="417"/>
      <c r="AG218" s="262">
        <v>106</v>
      </c>
      <c r="AH218" s="113"/>
      <c r="AI218" s="261">
        <v>6.5414331909851642E-4</v>
      </c>
      <c r="AJ218" s="106"/>
      <c r="AK218" s="611">
        <v>0.65414331909851642</v>
      </c>
      <c r="AL218" s="106"/>
      <c r="AM218" s="106" t="s">
        <v>1306</v>
      </c>
      <c r="AN218" s="549"/>
      <c r="AO218" s="262">
        <v>76</v>
      </c>
      <c r="AP218" s="113"/>
      <c r="AQ218" s="261">
        <v>4.8203728080232859E-4</v>
      </c>
      <c r="AR218" s="106"/>
      <c r="AS218" s="611">
        <v>0.4820372808023286</v>
      </c>
      <c r="AT218" s="106"/>
      <c r="AU218" s="106" t="s">
        <v>1314</v>
      </c>
      <c r="AV218" s="549"/>
    </row>
    <row r="219" spans="1:48" s="59" customFormat="1" x14ac:dyDescent="0.35">
      <c r="A219" s="99"/>
      <c r="B219" s="99"/>
      <c r="C219" s="22"/>
      <c r="D219" s="101" t="s">
        <v>70</v>
      </c>
      <c r="E219" s="127"/>
      <c r="F219" s="414">
        <v>50</v>
      </c>
      <c r="G219" s="756"/>
      <c r="H219" s="1054">
        <v>26</v>
      </c>
      <c r="I219" s="752"/>
      <c r="J219" s="760">
        <v>1.3689825017304668E-4</v>
      </c>
      <c r="K219" s="752"/>
      <c r="L219" s="510">
        <v>0.13689825017304669</v>
      </c>
      <c r="M219" s="752"/>
      <c r="N219" s="752" t="s">
        <v>1302</v>
      </c>
      <c r="O219" s="791"/>
      <c r="P219" s="937"/>
      <c r="Q219" s="1163">
        <v>13</v>
      </c>
      <c r="R219" s="222"/>
      <c r="S219" s="220">
        <v>7.1537359010024552E-5</v>
      </c>
      <c r="T219" s="223"/>
      <c r="U219" s="611">
        <v>7.1537359010024545E-2</v>
      </c>
      <c r="V219" s="106"/>
      <c r="W219" s="106" t="s">
        <v>1301</v>
      </c>
      <c r="X219" s="417"/>
      <c r="Y219" s="262">
        <v>6</v>
      </c>
      <c r="Z219" s="106"/>
      <c r="AA219" s="1049" t="s">
        <v>501</v>
      </c>
      <c r="AB219" s="1164"/>
      <c r="AC219" s="611" t="s">
        <v>487</v>
      </c>
      <c r="AD219" s="106"/>
      <c r="AE219" s="106" t="s">
        <v>1301</v>
      </c>
      <c r="AF219" s="417"/>
      <c r="AG219" s="262" t="s">
        <v>12</v>
      </c>
      <c r="AH219" s="113"/>
      <c r="AI219" s="1049" t="s">
        <v>501</v>
      </c>
      <c r="AJ219" s="1164"/>
      <c r="AK219" s="611" t="s">
        <v>487</v>
      </c>
      <c r="AL219" s="106"/>
      <c r="AM219" s="106" t="s">
        <v>1295</v>
      </c>
      <c r="AN219" s="549"/>
      <c r="AO219" s="262" t="s">
        <v>12</v>
      </c>
      <c r="AP219" s="113"/>
      <c r="AQ219" s="1049" t="s">
        <v>501</v>
      </c>
      <c r="AR219" s="1164"/>
      <c r="AS219" s="611" t="s">
        <v>487</v>
      </c>
      <c r="AT219" s="106"/>
      <c r="AU219" s="106" t="s">
        <v>1301</v>
      </c>
      <c r="AV219" s="549"/>
    </row>
    <row r="220" spans="1:48" s="59" customFormat="1" x14ac:dyDescent="0.35">
      <c r="A220" s="99"/>
      <c r="B220" s="99"/>
      <c r="C220" s="22"/>
      <c r="D220" s="101" t="s">
        <v>71</v>
      </c>
      <c r="E220" s="101"/>
      <c r="F220" s="414">
        <v>32</v>
      </c>
      <c r="G220" s="756"/>
      <c r="H220" s="1054">
        <v>10</v>
      </c>
      <c r="I220" s="752"/>
      <c r="J220" s="760">
        <v>5.2653173143479499E-5</v>
      </c>
      <c r="K220" s="752"/>
      <c r="L220" s="510">
        <v>5.2653173143479497E-2</v>
      </c>
      <c r="M220" s="752"/>
      <c r="N220" s="752" t="s">
        <v>1301</v>
      </c>
      <c r="O220" s="791"/>
      <c r="P220" s="937"/>
      <c r="Q220" s="1163">
        <v>9</v>
      </c>
      <c r="R220" s="222"/>
      <c r="S220" s="220" t="s">
        <v>501</v>
      </c>
      <c r="T220" s="223"/>
      <c r="U220" s="611" t="s">
        <v>487</v>
      </c>
      <c r="V220" s="106"/>
      <c r="W220" s="106" t="s">
        <v>1301</v>
      </c>
      <c r="X220" s="417"/>
      <c r="Y220" s="262">
        <v>3</v>
      </c>
      <c r="Z220" s="106"/>
      <c r="AA220" s="1049" t="s">
        <v>501</v>
      </c>
      <c r="AB220" s="1164"/>
      <c r="AC220" s="611" t="s">
        <v>487</v>
      </c>
      <c r="AD220" s="106"/>
      <c r="AE220" s="106" t="s">
        <v>1301</v>
      </c>
      <c r="AF220" s="417"/>
      <c r="AG220" s="262" t="s">
        <v>12</v>
      </c>
      <c r="AH220" s="113"/>
      <c r="AI220" s="1049" t="s">
        <v>501</v>
      </c>
      <c r="AJ220" s="1164"/>
      <c r="AK220" s="611" t="s">
        <v>487</v>
      </c>
      <c r="AL220" s="106"/>
      <c r="AM220" s="106" t="s">
        <v>1301</v>
      </c>
      <c r="AN220" s="549"/>
      <c r="AO220" s="262" t="s">
        <v>12</v>
      </c>
      <c r="AP220" s="113"/>
      <c r="AQ220" s="1049" t="s">
        <v>501</v>
      </c>
      <c r="AR220" s="1164"/>
      <c r="AS220" s="611" t="s">
        <v>487</v>
      </c>
      <c r="AT220" s="106"/>
      <c r="AU220" s="106" t="s">
        <v>1301</v>
      </c>
      <c r="AV220" s="549"/>
    </row>
    <row r="221" spans="1:48" s="59" customFormat="1" x14ac:dyDescent="0.35">
      <c r="A221" s="99"/>
      <c r="B221" s="99"/>
      <c r="C221" s="22"/>
      <c r="D221" s="101" t="s">
        <v>72</v>
      </c>
      <c r="E221" s="101"/>
      <c r="F221" s="414">
        <v>56</v>
      </c>
      <c r="G221" s="756"/>
      <c r="H221" s="1054">
        <v>24</v>
      </c>
      <c r="I221" s="752"/>
      <c r="J221" s="760">
        <v>1.2636761554435079E-4</v>
      </c>
      <c r="K221" s="752"/>
      <c r="L221" s="510">
        <v>0.1263676155443508</v>
      </c>
      <c r="M221" s="752"/>
      <c r="N221" s="752" t="s">
        <v>1302</v>
      </c>
      <c r="O221" s="791"/>
      <c r="P221" s="937"/>
      <c r="Q221" s="1163">
        <v>9</v>
      </c>
      <c r="R221" s="222"/>
      <c r="S221" s="220" t="s">
        <v>501</v>
      </c>
      <c r="T221" s="223"/>
      <c r="U221" s="611" t="s">
        <v>487</v>
      </c>
      <c r="V221" s="106"/>
      <c r="W221" s="106" t="s">
        <v>1301</v>
      </c>
      <c r="X221" s="417"/>
      <c r="Y221" s="262">
        <v>7</v>
      </c>
      <c r="Z221" s="106"/>
      <c r="AA221" s="1049" t="s">
        <v>501</v>
      </c>
      <c r="AB221" s="1164"/>
      <c r="AC221" s="611" t="s">
        <v>487</v>
      </c>
      <c r="AD221" s="106"/>
      <c r="AE221" s="106" t="s">
        <v>1301</v>
      </c>
      <c r="AF221" s="417"/>
      <c r="AG221" s="262">
        <v>7</v>
      </c>
      <c r="AH221" s="113"/>
      <c r="AI221" s="1049" t="s">
        <v>501</v>
      </c>
      <c r="AJ221" s="1164"/>
      <c r="AK221" s="611" t="s">
        <v>487</v>
      </c>
      <c r="AL221" s="106"/>
      <c r="AM221" s="106" t="s">
        <v>1301</v>
      </c>
      <c r="AN221" s="549"/>
      <c r="AO221" s="262">
        <v>9</v>
      </c>
      <c r="AP221" s="113"/>
      <c r="AQ221" s="261">
        <v>5.7083362200275756E-5</v>
      </c>
      <c r="AR221" s="106"/>
      <c r="AS221" s="611">
        <v>5.7083362200275753E-2</v>
      </c>
      <c r="AT221" s="106"/>
      <c r="AU221" s="106" t="s">
        <v>1301</v>
      </c>
      <c r="AV221" s="549"/>
    </row>
    <row r="222" spans="1:48" s="59" customFormat="1" x14ac:dyDescent="0.35">
      <c r="A222" s="99"/>
      <c r="B222" s="99"/>
      <c r="C222" s="22"/>
      <c r="D222" s="129" t="s">
        <v>73</v>
      </c>
      <c r="E222" s="101"/>
      <c r="F222" s="414">
        <v>1059</v>
      </c>
      <c r="G222" s="756"/>
      <c r="H222" s="1054">
        <v>247</v>
      </c>
      <c r="I222" s="752"/>
      <c r="J222" s="760">
        <v>1.3005333766439434E-3</v>
      </c>
      <c r="K222" s="752"/>
      <c r="L222" s="510">
        <v>1.3005333766439435</v>
      </c>
      <c r="M222" s="752"/>
      <c r="N222" s="752" t="s">
        <v>1398</v>
      </c>
      <c r="O222" s="791"/>
      <c r="P222" s="937"/>
      <c r="Q222" s="1163">
        <v>208</v>
      </c>
      <c r="R222" s="222"/>
      <c r="S222" s="220">
        <v>1.1445977441603928E-3</v>
      </c>
      <c r="T222" s="223"/>
      <c r="U222" s="611">
        <v>1.1445977441603927</v>
      </c>
      <c r="V222" s="106"/>
      <c r="W222" s="106" t="s">
        <v>1337</v>
      </c>
      <c r="X222" s="417"/>
      <c r="Y222" s="262">
        <v>248</v>
      </c>
      <c r="Z222" s="106"/>
      <c r="AA222" s="261">
        <v>1.4484653635270671E-3</v>
      </c>
      <c r="AB222" s="106"/>
      <c r="AC222" s="611">
        <v>1.448465363527067</v>
      </c>
      <c r="AD222" s="106"/>
      <c r="AE222" s="106" t="s">
        <v>1327</v>
      </c>
      <c r="AF222" s="417"/>
      <c r="AG222" s="262">
        <v>189</v>
      </c>
      <c r="AH222" s="113"/>
      <c r="AI222" s="261">
        <v>1.1663498802794302E-3</v>
      </c>
      <c r="AJ222" s="106"/>
      <c r="AK222" s="611">
        <v>1.1663498802794301</v>
      </c>
      <c r="AL222" s="106"/>
      <c r="AM222" s="106" t="s">
        <v>1337</v>
      </c>
      <c r="AN222" s="549"/>
      <c r="AO222" s="262">
        <v>167</v>
      </c>
      <c r="AP222" s="113"/>
      <c r="AQ222" s="261">
        <v>1.0592134986051169E-3</v>
      </c>
      <c r="AR222" s="106"/>
      <c r="AS222" s="611">
        <v>1.0592134986051169</v>
      </c>
      <c r="AT222" s="106"/>
      <c r="AU222" s="106" t="s">
        <v>1312</v>
      </c>
      <c r="AV222" s="549"/>
    </row>
    <row r="223" spans="1:48" s="59" customFormat="1" x14ac:dyDescent="0.35">
      <c r="A223" s="99"/>
      <c r="B223" s="99"/>
      <c r="C223" s="22"/>
      <c r="D223" s="129" t="s">
        <v>74</v>
      </c>
      <c r="E223" s="101"/>
      <c r="F223" s="414">
        <v>128</v>
      </c>
      <c r="G223" s="756"/>
      <c r="H223" s="1054">
        <v>28</v>
      </c>
      <c r="I223" s="752"/>
      <c r="J223" s="760">
        <v>1.474288848017426E-4</v>
      </c>
      <c r="K223" s="752"/>
      <c r="L223" s="510">
        <v>0.1474288848017426</v>
      </c>
      <c r="M223" s="752"/>
      <c r="N223" s="752" t="s">
        <v>1302</v>
      </c>
      <c r="O223" s="791"/>
      <c r="P223" s="937"/>
      <c r="Q223" s="1163">
        <v>29</v>
      </c>
      <c r="R223" s="222"/>
      <c r="S223" s="220">
        <v>1.5958333933005476E-4</v>
      </c>
      <c r="T223" s="223"/>
      <c r="U223" s="611">
        <v>0.15958333933005475</v>
      </c>
      <c r="V223" s="106"/>
      <c r="W223" s="106" t="s">
        <v>1302</v>
      </c>
      <c r="X223" s="417"/>
      <c r="Y223" s="262">
        <v>21</v>
      </c>
      <c r="Z223" s="106"/>
      <c r="AA223" s="261">
        <v>1.2265230900834035E-4</v>
      </c>
      <c r="AB223" s="106"/>
      <c r="AC223" s="611">
        <v>0.12265230900834034</v>
      </c>
      <c r="AD223" s="106"/>
      <c r="AE223" s="106" t="s">
        <v>1302</v>
      </c>
      <c r="AF223" s="417"/>
      <c r="AG223" s="262">
        <v>32</v>
      </c>
      <c r="AH223" s="113"/>
      <c r="AI223" s="261">
        <v>1.974772284070993E-4</v>
      </c>
      <c r="AJ223" s="106"/>
      <c r="AK223" s="611">
        <v>0.1974772284070993</v>
      </c>
      <c r="AL223" s="106"/>
      <c r="AM223" s="106" t="s">
        <v>1321</v>
      </c>
      <c r="AN223" s="549"/>
      <c r="AO223" s="262">
        <v>18</v>
      </c>
      <c r="AP223" s="113"/>
      <c r="AQ223" s="261">
        <v>1.1416672440055151E-4</v>
      </c>
      <c r="AR223" s="106"/>
      <c r="AS223" s="611">
        <v>0.11416672440055151</v>
      </c>
      <c r="AT223" s="106"/>
      <c r="AU223" s="106" t="s">
        <v>1302</v>
      </c>
      <c r="AV223" s="549"/>
    </row>
    <row r="224" spans="1:48" s="59" customFormat="1" x14ac:dyDescent="0.35">
      <c r="A224" s="99"/>
      <c r="B224" s="99"/>
      <c r="C224" s="22"/>
      <c r="D224" s="129" t="s">
        <v>75</v>
      </c>
      <c r="E224" s="101"/>
      <c r="F224" s="414">
        <v>1083</v>
      </c>
      <c r="G224" s="756"/>
      <c r="H224" s="1054">
        <v>220</v>
      </c>
      <c r="I224" s="752"/>
      <c r="J224" s="760">
        <v>1.1583698091565489E-3</v>
      </c>
      <c r="K224" s="752"/>
      <c r="L224" s="510">
        <v>1.1583698091565489</v>
      </c>
      <c r="M224" s="752"/>
      <c r="N224" s="752" t="s">
        <v>1337</v>
      </c>
      <c r="O224" s="791"/>
      <c r="P224" s="937"/>
      <c r="Q224" s="1163">
        <v>178</v>
      </c>
      <c r="R224" s="222"/>
      <c r="S224" s="220">
        <v>9.7951153106033608E-4</v>
      </c>
      <c r="T224" s="223"/>
      <c r="U224" s="611">
        <v>0.97951153106033606</v>
      </c>
      <c r="V224" s="106"/>
      <c r="W224" s="106" t="s">
        <v>1324</v>
      </c>
      <c r="X224" s="417"/>
      <c r="Y224" s="262">
        <v>253</v>
      </c>
      <c r="Z224" s="106"/>
      <c r="AA224" s="261">
        <v>1.4776682942433386E-3</v>
      </c>
      <c r="AB224" s="106"/>
      <c r="AC224" s="611">
        <v>1.4776682942433386</v>
      </c>
      <c r="AD224" s="106"/>
      <c r="AE224" s="106" t="s">
        <v>2400</v>
      </c>
      <c r="AF224" s="417"/>
      <c r="AG224" s="262">
        <v>238</v>
      </c>
      <c r="AH224" s="113"/>
      <c r="AI224" s="261">
        <v>1.4687368862778011E-3</v>
      </c>
      <c r="AJ224" s="106"/>
      <c r="AK224" s="611">
        <v>1.4687368862778012</v>
      </c>
      <c r="AL224" s="106"/>
      <c r="AM224" s="106" t="s">
        <v>2400</v>
      </c>
      <c r="AN224" s="549"/>
      <c r="AO224" s="262">
        <v>194</v>
      </c>
      <c r="AP224" s="113"/>
      <c r="AQ224" s="261">
        <v>1.230463585205944E-3</v>
      </c>
      <c r="AR224" s="106"/>
      <c r="AS224" s="611">
        <v>1.230463585205944</v>
      </c>
      <c r="AT224" s="106"/>
      <c r="AU224" s="106" t="s">
        <v>2594</v>
      </c>
      <c r="AV224" s="549"/>
    </row>
    <row r="225" spans="1:48" s="59" customFormat="1" x14ac:dyDescent="0.35">
      <c r="A225" s="99"/>
      <c r="B225" s="99"/>
      <c r="C225" s="22"/>
      <c r="D225" s="101" t="s">
        <v>76</v>
      </c>
      <c r="E225" s="99"/>
      <c r="F225" s="414">
        <v>2994</v>
      </c>
      <c r="G225" s="756"/>
      <c r="H225" s="1054">
        <v>775</v>
      </c>
      <c r="I225" s="752"/>
      <c r="J225" s="760">
        <v>4.0806209186196613E-3</v>
      </c>
      <c r="K225" s="752"/>
      <c r="L225" s="510">
        <v>4.0806209186196609</v>
      </c>
      <c r="M225" s="752"/>
      <c r="N225" s="752" t="s">
        <v>2935</v>
      </c>
      <c r="O225" s="791"/>
      <c r="P225" s="937"/>
      <c r="Q225" s="1163">
        <v>550</v>
      </c>
      <c r="R225" s="222"/>
      <c r="S225" s="220">
        <v>3.0265805735010388E-3</v>
      </c>
      <c r="T225" s="223"/>
      <c r="U225" s="611">
        <v>3.0265805735010387</v>
      </c>
      <c r="V225" s="106"/>
      <c r="W225" s="106" t="s">
        <v>2590</v>
      </c>
      <c r="X225" s="417"/>
      <c r="Y225" s="262">
        <v>588</v>
      </c>
      <c r="Z225" s="106"/>
      <c r="AA225" s="261">
        <v>3.43426465223353E-3</v>
      </c>
      <c r="AB225" s="106"/>
      <c r="AC225" s="611">
        <v>3.4342646522335301</v>
      </c>
      <c r="AD225" s="106"/>
      <c r="AE225" s="106" t="s">
        <v>1346</v>
      </c>
      <c r="AF225" s="417"/>
      <c r="AG225" s="262">
        <v>564</v>
      </c>
      <c r="AH225" s="113"/>
      <c r="AI225" s="261">
        <v>3.4805361506751254E-3</v>
      </c>
      <c r="AJ225" s="106"/>
      <c r="AK225" s="611">
        <v>3.4805361506751256</v>
      </c>
      <c r="AL225" s="106"/>
      <c r="AM225" s="106" t="s">
        <v>2587</v>
      </c>
      <c r="AN225" s="549"/>
      <c r="AO225" s="262">
        <v>517</v>
      </c>
      <c r="AP225" s="113"/>
      <c r="AQ225" s="261">
        <v>3.2791220286158408E-3</v>
      </c>
      <c r="AR225" s="106"/>
      <c r="AS225" s="611">
        <v>3.2791220286158409</v>
      </c>
      <c r="AT225" s="106"/>
      <c r="AU225" s="106" t="s">
        <v>2936</v>
      </c>
      <c r="AV225" s="549"/>
    </row>
    <row r="226" spans="1:48" s="59" customFormat="1" x14ac:dyDescent="0.35">
      <c r="A226" s="99"/>
      <c r="B226" s="99"/>
      <c r="C226" s="22"/>
      <c r="D226" s="101" t="s">
        <v>77</v>
      </c>
      <c r="E226" s="99"/>
      <c r="F226" s="414">
        <v>273</v>
      </c>
      <c r="G226" s="756"/>
      <c r="H226" s="1054">
        <v>120</v>
      </c>
      <c r="I226" s="752"/>
      <c r="J226" s="760">
        <v>6.3183807772175396E-4</v>
      </c>
      <c r="K226" s="752"/>
      <c r="L226" s="510">
        <v>0.63183807772175393</v>
      </c>
      <c r="M226" s="752"/>
      <c r="N226" s="752" t="s">
        <v>1322</v>
      </c>
      <c r="O226" s="791"/>
      <c r="P226" s="937"/>
      <c r="Q226" s="1163">
        <v>51</v>
      </c>
      <c r="R226" s="222"/>
      <c r="S226" s="220">
        <v>2.8064656227009632E-4</v>
      </c>
      <c r="T226" s="223"/>
      <c r="U226" s="611">
        <v>0.28064656227009632</v>
      </c>
      <c r="V226" s="106"/>
      <c r="W226" s="106" t="s">
        <v>1309</v>
      </c>
      <c r="X226" s="417"/>
      <c r="Y226" s="262">
        <v>31</v>
      </c>
      <c r="Z226" s="106"/>
      <c r="AA226" s="261">
        <v>1.8105817044088339E-4</v>
      </c>
      <c r="AB226" s="106"/>
      <c r="AC226" s="611">
        <v>0.18105817044088338</v>
      </c>
      <c r="AD226" s="106"/>
      <c r="AE226" s="106" t="s">
        <v>1302</v>
      </c>
      <c r="AF226" s="417"/>
      <c r="AG226" s="262">
        <v>22</v>
      </c>
      <c r="AH226" s="113"/>
      <c r="AI226" s="261">
        <v>1.3576559452988077E-4</v>
      </c>
      <c r="AJ226" s="106"/>
      <c r="AK226" s="611">
        <v>0.13576559452988077</v>
      </c>
      <c r="AL226" s="106"/>
      <c r="AM226" s="106" t="s">
        <v>1302</v>
      </c>
      <c r="AN226" s="549"/>
      <c r="AO226" s="262">
        <v>49</v>
      </c>
      <c r="AP226" s="113"/>
      <c r="AQ226" s="261">
        <v>3.1078719420150132E-4</v>
      </c>
      <c r="AR226" s="106"/>
      <c r="AS226" s="611">
        <v>0.3107871942015013</v>
      </c>
      <c r="AT226" s="106"/>
      <c r="AU226" s="106" t="s">
        <v>1309</v>
      </c>
      <c r="AV226" s="549"/>
    </row>
    <row r="227" spans="1:48" s="59" customFormat="1" x14ac:dyDescent="0.35">
      <c r="A227" s="99"/>
      <c r="B227" s="99"/>
      <c r="C227" s="22"/>
      <c r="D227" s="101" t="s">
        <v>38</v>
      </c>
      <c r="E227" s="99"/>
      <c r="F227" s="414">
        <v>7</v>
      </c>
      <c r="G227" s="756"/>
      <c r="H227" s="1054">
        <v>0</v>
      </c>
      <c r="I227" s="752"/>
      <c r="J227" s="897">
        <v>0</v>
      </c>
      <c r="K227" s="896">
        <v>0</v>
      </c>
      <c r="L227" s="611">
        <v>0</v>
      </c>
      <c r="M227" s="752"/>
      <c r="N227" s="752" t="s">
        <v>1295</v>
      </c>
      <c r="O227" s="791"/>
      <c r="P227" s="937"/>
      <c r="Q227" s="1163">
        <v>0</v>
      </c>
      <c r="R227" s="222"/>
      <c r="S227" s="897">
        <v>0</v>
      </c>
      <c r="T227" s="896">
        <v>0</v>
      </c>
      <c r="U227" s="611">
        <v>0</v>
      </c>
      <c r="V227" s="106"/>
      <c r="W227" s="106" t="s">
        <v>1295</v>
      </c>
      <c r="X227" s="417"/>
      <c r="Y227" s="262">
        <v>0</v>
      </c>
      <c r="Z227" s="106"/>
      <c r="AA227" s="897">
        <v>0</v>
      </c>
      <c r="AB227" s="896">
        <v>0</v>
      </c>
      <c r="AC227" s="611">
        <v>0</v>
      </c>
      <c r="AD227" s="106"/>
      <c r="AE227" s="106" t="s">
        <v>1295</v>
      </c>
      <c r="AF227" s="417"/>
      <c r="AG227" s="262">
        <v>0</v>
      </c>
      <c r="AH227" s="113"/>
      <c r="AI227" s="897">
        <v>0</v>
      </c>
      <c r="AJ227" s="896">
        <v>0</v>
      </c>
      <c r="AK227" s="611">
        <v>0</v>
      </c>
      <c r="AL227" s="106"/>
      <c r="AM227" s="106" t="s">
        <v>1295</v>
      </c>
      <c r="AN227" s="549"/>
      <c r="AO227" s="262">
        <v>7</v>
      </c>
      <c r="AP227" s="113"/>
      <c r="AQ227" s="220" t="s">
        <v>501</v>
      </c>
      <c r="AR227" s="106"/>
      <c r="AS227" s="611" t="s">
        <v>487</v>
      </c>
      <c r="AT227" s="106"/>
      <c r="AU227" s="106" t="s">
        <v>1301</v>
      </c>
      <c r="AV227" s="549"/>
    </row>
    <row r="228" spans="1:48" s="26" customFormat="1" x14ac:dyDescent="0.35">
      <c r="A228" s="124"/>
      <c r="B228" s="124" t="s">
        <v>13</v>
      </c>
      <c r="C228" s="124"/>
      <c r="D228" s="124"/>
      <c r="E228" s="124"/>
      <c r="F228" s="411">
        <v>517</v>
      </c>
      <c r="G228" s="193"/>
      <c r="H228" s="1150">
        <v>141</v>
      </c>
      <c r="I228" s="753"/>
      <c r="J228" s="759">
        <v>3.8339820913504273E-3</v>
      </c>
      <c r="K228" s="753"/>
      <c r="L228" s="808">
        <v>3.8339820913504274</v>
      </c>
      <c r="M228" s="753"/>
      <c r="N228" s="753" t="s">
        <v>1426</v>
      </c>
      <c r="O228" s="779"/>
      <c r="P228" s="934"/>
      <c r="Q228" s="957">
        <v>92</v>
      </c>
      <c r="R228" s="219"/>
      <c r="S228" s="218">
        <v>2.6455260526804755E-3</v>
      </c>
      <c r="T228" s="219"/>
      <c r="U228" s="610">
        <v>2.6455260526804754</v>
      </c>
      <c r="V228" s="193"/>
      <c r="W228" s="193" t="s">
        <v>1148</v>
      </c>
      <c r="X228" s="413"/>
      <c r="Y228" s="957">
        <v>73</v>
      </c>
      <c r="Z228" s="193"/>
      <c r="AA228" s="206">
        <v>2.177589415400995E-3</v>
      </c>
      <c r="AB228" s="193"/>
      <c r="AC228" s="610">
        <v>2.1775894154009952</v>
      </c>
      <c r="AD228" s="193"/>
      <c r="AE228" s="193" t="s">
        <v>730</v>
      </c>
      <c r="AF228" s="413"/>
      <c r="AG228" s="957">
        <v>107</v>
      </c>
      <c r="AH228" s="193"/>
      <c r="AI228" s="206">
        <v>3.2455866088636478E-3</v>
      </c>
      <c r="AJ228" s="193"/>
      <c r="AK228" s="610">
        <v>3.2455866088636478</v>
      </c>
      <c r="AL228" s="193"/>
      <c r="AM228" s="193" t="s">
        <v>1427</v>
      </c>
      <c r="AN228" s="413"/>
      <c r="AO228" s="957">
        <v>104</v>
      </c>
      <c r="AP228" s="193"/>
      <c r="AQ228" s="206">
        <v>3.1943144982185556E-3</v>
      </c>
      <c r="AR228" s="193"/>
      <c r="AS228" s="610">
        <v>3.1943144982185556</v>
      </c>
      <c r="AT228" s="193"/>
      <c r="AU228" s="193" t="s">
        <v>1400</v>
      </c>
      <c r="AV228" s="413"/>
    </row>
    <row r="229" spans="1:48" x14ac:dyDescent="0.35">
      <c r="A229" s="99"/>
      <c r="B229" s="99"/>
      <c r="C229" s="99"/>
      <c r="D229" s="101" t="s">
        <v>69</v>
      </c>
      <c r="E229" s="127"/>
      <c r="F229" s="414">
        <v>31</v>
      </c>
      <c r="G229" s="11"/>
      <c r="H229" s="489">
        <v>5</v>
      </c>
      <c r="I229" s="11"/>
      <c r="J229" s="207">
        <v>1.3595681175001517E-4</v>
      </c>
      <c r="K229" s="11"/>
      <c r="L229" s="612">
        <v>0.13595681175001517</v>
      </c>
      <c r="M229" s="11"/>
      <c r="N229" s="11" t="s">
        <v>2383</v>
      </c>
      <c r="O229" s="557"/>
      <c r="P229" s="941"/>
      <c r="Q229" s="282">
        <v>5</v>
      </c>
      <c r="R229" s="11"/>
      <c r="S229" s="207">
        <v>1.4377858981959107E-4</v>
      </c>
      <c r="T229" s="11"/>
      <c r="U229" s="612">
        <v>0.14377858981959107</v>
      </c>
      <c r="V229" s="11"/>
      <c r="W229" s="11" t="s">
        <v>2383</v>
      </c>
      <c r="X229" s="557"/>
      <c r="Y229" s="282">
        <v>3</v>
      </c>
      <c r="Z229" s="11"/>
      <c r="AA229" s="207">
        <v>8.9489975975383366E-5</v>
      </c>
      <c r="AB229" s="11"/>
      <c r="AC229" s="612">
        <v>8.9489975975383371E-2</v>
      </c>
      <c r="AD229" s="11"/>
      <c r="AE229" s="11" t="s">
        <v>2383</v>
      </c>
      <c r="AF229" s="557"/>
      <c r="AG229" s="282">
        <v>9</v>
      </c>
      <c r="AH229" s="11"/>
      <c r="AI229" s="207">
        <v>2.7299326616610122E-4</v>
      </c>
      <c r="AJ229" s="11"/>
      <c r="AK229" s="612">
        <v>0.2729932661661012</v>
      </c>
      <c r="AL229" s="11"/>
      <c r="AM229" s="11" t="s">
        <v>2395</v>
      </c>
      <c r="AN229" s="557"/>
      <c r="AO229" s="282">
        <v>9</v>
      </c>
      <c r="AP229" s="11"/>
      <c r="AQ229" s="207">
        <v>2.7643106234583655E-4</v>
      </c>
      <c r="AR229" s="11"/>
      <c r="AS229" s="612">
        <v>0.27643106234583653</v>
      </c>
      <c r="AT229" s="11"/>
      <c r="AU229" s="11" t="s">
        <v>2395</v>
      </c>
      <c r="AV229" s="557"/>
    </row>
    <row r="230" spans="1:48" x14ac:dyDescent="0.35">
      <c r="A230" s="99"/>
      <c r="B230" s="99"/>
      <c r="C230" s="99"/>
      <c r="D230" s="101" t="s">
        <v>70</v>
      </c>
      <c r="E230" s="127"/>
      <c r="F230" s="414">
        <v>6</v>
      </c>
      <c r="G230" s="11"/>
      <c r="H230" s="489" t="s">
        <v>12</v>
      </c>
      <c r="I230" s="11"/>
      <c r="J230" s="207">
        <v>8.1574087050009089E-5</v>
      </c>
      <c r="K230" s="11"/>
      <c r="L230" s="612">
        <v>8.1574087050009084E-2</v>
      </c>
      <c r="M230" s="11"/>
      <c r="N230" s="11" t="s">
        <v>1794</v>
      </c>
      <c r="O230" s="557"/>
      <c r="P230" s="941"/>
      <c r="Q230" s="282" t="s">
        <v>12</v>
      </c>
      <c r="R230" s="11"/>
      <c r="S230" s="1049" t="s">
        <v>501</v>
      </c>
      <c r="T230" s="1164"/>
      <c r="U230" s="611" t="s">
        <v>487</v>
      </c>
      <c r="V230" s="11"/>
      <c r="W230" s="11" t="s">
        <v>1794</v>
      </c>
      <c r="X230" s="557"/>
      <c r="Y230" s="282">
        <v>0</v>
      </c>
      <c r="Z230" s="11"/>
      <c r="AA230" s="897">
        <v>0</v>
      </c>
      <c r="AB230" s="896">
        <v>0</v>
      </c>
      <c r="AC230" s="611">
        <v>0</v>
      </c>
      <c r="AD230" s="11"/>
      <c r="AE230" s="11" t="s">
        <v>1301</v>
      </c>
      <c r="AF230" s="557"/>
      <c r="AG230" s="282">
        <v>0</v>
      </c>
      <c r="AH230" s="11"/>
      <c r="AI230" s="897">
        <v>0</v>
      </c>
      <c r="AJ230" s="896">
        <v>0</v>
      </c>
      <c r="AK230" s="611">
        <v>0</v>
      </c>
      <c r="AL230" s="11"/>
      <c r="AM230" s="11" t="s">
        <v>1301</v>
      </c>
      <c r="AN230" s="557"/>
      <c r="AO230" s="282" t="s">
        <v>12</v>
      </c>
      <c r="AP230" s="11"/>
      <c r="AQ230" s="207">
        <v>6.1429124965741447E-5</v>
      </c>
      <c r="AR230" s="11"/>
      <c r="AS230" s="612">
        <v>6.1429124965741447E-2</v>
      </c>
      <c r="AT230" s="11"/>
      <c r="AU230" s="11" t="s">
        <v>1794</v>
      </c>
      <c r="AV230" s="557"/>
    </row>
    <row r="231" spans="1:48" x14ac:dyDescent="0.35">
      <c r="A231" s="99"/>
      <c r="B231" s="99"/>
      <c r="C231" s="99"/>
      <c r="D231" s="101" t="s">
        <v>71</v>
      </c>
      <c r="E231" s="101"/>
      <c r="F231" s="414">
        <v>3</v>
      </c>
      <c r="G231" s="11"/>
      <c r="H231" s="489">
        <v>0</v>
      </c>
      <c r="I231" s="11"/>
      <c r="J231" s="897">
        <v>0</v>
      </c>
      <c r="K231" s="896">
        <v>0</v>
      </c>
      <c r="L231" s="611">
        <v>0</v>
      </c>
      <c r="M231" s="11"/>
      <c r="N231" s="11" t="s">
        <v>1301</v>
      </c>
      <c r="O231" s="557"/>
      <c r="P231" s="941"/>
      <c r="Q231" s="282" t="s">
        <v>12</v>
      </c>
      <c r="R231" s="11"/>
      <c r="S231" s="207">
        <v>5.7511435927836423E-5</v>
      </c>
      <c r="T231" s="11"/>
      <c r="U231" s="612">
        <v>5.7511435927836425E-2</v>
      </c>
      <c r="V231" s="11"/>
      <c r="W231" s="11" t="s">
        <v>1794</v>
      </c>
      <c r="X231" s="557"/>
      <c r="Y231" s="282">
        <v>0</v>
      </c>
      <c r="Z231" s="11"/>
      <c r="AA231" s="897">
        <v>0</v>
      </c>
      <c r="AB231" s="896">
        <v>0</v>
      </c>
      <c r="AC231" s="611">
        <v>0</v>
      </c>
      <c r="AD231" s="11"/>
      <c r="AE231" s="11" t="s">
        <v>1301</v>
      </c>
      <c r="AF231" s="557"/>
      <c r="AG231" s="282" t="s">
        <v>12</v>
      </c>
      <c r="AH231" s="11"/>
      <c r="AI231" s="1049" t="s">
        <v>501</v>
      </c>
      <c r="AJ231" s="1164"/>
      <c r="AK231" s="611" t="s">
        <v>487</v>
      </c>
      <c r="AL231" s="11"/>
      <c r="AM231" s="11" t="s">
        <v>1794</v>
      </c>
      <c r="AN231" s="557"/>
      <c r="AO231" s="282">
        <v>0</v>
      </c>
      <c r="AP231" s="11"/>
      <c r="AQ231" s="897">
        <v>0</v>
      </c>
      <c r="AR231" s="896">
        <v>0</v>
      </c>
      <c r="AS231" s="611">
        <v>0</v>
      </c>
      <c r="AT231" s="11"/>
      <c r="AU231" s="11" t="s">
        <v>1301</v>
      </c>
      <c r="AV231" s="557"/>
    </row>
    <row r="232" spans="1:48" x14ac:dyDescent="0.35">
      <c r="A232" s="99"/>
      <c r="B232" s="99"/>
      <c r="C232" s="99"/>
      <c r="D232" s="101" t="s">
        <v>72</v>
      </c>
      <c r="E232" s="101"/>
      <c r="F232" s="414">
        <v>11</v>
      </c>
      <c r="G232" s="11"/>
      <c r="H232" s="489">
        <v>4</v>
      </c>
      <c r="I232" s="11"/>
      <c r="J232" s="207">
        <v>1.0876544940001212E-4</v>
      </c>
      <c r="K232" s="11"/>
      <c r="L232" s="612">
        <v>0.10876544940001212</v>
      </c>
      <c r="M232" s="11"/>
      <c r="N232" s="11" t="s">
        <v>2383</v>
      </c>
      <c r="O232" s="557"/>
      <c r="P232" s="941"/>
      <c r="Q232" s="282">
        <v>0</v>
      </c>
      <c r="R232" s="11"/>
      <c r="S232" s="897">
        <v>0</v>
      </c>
      <c r="T232" s="896">
        <v>0</v>
      </c>
      <c r="U232" s="611">
        <v>0</v>
      </c>
      <c r="V232" s="11"/>
      <c r="W232" s="11" t="s">
        <v>1301</v>
      </c>
      <c r="X232" s="557"/>
      <c r="Y232" s="282" t="s">
        <v>12</v>
      </c>
      <c r="Z232" s="11"/>
      <c r="AA232" s="207">
        <v>5.965998398358891E-5</v>
      </c>
      <c r="AB232" s="11"/>
      <c r="AC232" s="612">
        <v>5.9659983983588911E-2</v>
      </c>
      <c r="AD232" s="11"/>
      <c r="AE232" s="11" t="s">
        <v>1794</v>
      </c>
      <c r="AF232" s="557"/>
      <c r="AG232" s="282" t="s">
        <v>12</v>
      </c>
      <c r="AH232" s="11"/>
      <c r="AI232" s="207">
        <v>6.0665170259133604E-5</v>
      </c>
      <c r="AJ232" s="11"/>
      <c r="AK232" s="612">
        <v>6.0665170259133601E-2</v>
      </c>
      <c r="AL232" s="11"/>
      <c r="AM232" s="11" t="s">
        <v>1794</v>
      </c>
      <c r="AN232" s="557"/>
      <c r="AO232" s="282">
        <v>3</v>
      </c>
      <c r="AP232" s="11"/>
      <c r="AQ232" s="207">
        <v>9.2143687448612184E-5</v>
      </c>
      <c r="AR232" s="11"/>
      <c r="AS232" s="612">
        <v>9.2143687448612177E-2</v>
      </c>
      <c r="AT232" s="11"/>
      <c r="AU232" s="11" t="s">
        <v>2383</v>
      </c>
      <c r="AV232" s="557"/>
    </row>
    <row r="233" spans="1:48" x14ac:dyDescent="0.35">
      <c r="A233" s="122"/>
      <c r="B233" s="122"/>
      <c r="C233" s="122"/>
      <c r="D233" s="129" t="s">
        <v>73</v>
      </c>
      <c r="E233" s="101"/>
      <c r="F233" s="414">
        <v>232</v>
      </c>
      <c r="G233" s="11"/>
      <c r="H233" s="489">
        <v>72</v>
      </c>
      <c r="I233" s="11"/>
      <c r="J233" s="207">
        <v>1.9577780892002183E-3</v>
      </c>
      <c r="K233" s="11"/>
      <c r="L233" s="612">
        <v>1.9577780892002183</v>
      </c>
      <c r="M233" s="11"/>
      <c r="N233" s="11" t="s">
        <v>1442</v>
      </c>
      <c r="O233" s="557"/>
      <c r="P233" s="941"/>
      <c r="Q233" s="282">
        <v>54</v>
      </c>
      <c r="R233" s="11"/>
      <c r="S233" s="207">
        <v>1.5528087700515834E-3</v>
      </c>
      <c r="T233" s="11"/>
      <c r="U233" s="612">
        <v>1.5528087700515834</v>
      </c>
      <c r="V233" s="11"/>
      <c r="W233" s="11" t="s">
        <v>2283</v>
      </c>
      <c r="X233" s="557"/>
      <c r="Y233" s="282">
        <v>35</v>
      </c>
      <c r="Z233" s="11"/>
      <c r="AA233" s="207">
        <v>1.0440497197128059E-3</v>
      </c>
      <c r="AB233" s="11"/>
      <c r="AC233" s="612">
        <v>1.0440497197128058</v>
      </c>
      <c r="AD233" s="11"/>
      <c r="AE233" s="11" t="s">
        <v>1195</v>
      </c>
      <c r="AF233" s="557"/>
      <c r="AG233" s="282">
        <v>40</v>
      </c>
      <c r="AH233" s="11"/>
      <c r="AI233" s="207">
        <v>1.2133034051826721E-3</v>
      </c>
      <c r="AJ233" s="11"/>
      <c r="AK233" s="612">
        <v>1.2133034051826721</v>
      </c>
      <c r="AL233" s="11"/>
      <c r="AM233" s="11" t="s">
        <v>2382</v>
      </c>
      <c r="AN233" s="557"/>
      <c r="AO233" s="282">
        <v>31</v>
      </c>
      <c r="AP233" s="11"/>
      <c r="AQ233" s="207">
        <v>9.521514369689925E-4</v>
      </c>
      <c r="AR233" s="11"/>
      <c r="AS233" s="612">
        <v>0.95215143696899252</v>
      </c>
      <c r="AT233" s="11"/>
      <c r="AU233" s="11" t="s">
        <v>675</v>
      </c>
      <c r="AV233" s="557"/>
    </row>
    <row r="234" spans="1:48" x14ac:dyDescent="0.35">
      <c r="A234" s="122"/>
      <c r="B234" s="122"/>
      <c r="C234" s="122"/>
      <c r="D234" s="129" t="s">
        <v>74</v>
      </c>
      <c r="E234" s="101"/>
      <c r="F234" s="414">
        <v>6</v>
      </c>
      <c r="G234" s="11"/>
      <c r="H234" s="489" t="s">
        <v>12</v>
      </c>
      <c r="I234" s="11"/>
      <c r="J234" s="207">
        <v>5.4382724700006062E-5</v>
      </c>
      <c r="K234" s="11"/>
      <c r="L234" s="612">
        <v>5.438272470000606E-2</v>
      </c>
      <c r="M234" s="11"/>
      <c r="N234" s="11" t="s">
        <v>1794</v>
      </c>
      <c r="O234" s="557"/>
      <c r="P234" s="941"/>
      <c r="Q234" s="282">
        <v>0</v>
      </c>
      <c r="R234" s="11"/>
      <c r="S234" s="898">
        <v>0</v>
      </c>
      <c r="T234" s="11"/>
      <c r="U234" s="510">
        <v>0</v>
      </c>
      <c r="V234" s="11"/>
      <c r="W234" s="11" t="s">
        <v>1301</v>
      </c>
      <c r="X234" s="557"/>
      <c r="Y234" s="282" t="s">
        <v>12</v>
      </c>
      <c r="Z234" s="11"/>
      <c r="AA234" s="1049" t="s">
        <v>501</v>
      </c>
      <c r="AB234" s="1164"/>
      <c r="AC234" s="611" t="s">
        <v>487</v>
      </c>
      <c r="AD234" s="11"/>
      <c r="AE234" s="11" t="s">
        <v>1794</v>
      </c>
      <c r="AF234" s="557"/>
      <c r="AG234" s="282" t="s">
        <v>12</v>
      </c>
      <c r="AH234" s="11"/>
      <c r="AI234" s="1049" t="s">
        <v>501</v>
      </c>
      <c r="AJ234" s="1164"/>
      <c r="AK234" s="611" t="s">
        <v>487</v>
      </c>
      <c r="AL234" s="11"/>
      <c r="AM234" s="11" t="s">
        <v>1794</v>
      </c>
      <c r="AN234" s="557"/>
      <c r="AO234" s="282" t="s">
        <v>12</v>
      </c>
      <c r="AP234" s="11"/>
      <c r="AQ234" s="207">
        <v>6.1429124965741447E-5</v>
      </c>
      <c r="AR234" s="11"/>
      <c r="AS234" s="612">
        <v>6.1429124965741447E-2</v>
      </c>
      <c r="AT234" s="11"/>
      <c r="AU234" s="11" t="s">
        <v>1794</v>
      </c>
      <c r="AV234" s="557"/>
    </row>
    <row r="235" spans="1:48" x14ac:dyDescent="0.35">
      <c r="A235" s="122"/>
      <c r="B235" s="122"/>
      <c r="C235" s="122"/>
      <c r="D235" s="129" t="s">
        <v>75</v>
      </c>
      <c r="E235" s="101"/>
      <c r="F235" s="414">
        <v>96</v>
      </c>
      <c r="G235" s="11"/>
      <c r="H235" s="489">
        <v>25</v>
      </c>
      <c r="I235" s="11"/>
      <c r="J235" s="207">
        <v>6.7978405875007578E-4</v>
      </c>
      <c r="K235" s="11"/>
      <c r="L235" s="612">
        <v>0.67978405875007575</v>
      </c>
      <c r="M235" s="11"/>
      <c r="N235" s="11" t="s">
        <v>676</v>
      </c>
      <c r="O235" s="557"/>
      <c r="P235" s="941"/>
      <c r="Q235" s="282">
        <v>14</v>
      </c>
      <c r="R235" s="11"/>
      <c r="S235" s="207">
        <v>4.0258005149485497E-4</v>
      </c>
      <c r="T235" s="11"/>
      <c r="U235" s="612">
        <v>0.40258005149485498</v>
      </c>
      <c r="V235" s="11"/>
      <c r="W235" s="11" t="s">
        <v>2394</v>
      </c>
      <c r="X235" s="557"/>
      <c r="Y235" s="282">
        <v>16</v>
      </c>
      <c r="Z235" s="11"/>
      <c r="AA235" s="207">
        <v>4.7727987186871128E-4</v>
      </c>
      <c r="AB235" s="11"/>
      <c r="AC235" s="612">
        <v>0.47727987186871129</v>
      </c>
      <c r="AD235" s="11"/>
      <c r="AE235" s="11" t="s">
        <v>2393</v>
      </c>
      <c r="AF235" s="557"/>
      <c r="AG235" s="282">
        <v>29</v>
      </c>
      <c r="AH235" s="11"/>
      <c r="AI235" s="207">
        <v>8.7964496875743729E-4</v>
      </c>
      <c r="AJ235" s="11"/>
      <c r="AK235" s="612">
        <v>0.87964496875743725</v>
      </c>
      <c r="AL235" s="11"/>
      <c r="AM235" s="11" t="s">
        <v>675</v>
      </c>
      <c r="AN235" s="557"/>
      <c r="AO235" s="282">
        <v>12</v>
      </c>
      <c r="AP235" s="11"/>
      <c r="AQ235" s="207">
        <v>3.6857474979444874E-4</v>
      </c>
      <c r="AR235" s="11"/>
      <c r="AS235" s="612">
        <v>0.36857474979444871</v>
      </c>
      <c r="AT235" s="11"/>
      <c r="AU235" s="11" t="s">
        <v>2385</v>
      </c>
      <c r="AV235" s="557"/>
    </row>
    <row r="236" spans="1:48" x14ac:dyDescent="0.35">
      <c r="A236" s="99"/>
      <c r="B236" s="99"/>
      <c r="C236" s="99"/>
      <c r="D236" s="101" t="s">
        <v>76</v>
      </c>
      <c r="E236" s="99"/>
      <c r="F236" s="414">
        <v>116</v>
      </c>
      <c r="G236" s="11"/>
      <c r="H236" s="489">
        <v>25</v>
      </c>
      <c r="I236" s="11"/>
      <c r="J236" s="207">
        <v>6.7978405875007578E-4</v>
      </c>
      <c r="K236" s="11"/>
      <c r="L236" s="612">
        <v>0.67978405875007575</v>
      </c>
      <c r="M236" s="11"/>
      <c r="N236" s="11" t="s">
        <v>676</v>
      </c>
      <c r="O236" s="557"/>
      <c r="P236" s="941"/>
      <c r="Q236" s="282">
        <v>14</v>
      </c>
      <c r="R236" s="11"/>
      <c r="S236" s="207">
        <v>4.0258005149485497E-4</v>
      </c>
      <c r="T236" s="11"/>
      <c r="U236" s="612">
        <v>0.40258005149485498</v>
      </c>
      <c r="V236" s="11"/>
      <c r="W236" s="11" t="s">
        <v>2394</v>
      </c>
      <c r="X236" s="557"/>
      <c r="Y236" s="282">
        <v>16</v>
      </c>
      <c r="Z236" s="11"/>
      <c r="AA236" s="207">
        <v>4.7727987186871128E-4</v>
      </c>
      <c r="AB236" s="11"/>
      <c r="AC236" s="612">
        <v>0.47727987186871129</v>
      </c>
      <c r="AD236" s="11"/>
      <c r="AE236" s="11" t="s">
        <v>2393</v>
      </c>
      <c r="AF236" s="557"/>
      <c r="AG236" s="282">
        <v>25</v>
      </c>
      <c r="AH236" s="11"/>
      <c r="AI236" s="207">
        <v>7.5831462823917005E-4</v>
      </c>
      <c r="AJ236" s="11"/>
      <c r="AK236" s="612">
        <v>0.75831462823917006</v>
      </c>
      <c r="AL236" s="11"/>
      <c r="AM236" s="11" t="s">
        <v>2388</v>
      </c>
      <c r="AN236" s="557"/>
      <c r="AO236" s="282">
        <v>36</v>
      </c>
      <c r="AP236" s="11"/>
      <c r="AQ236" s="207">
        <v>1.1057242493833462E-3</v>
      </c>
      <c r="AR236" s="11"/>
      <c r="AS236" s="612">
        <v>1.1057242493833461</v>
      </c>
      <c r="AT236" s="11"/>
      <c r="AU236" s="11" t="s">
        <v>2258</v>
      </c>
      <c r="AV236" s="557"/>
    </row>
    <row r="237" spans="1:48" x14ac:dyDescent="0.35">
      <c r="A237" s="99"/>
      <c r="B237" s="99"/>
      <c r="C237" s="101"/>
      <c r="D237" s="101" t="s">
        <v>77</v>
      </c>
      <c r="E237" s="99"/>
      <c r="F237" s="414">
        <v>9</v>
      </c>
      <c r="G237" s="11"/>
      <c r="H237" s="489">
        <v>5</v>
      </c>
      <c r="I237" s="11"/>
      <c r="J237" s="207">
        <v>1.3595681175001517E-4</v>
      </c>
      <c r="K237" s="11"/>
      <c r="L237" s="612">
        <v>0.13595681175001517</v>
      </c>
      <c r="M237" s="11"/>
      <c r="N237" s="11" t="s">
        <v>2383</v>
      </c>
      <c r="O237" s="557"/>
      <c r="P237" s="941"/>
      <c r="Q237" s="282" t="s">
        <v>12</v>
      </c>
      <c r="R237" s="11"/>
      <c r="S237" s="207">
        <v>5.7511435927836423E-5</v>
      </c>
      <c r="T237" s="11"/>
      <c r="U237" s="612">
        <v>5.7511435927836425E-2</v>
      </c>
      <c r="V237" s="11"/>
      <c r="W237" s="11" t="s">
        <v>1794</v>
      </c>
      <c r="X237" s="557"/>
      <c r="Y237" s="282">
        <v>0</v>
      </c>
      <c r="Z237" s="11"/>
      <c r="AA237" s="897">
        <v>0</v>
      </c>
      <c r="AB237" s="896">
        <v>0</v>
      </c>
      <c r="AC237" s="611">
        <v>0</v>
      </c>
      <c r="AD237" s="11"/>
      <c r="AE237" s="11" t="s">
        <v>1301</v>
      </c>
      <c r="AF237" s="557"/>
      <c r="AG237" s="282">
        <v>0</v>
      </c>
      <c r="AH237" s="11"/>
      <c r="AI237" s="897">
        <v>0</v>
      </c>
      <c r="AJ237" s="896">
        <v>0</v>
      </c>
      <c r="AK237" s="611">
        <v>0</v>
      </c>
      <c r="AL237" s="11"/>
      <c r="AM237" s="11" t="s">
        <v>1301</v>
      </c>
      <c r="AN237" s="557"/>
      <c r="AO237" s="282" t="s">
        <v>12</v>
      </c>
      <c r="AP237" s="11"/>
      <c r="AQ237" s="207">
        <v>6.1429124965741447E-5</v>
      </c>
      <c r="AR237" s="11"/>
      <c r="AS237" s="612">
        <v>6.1429124965741447E-2</v>
      </c>
      <c r="AT237" s="11"/>
      <c r="AU237" s="11" t="s">
        <v>1794</v>
      </c>
      <c r="AV237" s="557"/>
    </row>
    <row r="238" spans="1:48" x14ac:dyDescent="0.35">
      <c r="A238" s="99"/>
      <c r="B238" s="99"/>
      <c r="C238" s="101"/>
      <c r="D238" s="101" t="s">
        <v>38</v>
      </c>
      <c r="E238" s="99"/>
      <c r="F238" s="414">
        <v>7</v>
      </c>
      <c r="G238" s="11"/>
      <c r="H238" s="489">
        <v>0</v>
      </c>
      <c r="I238" s="11"/>
      <c r="J238" s="897">
        <v>0</v>
      </c>
      <c r="K238" s="896">
        <v>0</v>
      </c>
      <c r="L238" s="611">
        <v>0</v>
      </c>
      <c r="M238" s="11"/>
      <c r="N238" s="11" t="s">
        <v>1301</v>
      </c>
      <c r="O238" s="557"/>
      <c r="P238" s="941"/>
      <c r="Q238" s="282">
        <v>0</v>
      </c>
      <c r="R238" s="11"/>
      <c r="S238" s="897">
        <v>0</v>
      </c>
      <c r="T238" s="896">
        <v>0</v>
      </c>
      <c r="U238" s="611">
        <v>0</v>
      </c>
      <c r="V238" s="11"/>
      <c r="W238" s="11" t="s">
        <v>1301</v>
      </c>
      <c r="X238" s="557"/>
      <c r="Y238" s="282">
        <v>0</v>
      </c>
      <c r="Z238" s="11"/>
      <c r="AA238" s="897">
        <v>0</v>
      </c>
      <c r="AB238" s="896">
        <v>0</v>
      </c>
      <c r="AC238" s="611">
        <v>0</v>
      </c>
      <c r="AD238" s="11"/>
      <c r="AE238" s="11" t="s">
        <v>1301</v>
      </c>
      <c r="AF238" s="557"/>
      <c r="AG238" s="282">
        <v>0</v>
      </c>
      <c r="AH238" s="11"/>
      <c r="AI238" s="897">
        <v>0</v>
      </c>
      <c r="AJ238" s="896">
        <v>0</v>
      </c>
      <c r="AK238" s="611">
        <v>0</v>
      </c>
      <c r="AL238" s="11"/>
      <c r="AM238" s="11" t="s">
        <v>1301</v>
      </c>
      <c r="AN238" s="557"/>
      <c r="AO238" s="282">
        <v>7</v>
      </c>
      <c r="AP238" s="11"/>
      <c r="AQ238" s="207">
        <v>2.1500193738009508E-4</v>
      </c>
      <c r="AR238" s="11"/>
      <c r="AS238" s="612">
        <v>0.21500193738009507</v>
      </c>
      <c r="AT238" s="11"/>
      <c r="AU238" s="11" t="s">
        <v>2386</v>
      </c>
      <c r="AV238" s="557"/>
    </row>
    <row r="239" spans="1:48" s="26" customFormat="1" x14ac:dyDescent="0.35">
      <c r="A239" s="124"/>
      <c r="B239" s="124" t="s">
        <v>3</v>
      </c>
      <c r="C239" s="124"/>
      <c r="D239" s="124"/>
      <c r="E239" s="124"/>
      <c r="F239" s="411">
        <v>5218</v>
      </c>
      <c r="G239" s="193"/>
      <c r="H239" s="1150">
        <v>1284</v>
      </c>
      <c r="I239" s="753"/>
      <c r="J239" s="759">
        <v>1.1491364609873954E-2</v>
      </c>
      <c r="K239" s="753"/>
      <c r="L239" s="808">
        <v>11.491364609873953</v>
      </c>
      <c r="M239" s="753"/>
      <c r="N239" s="753" t="s">
        <v>1435</v>
      </c>
      <c r="O239" s="779"/>
      <c r="P239" s="934"/>
      <c r="Q239" s="957">
        <v>981</v>
      </c>
      <c r="R239" s="219"/>
      <c r="S239" s="218">
        <v>9.0484863492234675E-3</v>
      </c>
      <c r="T239" s="219"/>
      <c r="U239" s="610">
        <v>9.0484863492234684</v>
      </c>
      <c r="V239" s="193"/>
      <c r="W239" s="193" t="s">
        <v>1436</v>
      </c>
      <c r="X239" s="413"/>
      <c r="Y239" s="957">
        <v>1086</v>
      </c>
      <c r="Z239" s="193"/>
      <c r="AA239" s="206">
        <v>1.0679944353541108E-2</v>
      </c>
      <c r="AB239" s="193"/>
      <c r="AC239" s="610">
        <v>10.679944353541108</v>
      </c>
      <c r="AD239" s="193"/>
      <c r="AE239" s="193" t="s">
        <v>1437</v>
      </c>
      <c r="AF239" s="413"/>
      <c r="AG239" s="957">
        <v>989</v>
      </c>
      <c r="AH239" s="193"/>
      <c r="AI239" s="206">
        <v>1.0464577766455237E-2</v>
      </c>
      <c r="AJ239" s="193"/>
      <c r="AK239" s="610">
        <v>10.464577766455237</v>
      </c>
      <c r="AL239" s="193"/>
      <c r="AM239" s="193" t="s">
        <v>1438</v>
      </c>
      <c r="AN239" s="413"/>
      <c r="AO239" s="957">
        <v>878</v>
      </c>
      <c r="AP239" s="193"/>
      <c r="AQ239" s="206">
        <v>9.6013835952109168E-3</v>
      </c>
      <c r="AR239" s="193"/>
      <c r="AS239" s="610">
        <v>9.6013835952109172</v>
      </c>
      <c r="AT239" s="193"/>
      <c r="AU239" s="193" t="s">
        <v>1439</v>
      </c>
      <c r="AV239" s="413"/>
    </row>
    <row r="240" spans="1:48" x14ac:dyDescent="0.35">
      <c r="A240" s="99"/>
      <c r="B240" s="99"/>
      <c r="C240" s="99"/>
      <c r="D240" s="101" t="s">
        <v>69</v>
      </c>
      <c r="E240" s="127"/>
      <c r="F240" s="414">
        <v>379</v>
      </c>
      <c r="G240" s="11"/>
      <c r="H240" s="489">
        <v>71</v>
      </c>
      <c r="I240" s="11"/>
      <c r="J240" s="207">
        <v>6.3542592468929183E-4</v>
      </c>
      <c r="K240" s="11"/>
      <c r="L240" s="612">
        <v>0.63542592468929182</v>
      </c>
      <c r="M240" s="11"/>
      <c r="N240" s="11" t="s">
        <v>1306</v>
      </c>
      <c r="O240" s="557"/>
      <c r="P240" s="941"/>
      <c r="Q240" s="282">
        <v>78</v>
      </c>
      <c r="R240" s="11"/>
      <c r="S240" s="207">
        <v>7.1945151400553569E-4</v>
      </c>
      <c r="T240" s="11"/>
      <c r="U240" s="612">
        <v>0.71945151400553564</v>
      </c>
      <c r="V240" s="11"/>
      <c r="W240" s="11" t="s">
        <v>1310</v>
      </c>
      <c r="X240" s="557"/>
      <c r="Y240" s="282">
        <v>72</v>
      </c>
      <c r="Z240" s="11"/>
      <c r="AA240" s="207">
        <v>7.0806260907454858E-4</v>
      </c>
      <c r="AB240" s="11"/>
      <c r="AC240" s="612">
        <v>0.70806260907454854</v>
      </c>
      <c r="AD240" s="11"/>
      <c r="AE240" s="11" t="s">
        <v>2459</v>
      </c>
      <c r="AF240" s="557"/>
      <c r="AG240" s="282">
        <v>95</v>
      </c>
      <c r="AH240" s="11"/>
      <c r="AI240" s="207">
        <v>1.0051919998111704E-3</v>
      </c>
      <c r="AJ240" s="11"/>
      <c r="AK240" s="612">
        <v>1.0051919998111705</v>
      </c>
      <c r="AL240" s="11"/>
      <c r="AM240" s="11" t="s">
        <v>2396</v>
      </c>
      <c r="AN240" s="557"/>
      <c r="AO240" s="282">
        <v>63</v>
      </c>
      <c r="AP240" s="11"/>
      <c r="AQ240" s="207">
        <v>6.8893754726456465E-4</v>
      </c>
      <c r="AR240" s="11"/>
      <c r="AS240" s="612">
        <v>0.68893754726456469</v>
      </c>
      <c r="AT240" s="11"/>
      <c r="AU240" s="11" t="s">
        <v>2459</v>
      </c>
      <c r="AV240" s="557"/>
    </row>
    <row r="241" spans="1:48" x14ac:dyDescent="0.35">
      <c r="A241" s="99"/>
      <c r="B241" s="99"/>
      <c r="C241" s="99"/>
      <c r="D241" s="101" t="s">
        <v>70</v>
      </c>
      <c r="E241" s="127"/>
      <c r="F241" s="414">
        <v>38</v>
      </c>
      <c r="G241" s="11"/>
      <c r="H241" s="489">
        <v>22</v>
      </c>
      <c r="I241" s="11"/>
      <c r="J241" s="207">
        <v>1.9689254004456931E-4</v>
      </c>
      <c r="K241" s="11"/>
      <c r="L241" s="612">
        <v>0.1968925400445693</v>
      </c>
      <c r="M241" s="11"/>
      <c r="N241" s="11" t="s">
        <v>1321</v>
      </c>
      <c r="O241" s="557"/>
      <c r="P241" s="941"/>
      <c r="Q241" s="282">
        <v>10</v>
      </c>
      <c r="R241" s="11"/>
      <c r="S241" s="207">
        <v>9.2237373590453283E-5</v>
      </c>
      <c r="T241" s="11"/>
      <c r="U241" s="612">
        <v>9.2237373590453281E-2</v>
      </c>
      <c r="V241" s="11"/>
      <c r="W241" s="11" t="s">
        <v>1794</v>
      </c>
      <c r="X241" s="557"/>
      <c r="Y241" s="282">
        <v>4</v>
      </c>
      <c r="Z241" s="11"/>
      <c r="AA241" s="1049" t="s">
        <v>501</v>
      </c>
      <c r="AB241" s="1164"/>
      <c r="AC241" s="611" t="s">
        <v>487</v>
      </c>
      <c r="AD241" s="11"/>
      <c r="AE241" s="11" t="s">
        <v>1301</v>
      </c>
      <c r="AF241" s="557"/>
      <c r="AG241" s="282" t="s">
        <v>12</v>
      </c>
      <c r="AH241" s="11"/>
      <c r="AI241" s="1049" t="s">
        <v>501</v>
      </c>
      <c r="AJ241" s="1164"/>
      <c r="AK241" s="611" t="s">
        <v>487</v>
      </c>
      <c r="AL241" s="11"/>
      <c r="AM241" s="11" t="s">
        <v>1301</v>
      </c>
      <c r="AN241" s="557"/>
      <c r="AO241" s="282">
        <v>0</v>
      </c>
      <c r="AP241" s="11"/>
      <c r="AQ241" s="897">
        <v>0</v>
      </c>
      <c r="AR241" s="896">
        <v>0</v>
      </c>
      <c r="AS241" s="611">
        <v>0</v>
      </c>
      <c r="AT241" s="11"/>
      <c r="AU241" s="11" t="s">
        <v>1295</v>
      </c>
      <c r="AV241" s="557"/>
    </row>
    <row r="242" spans="1:48" x14ac:dyDescent="0.35">
      <c r="A242" s="99"/>
      <c r="B242" s="99"/>
      <c r="C242" s="99"/>
      <c r="D242" s="101" t="s">
        <v>71</v>
      </c>
      <c r="E242" s="101"/>
      <c r="F242" s="414">
        <v>27</v>
      </c>
      <c r="G242" s="11"/>
      <c r="H242" s="489">
        <v>10</v>
      </c>
      <c r="I242" s="11"/>
      <c r="J242" s="207">
        <v>8.9496609111167874E-5</v>
      </c>
      <c r="K242" s="11"/>
      <c r="L242" s="612">
        <v>8.9496609111167871E-2</v>
      </c>
      <c r="M242" s="11"/>
      <c r="N242" s="11" t="s">
        <v>1794</v>
      </c>
      <c r="O242" s="557"/>
      <c r="P242" s="941"/>
      <c r="Q242" s="282">
        <v>6</v>
      </c>
      <c r="R242" s="11"/>
      <c r="S242" s="207">
        <v>5.5342424154271974E-5</v>
      </c>
      <c r="T242" s="11"/>
      <c r="U242" s="612">
        <v>5.5342424154271971E-2</v>
      </c>
      <c r="V242" s="11"/>
      <c r="W242" s="11" t="s">
        <v>1301</v>
      </c>
      <c r="X242" s="557"/>
      <c r="Y242" s="282">
        <v>3</v>
      </c>
      <c r="Z242" s="11"/>
      <c r="AA242" s="1049" t="s">
        <v>501</v>
      </c>
      <c r="AB242" s="1164"/>
      <c r="AC242" s="611" t="s">
        <v>487</v>
      </c>
      <c r="AD242" s="11"/>
      <c r="AE242" s="11" t="s">
        <v>1301</v>
      </c>
      <c r="AF242" s="557"/>
      <c r="AG242" s="282" t="s">
        <v>12</v>
      </c>
      <c r="AH242" s="11"/>
      <c r="AI242" s="1049" t="s">
        <v>501</v>
      </c>
      <c r="AJ242" s="1164"/>
      <c r="AK242" s="611" t="s">
        <v>487</v>
      </c>
      <c r="AL242" s="11"/>
      <c r="AM242" s="11" t="s">
        <v>1301</v>
      </c>
      <c r="AN242" s="557"/>
      <c r="AO242" s="282" t="s">
        <v>12</v>
      </c>
      <c r="AP242" s="11"/>
      <c r="AQ242" s="207">
        <v>5.4677583116235289E-5</v>
      </c>
      <c r="AR242" s="11"/>
      <c r="AS242" s="612">
        <v>5.4677583116235287E-2</v>
      </c>
      <c r="AT242" s="11"/>
      <c r="AU242" s="11" t="s">
        <v>1301</v>
      </c>
      <c r="AV242" s="557"/>
    </row>
    <row r="243" spans="1:48" x14ac:dyDescent="0.35">
      <c r="A243" s="101"/>
      <c r="B243" s="99"/>
      <c r="C243" s="99"/>
      <c r="D243" s="101" t="s">
        <v>72</v>
      </c>
      <c r="E243" s="101"/>
      <c r="F243" s="414">
        <v>29</v>
      </c>
      <c r="G243" s="11"/>
      <c r="H243" s="489">
        <v>15</v>
      </c>
      <c r="I243" s="11"/>
      <c r="J243" s="207">
        <v>1.3424491366675179E-4</v>
      </c>
      <c r="K243" s="11"/>
      <c r="L243" s="612">
        <v>0.13424491366675179</v>
      </c>
      <c r="M243" s="11"/>
      <c r="N243" s="11" t="s">
        <v>1302</v>
      </c>
      <c r="O243" s="557"/>
      <c r="P243" s="941"/>
      <c r="Q243" s="282">
        <v>5</v>
      </c>
      <c r="R243" s="11"/>
      <c r="S243" s="1049" t="s">
        <v>501</v>
      </c>
      <c r="T243" s="1164"/>
      <c r="U243" s="611" t="s">
        <v>487</v>
      </c>
      <c r="V243" s="11"/>
      <c r="W243" s="11" t="s">
        <v>1301</v>
      </c>
      <c r="X243" s="557"/>
      <c r="Y243" s="282">
        <v>4</v>
      </c>
      <c r="Z243" s="11"/>
      <c r="AA243" s="1049" t="s">
        <v>501</v>
      </c>
      <c r="AB243" s="1164"/>
      <c r="AC243" s="611" t="s">
        <v>487</v>
      </c>
      <c r="AD243" s="11"/>
      <c r="AE243" s="11" t="s">
        <v>1301</v>
      </c>
      <c r="AF243" s="557"/>
      <c r="AG243" s="282" t="s">
        <v>12</v>
      </c>
      <c r="AH243" s="11"/>
      <c r="AI243" s="1049" t="s">
        <v>501</v>
      </c>
      <c r="AJ243" s="1164"/>
      <c r="AK243" s="611" t="s">
        <v>487</v>
      </c>
      <c r="AL243" s="11"/>
      <c r="AM243" s="11" t="s">
        <v>1301</v>
      </c>
      <c r="AN243" s="557"/>
      <c r="AO243" s="282" t="s">
        <v>12</v>
      </c>
      <c r="AP243" s="11"/>
      <c r="AQ243" s="1049" t="s">
        <v>501</v>
      </c>
      <c r="AR243" s="1164"/>
      <c r="AS243" s="611" t="s">
        <v>487</v>
      </c>
      <c r="AT243" s="11"/>
      <c r="AU243" s="11" t="s">
        <v>1301</v>
      </c>
      <c r="AV243" s="557"/>
    </row>
    <row r="244" spans="1:48" x14ac:dyDescent="0.35">
      <c r="A244" s="101"/>
      <c r="B244" s="122"/>
      <c r="C244" s="122"/>
      <c r="D244" s="129" t="s">
        <v>73</v>
      </c>
      <c r="E244" s="101"/>
      <c r="F244" s="414">
        <v>701</v>
      </c>
      <c r="G244" s="11"/>
      <c r="H244" s="489">
        <v>133</v>
      </c>
      <c r="I244" s="11"/>
      <c r="J244" s="207">
        <v>1.1903049011785327E-3</v>
      </c>
      <c r="K244" s="11"/>
      <c r="L244" s="612">
        <v>1.1903049011785327</v>
      </c>
      <c r="M244" s="11"/>
      <c r="N244" s="11" t="s">
        <v>1323</v>
      </c>
      <c r="O244" s="557"/>
      <c r="P244" s="941"/>
      <c r="Q244" s="282">
        <v>133</v>
      </c>
      <c r="R244" s="11"/>
      <c r="S244" s="207">
        <v>1.2267570687530286E-3</v>
      </c>
      <c r="T244" s="11"/>
      <c r="U244" s="612">
        <v>1.2267570687530287</v>
      </c>
      <c r="V244" s="11"/>
      <c r="W244" s="11" t="s">
        <v>1323</v>
      </c>
      <c r="X244" s="557"/>
      <c r="Y244" s="282">
        <v>187</v>
      </c>
      <c r="Z244" s="11"/>
      <c r="AA244" s="207">
        <v>1.8389959430130636E-3</v>
      </c>
      <c r="AB244" s="11"/>
      <c r="AC244" s="612">
        <v>1.8389959430130636</v>
      </c>
      <c r="AD244" s="11"/>
      <c r="AE244" s="11" t="s">
        <v>2928</v>
      </c>
      <c r="AF244" s="557"/>
      <c r="AG244" s="282">
        <v>134</v>
      </c>
      <c r="AH244" s="11"/>
      <c r="AI244" s="207">
        <v>1.4178497681547036E-3</v>
      </c>
      <c r="AJ244" s="11"/>
      <c r="AK244" s="612">
        <v>1.4178497681547035</v>
      </c>
      <c r="AL244" s="11"/>
      <c r="AM244" s="11" t="s">
        <v>2929</v>
      </c>
      <c r="AN244" s="557"/>
      <c r="AO244" s="282">
        <v>114</v>
      </c>
      <c r="AP244" s="11"/>
      <c r="AQ244" s="207">
        <v>1.2466488950501646E-3</v>
      </c>
      <c r="AR244" s="11"/>
      <c r="AS244" s="612">
        <v>1.2466488950501646</v>
      </c>
      <c r="AT244" s="11"/>
      <c r="AU244" s="11" t="s">
        <v>2423</v>
      </c>
      <c r="AV244" s="557"/>
    </row>
    <row r="245" spans="1:48" x14ac:dyDescent="0.35">
      <c r="A245" s="101"/>
      <c r="B245" s="122"/>
      <c r="C245" s="122"/>
      <c r="D245" s="129" t="s">
        <v>74</v>
      </c>
      <c r="E245" s="101"/>
      <c r="F245" s="414">
        <v>113</v>
      </c>
      <c r="G245" s="11"/>
      <c r="H245" s="489">
        <v>24</v>
      </c>
      <c r="I245" s="11"/>
      <c r="J245" s="207">
        <v>2.147918618668029E-4</v>
      </c>
      <c r="K245" s="11"/>
      <c r="L245" s="612">
        <v>0.21479186186680291</v>
      </c>
      <c r="M245" s="11"/>
      <c r="N245" s="11" t="s">
        <v>1321</v>
      </c>
      <c r="O245" s="557"/>
      <c r="P245" s="941"/>
      <c r="Q245" s="282">
        <v>29</v>
      </c>
      <c r="R245" s="11"/>
      <c r="S245" s="207">
        <v>2.6748838341231456E-4</v>
      </c>
      <c r="T245" s="11"/>
      <c r="U245" s="612">
        <v>0.26748838341231457</v>
      </c>
      <c r="V245" s="11"/>
      <c r="W245" s="11" t="s">
        <v>1309</v>
      </c>
      <c r="X245" s="557"/>
      <c r="Y245" s="282">
        <v>18</v>
      </c>
      <c r="Z245" s="11"/>
      <c r="AA245" s="207">
        <v>1.7701565226863714E-4</v>
      </c>
      <c r="AB245" s="11"/>
      <c r="AC245" s="612">
        <v>0.17701565226863714</v>
      </c>
      <c r="AD245" s="11"/>
      <c r="AE245" s="11" t="s">
        <v>1321</v>
      </c>
      <c r="AF245" s="557"/>
      <c r="AG245" s="282">
        <v>30</v>
      </c>
      <c r="AH245" s="11"/>
      <c r="AI245" s="207">
        <v>3.1742905257194857E-4</v>
      </c>
      <c r="AJ245" s="11"/>
      <c r="AK245" s="612">
        <v>0.31742905257194859</v>
      </c>
      <c r="AL245" s="11"/>
      <c r="AM245" s="11" t="s">
        <v>1309</v>
      </c>
      <c r="AN245" s="557"/>
      <c r="AO245" s="282">
        <v>12</v>
      </c>
      <c r="AP245" s="11"/>
      <c r="AQ245" s="207">
        <v>1.312261994789647E-4</v>
      </c>
      <c r="AR245" s="11"/>
      <c r="AS245" s="612">
        <v>0.13122619947896469</v>
      </c>
      <c r="AT245" s="11"/>
      <c r="AU245" s="11" t="s">
        <v>1302</v>
      </c>
      <c r="AV245" s="557"/>
    </row>
    <row r="246" spans="1:48" x14ac:dyDescent="0.35">
      <c r="A246" s="101"/>
      <c r="B246" s="122"/>
      <c r="C246" s="122"/>
      <c r="D246" s="129" t="s">
        <v>75</v>
      </c>
      <c r="E246" s="101"/>
      <c r="F246" s="414">
        <v>881</v>
      </c>
      <c r="G246" s="11"/>
      <c r="H246" s="489">
        <v>172</v>
      </c>
      <c r="I246" s="11"/>
      <c r="J246" s="207">
        <v>1.5393416767120873E-3</v>
      </c>
      <c r="K246" s="11"/>
      <c r="L246" s="612">
        <v>1.5393416767120873</v>
      </c>
      <c r="M246" s="11"/>
      <c r="N246" s="11" t="s">
        <v>2398</v>
      </c>
      <c r="O246" s="557"/>
      <c r="P246" s="941"/>
      <c r="Q246" s="282">
        <v>150</v>
      </c>
      <c r="R246" s="11"/>
      <c r="S246" s="207">
        <v>1.3835606038567992E-3</v>
      </c>
      <c r="T246" s="11"/>
      <c r="U246" s="612">
        <v>1.3835606038567991</v>
      </c>
      <c r="V246" s="11"/>
      <c r="W246" s="11" t="s">
        <v>1331</v>
      </c>
      <c r="X246" s="557"/>
      <c r="Y246" s="282">
        <v>211</v>
      </c>
      <c r="Z246" s="11"/>
      <c r="AA246" s="207">
        <v>2.0750168127045797E-3</v>
      </c>
      <c r="AB246" s="11"/>
      <c r="AC246" s="612">
        <v>2.0750168127045798</v>
      </c>
      <c r="AD246" s="11"/>
      <c r="AE246" s="11" t="s">
        <v>2937</v>
      </c>
      <c r="AF246" s="557"/>
      <c r="AG246" s="282">
        <v>179</v>
      </c>
      <c r="AH246" s="11"/>
      <c r="AI246" s="207">
        <v>1.8939933470126264E-3</v>
      </c>
      <c r="AJ246" s="11"/>
      <c r="AK246" s="612">
        <v>1.8939933470126264</v>
      </c>
      <c r="AL246" s="11"/>
      <c r="AM246" s="11" t="s">
        <v>2915</v>
      </c>
      <c r="AN246" s="557"/>
      <c r="AO246" s="282">
        <v>169</v>
      </c>
      <c r="AP246" s="11"/>
      <c r="AQ246" s="207">
        <v>1.8481023093287528E-3</v>
      </c>
      <c r="AR246" s="11"/>
      <c r="AS246" s="612">
        <v>1.8481023093287527</v>
      </c>
      <c r="AT246" s="11"/>
      <c r="AU246" s="11" t="s">
        <v>2928</v>
      </c>
      <c r="AV246" s="557"/>
    </row>
    <row r="247" spans="1:48" x14ac:dyDescent="0.35">
      <c r="A247" s="101"/>
      <c r="B247" s="99"/>
      <c r="C247" s="99"/>
      <c r="D247" s="101" t="s">
        <v>76</v>
      </c>
      <c r="E247" s="99"/>
      <c r="F247" s="414">
        <v>2804</v>
      </c>
      <c r="G247" s="11"/>
      <c r="H247" s="489">
        <v>731</v>
      </c>
      <c r="I247" s="11"/>
      <c r="J247" s="207">
        <v>6.5422021260263712E-3</v>
      </c>
      <c r="K247" s="11"/>
      <c r="L247" s="612">
        <v>6.5422021260263712</v>
      </c>
      <c r="M247" s="11"/>
      <c r="N247" s="11" t="s">
        <v>2938</v>
      </c>
      <c r="O247" s="557"/>
      <c r="P247" s="941"/>
      <c r="Q247" s="282">
        <v>522</v>
      </c>
      <c r="R247" s="11"/>
      <c r="S247" s="207">
        <v>4.8147909014216615E-3</v>
      </c>
      <c r="T247" s="11"/>
      <c r="U247" s="612">
        <v>4.8147909014216612</v>
      </c>
      <c r="V247" s="11"/>
      <c r="W247" s="11" t="s">
        <v>2405</v>
      </c>
      <c r="X247" s="557"/>
      <c r="Y247" s="282">
        <v>559</v>
      </c>
      <c r="Z247" s="11"/>
      <c r="AA247" s="207">
        <v>5.497319423231564E-3</v>
      </c>
      <c r="AB247" s="11"/>
      <c r="AC247" s="612">
        <v>5.4973194232315636</v>
      </c>
      <c r="AD247" s="11"/>
      <c r="AE247" s="11" t="s">
        <v>2939</v>
      </c>
      <c r="AF247" s="557"/>
      <c r="AG247" s="282">
        <v>521</v>
      </c>
      <c r="AH247" s="11"/>
      <c r="AI247" s="207">
        <v>5.5126845463328404E-3</v>
      </c>
      <c r="AJ247" s="11"/>
      <c r="AK247" s="612">
        <v>5.5126845463328404</v>
      </c>
      <c r="AL247" s="11"/>
      <c r="AM247" s="11" t="s">
        <v>2939</v>
      </c>
      <c r="AN247" s="557"/>
      <c r="AO247" s="282">
        <v>471</v>
      </c>
      <c r="AP247" s="11"/>
      <c r="AQ247" s="207">
        <v>5.1506283295493643E-3</v>
      </c>
      <c r="AR247" s="11"/>
      <c r="AS247" s="612">
        <v>5.150628329549364</v>
      </c>
      <c r="AT247" s="11"/>
      <c r="AU247" s="11" t="s">
        <v>2934</v>
      </c>
      <c r="AV247" s="557"/>
    </row>
    <row r="248" spans="1:48" x14ac:dyDescent="0.35">
      <c r="A248" s="99"/>
      <c r="B248" s="99"/>
      <c r="C248" s="101"/>
      <c r="D248" s="101" t="s">
        <v>77</v>
      </c>
      <c r="E248" s="99"/>
      <c r="F248" s="414">
        <v>246</v>
      </c>
      <c r="G248" s="11"/>
      <c r="H248" s="489">
        <v>106</v>
      </c>
      <c r="I248" s="11"/>
      <c r="J248" s="207">
        <v>9.4866405657837946E-4</v>
      </c>
      <c r="K248" s="11"/>
      <c r="L248" s="612">
        <v>0.94866405657837949</v>
      </c>
      <c r="M248" s="11"/>
      <c r="N248" s="11" t="s">
        <v>1324</v>
      </c>
      <c r="O248" s="557"/>
      <c r="P248" s="941"/>
      <c r="Q248" s="282">
        <v>48</v>
      </c>
      <c r="R248" s="11"/>
      <c r="S248" s="207">
        <v>4.4273939323417579E-4</v>
      </c>
      <c r="T248" s="11"/>
      <c r="U248" s="612">
        <v>0.44273939323417577</v>
      </c>
      <c r="V248" s="11"/>
      <c r="W248" s="11" t="s">
        <v>1344</v>
      </c>
      <c r="X248" s="557"/>
      <c r="Y248" s="282">
        <v>28</v>
      </c>
      <c r="Z248" s="11"/>
      <c r="AA248" s="207">
        <v>2.7535768130676887E-4</v>
      </c>
      <c r="AB248" s="11"/>
      <c r="AC248" s="612">
        <v>0.27535768130676885</v>
      </c>
      <c r="AD248" s="11"/>
      <c r="AE248" s="11" t="s">
        <v>1309</v>
      </c>
      <c r="AF248" s="557"/>
      <c r="AG248" s="282">
        <v>21</v>
      </c>
      <c r="AH248" s="11"/>
      <c r="AI248" s="207">
        <v>2.22200336800364E-4</v>
      </c>
      <c r="AJ248" s="11"/>
      <c r="AK248" s="612">
        <v>0.222200336800364</v>
      </c>
      <c r="AL248" s="11"/>
      <c r="AM248" s="11" t="s">
        <v>1321</v>
      </c>
      <c r="AN248" s="557"/>
      <c r="AO248" s="282">
        <v>43</v>
      </c>
      <c r="AP248" s="11"/>
      <c r="AQ248" s="207">
        <v>4.7022721479962349E-4</v>
      </c>
      <c r="AR248" s="11"/>
      <c r="AS248" s="612">
        <v>0.47022721479962348</v>
      </c>
      <c r="AT248" s="11"/>
      <c r="AU248" s="11" t="s">
        <v>1344</v>
      </c>
      <c r="AV248" s="557"/>
    </row>
    <row r="249" spans="1:48" x14ac:dyDescent="0.35">
      <c r="A249" s="99"/>
      <c r="B249" s="99"/>
      <c r="C249" s="101"/>
      <c r="D249" s="101" t="s">
        <v>38</v>
      </c>
      <c r="E249" s="99"/>
      <c r="F249" s="414">
        <v>0</v>
      </c>
      <c r="G249" s="11"/>
      <c r="H249" s="489">
        <v>0</v>
      </c>
      <c r="I249" s="11"/>
      <c r="J249" s="897">
        <v>0</v>
      </c>
      <c r="K249" s="896">
        <v>0</v>
      </c>
      <c r="L249" s="611">
        <v>0</v>
      </c>
      <c r="M249" s="11"/>
      <c r="N249" s="11" t="s">
        <v>1295</v>
      </c>
      <c r="O249" s="557"/>
      <c r="P249" s="941"/>
      <c r="Q249" s="282">
        <v>0</v>
      </c>
      <c r="R249" s="11"/>
      <c r="S249" s="897">
        <v>0</v>
      </c>
      <c r="T249" s="896">
        <v>0</v>
      </c>
      <c r="U249" s="611">
        <v>0</v>
      </c>
      <c r="V249" s="11"/>
      <c r="W249" s="11" t="s">
        <v>1295</v>
      </c>
      <c r="X249" s="557"/>
      <c r="Y249" s="282">
        <v>0</v>
      </c>
      <c r="Z249" s="11"/>
      <c r="AA249" s="897">
        <v>0</v>
      </c>
      <c r="AB249" s="896">
        <v>0</v>
      </c>
      <c r="AC249" s="611">
        <v>0</v>
      </c>
      <c r="AD249" s="11"/>
      <c r="AE249" s="11" t="s">
        <v>1295</v>
      </c>
      <c r="AF249" s="557"/>
      <c r="AG249" s="282">
        <v>0</v>
      </c>
      <c r="AH249" s="11"/>
      <c r="AI249" s="897">
        <v>0</v>
      </c>
      <c r="AJ249" s="896">
        <v>0</v>
      </c>
      <c r="AK249" s="611">
        <v>0</v>
      </c>
      <c r="AL249" s="11"/>
      <c r="AM249" s="11" t="s">
        <v>1295</v>
      </c>
      <c r="AN249" s="557"/>
      <c r="AO249" s="282">
        <v>0</v>
      </c>
      <c r="AP249" s="11"/>
      <c r="AQ249" s="897">
        <v>0</v>
      </c>
      <c r="AR249" s="896">
        <v>0</v>
      </c>
      <c r="AS249" s="611">
        <v>0</v>
      </c>
      <c r="AT249" s="11"/>
      <c r="AU249" s="11" t="s">
        <v>1295</v>
      </c>
      <c r="AV249" s="557"/>
    </row>
    <row r="250" spans="1:48" s="26" customFormat="1" x14ac:dyDescent="0.35">
      <c r="A250" s="124"/>
      <c r="B250" s="124" t="s">
        <v>4</v>
      </c>
      <c r="C250" s="124"/>
      <c r="D250" s="124"/>
      <c r="E250" s="124"/>
      <c r="F250" s="411">
        <v>374</v>
      </c>
      <c r="G250" s="193"/>
      <c r="H250" s="1150">
        <v>109</v>
      </c>
      <c r="I250" s="753"/>
      <c r="J250" s="759">
        <v>2.6322388891468909E-3</v>
      </c>
      <c r="K250" s="753"/>
      <c r="L250" s="808">
        <v>2.6322388891468909</v>
      </c>
      <c r="M250" s="753"/>
      <c r="N250" s="753" t="s">
        <v>1440</v>
      </c>
      <c r="O250" s="779"/>
      <c r="P250" s="934"/>
      <c r="Q250" s="957">
        <v>58</v>
      </c>
      <c r="R250" s="219"/>
      <c r="S250" s="218">
        <v>1.5052574209789764E-3</v>
      </c>
      <c r="T250" s="219"/>
      <c r="U250" s="610">
        <v>1.5052574209789764</v>
      </c>
      <c r="V250" s="193"/>
      <c r="W250" s="193" t="s">
        <v>1441</v>
      </c>
      <c r="X250" s="413"/>
      <c r="Y250" s="957">
        <v>75</v>
      </c>
      <c r="Z250" s="193"/>
      <c r="AA250" s="206">
        <v>2.08295946881329E-3</v>
      </c>
      <c r="AB250" s="193"/>
      <c r="AC250" s="610">
        <v>2.0829594688132897</v>
      </c>
      <c r="AD250" s="193"/>
      <c r="AE250" s="193" t="s">
        <v>1417</v>
      </c>
      <c r="AF250" s="413"/>
      <c r="AG250" s="957">
        <v>68</v>
      </c>
      <c r="AH250" s="193"/>
      <c r="AI250" s="206">
        <v>1.9672029000665377E-3</v>
      </c>
      <c r="AJ250" s="193"/>
      <c r="AK250" s="610">
        <v>1.9672029000665376</v>
      </c>
      <c r="AL250" s="193"/>
      <c r="AM250" s="193" t="s">
        <v>1442</v>
      </c>
      <c r="AN250" s="413"/>
      <c r="AO250" s="957">
        <v>64</v>
      </c>
      <c r="AP250" s="193"/>
      <c r="AQ250" s="206">
        <v>1.9013014316891191E-3</v>
      </c>
      <c r="AR250" s="193"/>
      <c r="AS250" s="610">
        <v>1.901301431689119</v>
      </c>
      <c r="AT250" s="193"/>
      <c r="AU250" s="193" t="s">
        <v>1443</v>
      </c>
      <c r="AV250" s="413"/>
    </row>
    <row r="251" spans="1:48" x14ac:dyDescent="0.35">
      <c r="A251" s="101"/>
      <c r="B251" s="99"/>
      <c r="C251" s="99"/>
      <c r="D251" s="101" t="s">
        <v>69</v>
      </c>
      <c r="E251" s="127"/>
      <c r="F251" s="414">
        <v>17</v>
      </c>
      <c r="G251" s="11"/>
      <c r="H251" s="489">
        <v>8</v>
      </c>
      <c r="I251" s="11"/>
      <c r="J251" s="207">
        <v>1.9319184507500116E-4</v>
      </c>
      <c r="K251" s="11"/>
      <c r="L251" s="612">
        <v>0.19319184507500117</v>
      </c>
      <c r="M251" s="11"/>
      <c r="N251" s="11" t="s">
        <v>2386</v>
      </c>
      <c r="O251" s="557"/>
      <c r="P251" s="941"/>
      <c r="Q251" s="282" t="s">
        <v>12</v>
      </c>
      <c r="R251" s="11"/>
      <c r="S251" s="1049" t="s">
        <v>501</v>
      </c>
      <c r="T251" s="1164"/>
      <c r="U251" s="611" t="s">
        <v>487</v>
      </c>
      <c r="V251" s="11"/>
      <c r="W251" s="11" t="s">
        <v>1301</v>
      </c>
      <c r="X251" s="557"/>
      <c r="Y251" s="282" t="s">
        <v>12</v>
      </c>
      <c r="Z251" s="11"/>
      <c r="AA251" s="207">
        <v>5.5545585835021062E-5</v>
      </c>
      <c r="AB251" s="11"/>
      <c r="AC251" s="612">
        <v>5.5545585835021061E-2</v>
      </c>
      <c r="AD251" s="11"/>
      <c r="AE251" s="11" t="s">
        <v>1794</v>
      </c>
      <c r="AF251" s="557"/>
      <c r="AG251" s="282" t="s">
        <v>12</v>
      </c>
      <c r="AH251" s="11"/>
      <c r="AI251" s="207">
        <v>5.7858908825486399E-5</v>
      </c>
      <c r="AJ251" s="11"/>
      <c r="AK251" s="612">
        <v>5.7858908825486402E-2</v>
      </c>
      <c r="AL251" s="11"/>
      <c r="AM251" s="11" t="s">
        <v>1794</v>
      </c>
      <c r="AN251" s="557"/>
      <c r="AO251" s="282">
        <v>4</v>
      </c>
      <c r="AP251" s="11"/>
      <c r="AQ251" s="207">
        <v>1.1883133948056994E-4</v>
      </c>
      <c r="AR251" s="11"/>
      <c r="AS251" s="612">
        <v>0.11883133948056994</v>
      </c>
      <c r="AT251" s="11"/>
      <c r="AU251" s="11" t="s">
        <v>2383</v>
      </c>
      <c r="AV251" s="557"/>
    </row>
    <row r="252" spans="1:48" x14ac:dyDescent="0.35">
      <c r="A252" s="122"/>
      <c r="B252" s="99"/>
      <c r="C252" s="99"/>
      <c r="D252" s="101" t="s">
        <v>70</v>
      </c>
      <c r="E252" s="127"/>
      <c r="F252" s="414" t="s">
        <v>12</v>
      </c>
      <c r="G252" s="11"/>
      <c r="H252" s="489" t="s">
        <v>12</v>
      </c>
      <c r="I252" s="11"/>
      <c r="J252" s="1049" t="s">
        <v>501</v>
      </c>
      <c r="K252" s="1164"/>
      <c r="L252" s="611" t="s">
        <v>487</v>
      </c>
      <c r="M252" s="11"/>
      <c r="N252" s="11" t="s">
        <v>1301</v>
      </c>
      <c r="O252" s="557"/>
      <c r="P252" s="941"/>
      <c r="Q252" s="282" t="s">
        <v>12</v>
      </c>
      <c r="R252" s="11"/>
      <c r="S252" s="1049" t="s">
        <v>501</v>
      </c>
      <c r="T252" s="1164"/>
      <c r="U252" s="611" t="s">
        <v>487</v>
      </c>
      <c r="V252" s="11"/>
      <c r="W252" s="11" t="s">
        <v>1794</v>
      </c>
      <c r="X252" s="557"/>
      <c r="Y252" s="282" t="s">
        <v>12</v>
      </c>
      <c r="Z252" s="11"/>
      <c r="AA252" s="207">
        <v>5.5545585835021062E-5</v>
      </c>
      <c r="AB252" s="11"/>
      <c r="AC252" s="612">
        <v>5.5545585835021061E-2</v>
      </c>
      <c r="AD252" s="11"/>
      <c r="AE252" s="11" t="s">
        <v>1794</v>
      </c>
      <c r="AF252" s="557"/>
      <c r="AG252" s="282">
        <v>0</v>
      </c>
      <c r="AH252" s="11"/>
      <c r="AI252" s="897">
        <v>0</v>
      </c>
      <c r="AJ252" s="896">
        <v>0</v>
      </c>
      <c r="AK252" s="611">
        <v>0</v>
      </c>
      <c r="AL252" s="11"/>
      <c r="AM252" s="11" t="s">
        <v>1301</v>
      </c>
      <c r="AN252" s="557"/>
      <c r="AO252" s="282" t="s">
        <v>12</v>
      </c>
      <c r="AP252" s="11"/>
      <c r="AQ252" s="1049" t="s">
        <v>501</v>
      </c>
      <c r="AR252" s="1164"/>
      <c r="AS252" s="611" t="s">
        <v>487</v>
      </c>
      <c r="AT252" s="11"/>
      <c r="AU252" s="11" t="s">
        <v>1794</v>
      </c>
      <c r="AV252" s="557"/>
    </row>
    <row r="253" spans="1:48" x14ac:dyDescent="0.35">
      <c r="A253" s="122"/>
      <c r="B253" s="99"/>
      <c r="C253" s="99"/>
      <c r="D253" s="101" t="s">
        <v>71</v>
      </c>
      <c r="E253" s="101"/>
      <c r="F253" s="414" t="s">
        <v>12</v>
      </c>
      <c r="G253" s="11"/>
      <c r="H253" s="489">
        <v>0</v>
      </c>
      <c r="I253" s="11"/>
      <c r="J253" s="897">
        <v>0</v>
      </c>
      <c r="K253" s="896">
        <v>0</v>
      </c>
      <c r="L253" s="611">
        <v>0</v>
      </c>
      <c r="M253" s="11"/>
      <c r="N253" s="11" t="s">
        <v>1301</v>
      </c>
      <c r="O253" s="557"/>
      <c r="P253" s="941"/>
      <c r="Q253" s="282" t="s">
        <v>12</v>
      </c>
      <c r="R253" s="11"/>
      <c r="S253" s="1049" t="s">
        <v>501</v>
      </c>
      <c r="T253" s="1164"/>
      <c r="U253" s="611" t="s">
        <v>487</v>
      </c>
      <c r="V253" s="11"/>
      <c r="W253" s="11" t="s">
        <v>1301</v>
      </c>
      <c r="X253" s="557"/>
      <c r="Y253" s="282">
        <v>0</v>
      </c>
      <c r="Z253" s="11"/>
      <c r="AA253" s="897">
        <v>0</v>
      </c>
      <c r="AB253" s="896">
        <v>0</v>
      </c>
      <c r="AC253" s="611">
        <v>0</v>
      </c>
      <c r="AD253" s="11"/>
      <c r="AE253" s="11" t="s">
        <v>1301</v>
      </c>
      <c r="AF253" s="557"/>
      <c r="AG253" s="282">
        <v>0</v>
      </c>
      <c r="AH253" s="11"/>
      <c r="AI253" s="897">
        <v>0</v>
      </c>
      <c r="AJ253" s="896">
        <v>0</v>
      </c>
      <c r="AK253" s="611">
        <v>0</v>
      </c>
      <c r="AL253" s="11"/>
      <c r="AM253" s="11" t="s">
        <v>1301</v>
      </c>
      <c r="AN253" s="557"/>
      <c r="AO253" s="282" t="s">
        <v>12</v>
      </c>
      <c r="AP253" s="11"/>
      <c r="AQ253" s="1049" t="s">
        <v>501</v>
      </c>
      <c r="AR253" s="1164"/>
      <c r="AS253" s="611" t="s">
        <v>487</v>
      </c>
      <c r="AT253" s="11"/>
      <c r="AU253" s="11" t="s">
        <v>1794</v>
      </c>
      <c r="AV253" s="557"/>
    </row>
    <row r="254" spans="1:48" x14ac:dyDescent="0.35">
      <c r="A254" s="99"/>
      <c r="B254" s="99"/>
      <c r="C254" s="99"/>
      <c r="D254" s="101" t="s">
        <v>72</v>
      </c>
      <c r="E254" s="101"/>
      <c r="F254" s="414">
        <v>16</v>
      </c>
      <c r="G254" s="11"/>
      <c r="H254" s="489">
        <v>5</v>
      </c>
      <c r="I254" s="11"/>
      <c r="J254" s="207">
        <v>1.2074490317187573E-4</v>
      </c>
      <c r="K254" s="11"/>
      <c r="L254" s="612">
        <v>0.12074490317187572</v>
      </c>
      <c r="M254" s="11"/>
      <c r="N254" s="11" t="s">
        <v>2383</v>
      </c>
      <c r="O254" s="557"/>
      <c r="P254" s="941"/>
      <c r="Q254" s="282">
        <v>4</v>
      </c>
      <c r="R254" s="11"/>
      <c r="S254" s="207">
        <v>1.0381085661923975E-4</v>
      </c>
      <c r="T254" s="11"/>
      <c r="U254" s="612">
        <v>0.10381085661923975</v>
      </c>
      <c r="V254" s="11"/>
      <c r="W254" s="11" t="s">
        <v>2383</v>
      </c>
      <c r="X254" s="557"/>
      <c r="Y254" s="282" t="s">
        <v>12</v>
      </c>
      <c r="Z254" s="11"/>
      <c r="AA254" s="1049" t="s">
        <v>501</v>
      </c>
      <c r="AB254" s="1164"/>
      <c r="AC254" s="611" t="s">
        <v>487</v>
      </c>
      <c r="AD254" s="11"/>
      <c r="AE254" s="11" t="s">
        <v>1794</v>
      </c>
      <c r="AF254" s="557"/>
      <c r="AG254" s="282" t="s">
        <v>12</v>
      </c>
      <c r="AH254" s="11"/>
      <c r="AI254" s="1049" t="s">
        <v>501</v>
      </c>
      <c r="AJ254" s="1164"/>
      <c r="AK254" s="611" t="s">
        <v>487</v>
      </c>
      <c r="AL254" s="11"/>
      <c r="AM254" s="11" t="s">
        <v>1794</v>
      </c>
      <c r="AN254" s="557"/>
      <c r="AO254" s="282">
        <v>5</v>
      </c>
      <c r="AP254" s="11"/>
      <c r="AQ254" s="207">
        <v>1.4853917435071244E-4</v>
      </c>
      <c r="AR254" s="11"/>
      <c r="AS254" s="612">
        <v>0.14853917435071243</v>
      </c>
      <c r="AT254" s="11"/>
      <c r="AU254" s="11" t="s">
        <v>2383</v>
      </c>
      <c r="AV254" s="557"/>
    </row>
    <row r="255" spans="1:48" x14ac:dyDescent="0.35">
      <c r="A255" s="99"/>
      <c r="B255" s="122"/>
      <c r="C255" s="122"/>
      <c r="D255" s="129" t="s">
        <v>73</v>
      </c>
      <c r="E255" s="101"/>
      <c r="F255" s="414">
        <v>126</v>
      </c>
      <c r="G255" s="11"/>
      <c r="H255" s="489">
        <v>42</v>
      </c>
      <c r="I255" s="11"/>
      <c r="J255" s="207">
        <v>1.0142571866437562E-3</v>
      </c>
      <c r="K255" s="11"/>
      <c r="L255" s="612">
        <v>1.0142571866437562</v>
      </c>
      <c r="M255" s="11"/>
      <c r="N255" s="11" t="s">
        <v>2256</v>
      </c>
      <c r="O255" s="557"/>
      <c r="P255" s="941"/>
      <c r="Q255" s="282">
        <v>21</v>
      </c>
      <c r="R255" s="11"/>
      <c r="S255" s="207">
        <v>5.4500699725100867E-4</v>
      </c>
      <c r="T255" s="11"/>
      <c r="U255" s="612">
        <v>0.54500699725100865</v>
      </c>
      <c r="V255" s="11"/>
      <c r="W255" s="11" t="s">
        <v>2393</v>
      </c>
      <c r="X255" s="557"/>
      <c r="Y255" s="282">
        <v>26</v>
      </c>
      <c r="Z255" s="11"/>
      <c r="AA255" s="207">
        <v>7.2209261585527381E-4</v>
      </c>
      <c r="AB255" s="11"/>
      <c r="AC255" s="612">
        <v>0.72209261585527384</v>
      </c>
      <c r="AD255" s="11"/>
      <c r="AE255" s="11" t="s">
        <v>2388</v>
      </c>
      <c r="AF255" s="557"/>
      <c r="AG255" s="282">
        <v>15</v>
      </c>
      <c r="AH255" s="11"/>
      <c r="AI255" s="207">
        <v>4.33941816191148E-4</v>
      </c>
      <c r="AJ255" s="11"/>
      <c r="AK255" s="612">
        <v>0.43394181619114802</v>
      </c>
      <c r="AL255" s="11"/>
      <c r="AM255" s="11" t="s">
        <v>2394</v>
      </c>
      <c r="AN255" s="557"/>
      <c r="AO255" s="282">
        <v>22</v>
      </c>
      <c r="AP255" s="11"/>
      <c r="AQ255" s="207">
        <v>6.5357236714313463E-4</v>
      </c>
      <c r="AR255" s="11"/>
      <c r="AS255" s="612">
        <v>0.6535723671431346</v>
      </c>
      <c r="AT255" s="11"/>
      <c r="AU255" s="11" t="s">
        <v>676</v>
      </c>
      <c r="AV255" s="557"/>
    </row>
    <row r="256" spans="1:48" x14ac:dyDescent="0.35">
      <c r="A256" s="99"/>
      <c r="B256" s="122"/>
      <c r="C256" s="122"/>
      <c r="D256" s="129" t="s">
        <v>74</v>
      </c>
      <c r="E256" s="101"/>
      <c r="F256" s="414">
        <v>9</v>
      </c>
      <c r="G256" s="11"/>
      <c r="H256" s="489" t="s">
        <v>12</v>
      </c>
      <c r="I256" s="11"/>
      <c r="J256" s="207">
        <v>4.829796126875029E-5</v>
      </c>
      <c r="K256" s="11"/>
      <c r="L256" s="612">
        <v>4.8297961268750293E-2</v>
      </c>
      <c r="M256" s="11"/>
      <c r="N256" s="11" t="s">
        <v>1794</v>
      </c>
      <c r="O256" s="557"/>
      <c r="P256" s="941"/>
      <c r="Q256" s="282">
        <v>0</v>
      </c>
      <c r="R256" s="11"/>
      <c r="S256" s="897">
        <v>0</v>
      </c>
      <c r="T256" s="896">
        <v>0</v>
      </c>
      <c r="U256" s="611">
        <v>0</v>
      </c>
      <c r="V256" s="11"/>
      <c r="W256" s="11" t="s">
        <v>1301</v>
      </c>
      <c r="X256" s="557"/>
      <c r="Y256" s="282" t="s">
        <v>12</v>
      </c>
      <c r="Z256" s="11"/>
      <c r="AA256" s="207">
        <v>5.5545585835021062E-5</v>
      </c>
      <c r="AB256" s="11"/>
      <c r="AC256" s="612">
        <v>5.5545585835021061E-2</v>
      </c>
      <c r="AD256" s="11"/>
      <c r="AE256" s="11" t="s">
        <v>1794</v>
      </c>
      <c r="AF256" s="557"/>
      <c r="AG256" s="282" t="s">
        <v>12</v>
      </c>
      <c r="AH256" s="11"/>
      <c r="AI256" s="1049" t="s">
        <v>501</v>
      </c>
      <c r="AJ256" s="1164"/>
      <c r="AK256" s="611" t="s">
        <v>487</v>
      </c>
      <c r="AL256" s="11"/>
      <c r="AM256" s="11" t="s">
        <v>1794</v>
      </c>
      <c r="AN256" s="557"/>
      <c r="AO256" s="282">
        <v>4</v>
      </c>
      <c r="AP256" s="11"/>
      <c r="AQ256" s="207">
        <v>1.1883133948056994E-4</v>
      </c>
      <c r="AR256" s="11"/>
      <c r="AS256" s="612">
        <v>0.11883133948056994</v>
      </c>
      <c r="AT256" s="11"/>
      <c r="AU256" s="11" t="s">
        <v>2383</v>
      </c>
      <c r="AV256" s="557"/>
    </row>
    <row r="257" spans="1:48" x14ac:dyDescent="0.35">
      <c r="A257" s="99"/>
      <c r="B257" s="122"/>
      <c r="C257" s="122"/>
      <c r="D257" s="129" t="s">
        <v>75</v>
      </c>
      <c r="E257" s="101"/>
      <c r="F257" s="414">
        <v>106</v>
      </c>
      <c r="G257" s="11"/>
      <c r="H257" s="489">
        <v>23</v>
      </c>
      <c r="I257" s="11"/>
      <c r="J257" s="207">
        <v>5.5542655459062834E-4</v>
      </c>
      <c r="K257" s="11"/>
      <c r="L257" s="612">
        <v>0.55542655459062829</v>
      </c>
      <c r="M257" s="11"/>
      <c r="N257" s="11" t="s">
        <v>686</v>
      </c>
      <c r="O257" s="557"/>
      <c r="P257" s="941"/>
      <c r="Q257" s="282">
        <v>14</v>
      </c>
      <c r="R257" s="11"/>
      <c r="S257" s="207">
        <v>3.6333799816733913E-4</v>
      </c>
      <c r="T257" s="11"/>
      <c r="U257" s="612">
        <v>0.36333799816733914</v>
      </c>
      <c r="V257" s="11"/>
      <c r="W257" s="11" t="s">
        <v>2385</v>
      </c>
      <c r="X257" s="557"/>
      <c r="Y257" s="282">
        <v>26</v>
      </c>
      <c r="Z257" s="11"/>
      <c r="AA257" s="207">
        <v>7.2209261585527381E-4</v>
      </c>
      <c r="AB257" s="11"/>
      <c r="AC257" s="612">
        <v>0.72209261585527384</v>
      </c>
      <c r="AD257" s="11"/>
      <c r="AE257" s="11" t="s">
        <v>2388</v>
      </c>
      <c r="AF257" s="557"/>
      <c r="AG257" s="282">
        <v>30</v>
      </c>
      <c r="AH257" s="11"/>
      <c r="AI257" s="207">
        <v>8.6788363238229601E-4</v>
      </c>
      <c r="AJ257" s="11"/>
      <c r="AK257" s="612">
        <v>0.86788363238229604</v>
      </c>
      <c r="AL257" s="11"/>
      <c r="AM257" s="11" t="s">
        <v>674</v>
      </c>
      <c r="AN257" s="557"/>
      <c r="AO257" s="282">
        <v>13</v>
      </c>
      <c r="AP257" s="11"/>
      <c r="AQ257" s="207">
        <v>3.862018533118523E-4</v>
      </c>
      <c r="AR257" s="11"/>
      <c r="AS257" s="612">
        <v>0.38620185331185231</v>
      </c>
      <c r="AT257" s="11"/>
      <c r="AU257" s="11" t="s">
        <v>2394</v>
      </c>
      <c r="AV257" s="557"/>
    </row>
    <row r="258" spans="1:48" x14ac:dyDescent="0.35">
      <c r="A258" s="99"/>
      <c r="B258" s="99"/>
      <c r="C258" s="99"/>
      <c r="D258" s="101" t="s">
        <v>76</v>
      </c>
      <c r="E258" s="99"/>
      <c r="F258" s="414">
        <v>74</v>
      </c>
      <c r="G258" s="11"/>
      <c r="H258" s="489">
        <v>19</v>
      </c>
      <c r="I258" s="11"/>
      <c r="J258" s="207">
        <v>4.588306320531278E-4</v>
      </c>
      <c r="K258" s="11"/>
      <c r="L258" s="612">
        <v>0.4588306320531278</v>
      </c>
      <c r="M258" s="11"/>
      <c r="N258" s="11" t="s">
        <v>2387</v>
      </c>
      <c r="O258" s="557"/>
      <c r="P258" s="941"/>
      <c r="Q258" s="282">
        <v>14</v>
      </c>
      <c r="R258" s="11"/>
      <c r="S258" s="207">
        <v>3.6333799816733913E-4</v>
      </c>
      <c r="T258" s="11"/>
      <c r="U258" s="612">
        <v>0.36333799816733914</v>
      </c>
      <c r="V258" s="11"/>
      <c r="W258" s="11" t="s">
        <v>2385</v>
      </c>
      <c r="X258" s="557"/>
      <c r="Y258" s="282">
        <v>13</v>
      </c>
      <c r="Z258" s="11"/>
      <c r="AA258" s="207">
        <v>3.6104630792763691E-4</v>
      </c>
      <c r="AB258" s="11"/>
      <c r="AC258" s="612">
        <v>0.36104630792763692</v>
      </c>
      <c r="AD258" s="11"/>
      <c r="AE258" s="11" t="s">
        <v>2385</v>
      </c>
      <c r="AF258" s="557"/>
      <c r="AG258" s="282">
        <v>18</v>
      </c>
      <c r="AH258" s="11"/>
      <c r="AI258" s="207">
        <v>5.2073017942937756E-4</v>
      </c>
      <c r="AJ258" s="11"/>
      <c r="AK258" s="612">
        <v>0.5207301794293776</v>
      </c>
      <c r="AL258" s="11"/>
      <c r="AM258" s="11" t="s">
        <v>2393</v>
      </c>
      <c r="AN258" s="557"/>
      <c r="AO258" s="282">
        <v>10</v>
      </c>
      <c r="AP258" s="11"/>
      <c r="AQ258" s="207">
        <v>2.9707834870142488E-4</v>
      </c>
      <c r="AR258" s="11"/>
      <c r="AS258" s="612">
        <v>0.29707834870142485</v>
      </c>
      <c r="AT258" s="11"/>
      <c r="AU258" s="11" t="s">
        <v>2395</v>
      </c>
      <c r="AV258" s="557"/>
    </row>
    <row r="259" spans="1:48" x14ac:dyDescent="0.35">
      <c r="A259" s="99"/>
      <c r="B259" s="99"/>
      <c r="C259" s="101"/>
      <c r="D259" s="101" t="s">
        <v>77</v>
      </c>
      <c r="E259" s="99"/>
      <c r="F259" s="414">
        <v>18</v>
      </c>
      <c r="G259" s="11"/>
      <c r="H259" s="489">
        <v>9</v>
      </c>
      <c r="I259" s="11"/>
      <c r="J259" s="207">
        <v>2.1734082570937631E-4</v>
      </c>
      <c r="K259" s="11"/>
      <c r="L259" s="612">
        <v>0.21734082570937632</v>
      </c>
      <c r="M259" s="11"/>
      <c r="N259" s="11" t="s">
        <v>2386</v>
      </c>
      <c r="O259" s="557"/>
      <c r="P259" s="941"/>
      <c r="Q259" s="282" t="s">
        <v>12</v>
      </c>
      <c r="R259" s="11"/>
      <c r="S259" s="1049" t="s">
        <v>501</v>
      </c>
      <c r="T259" s="1164"/>
      <c r="U259" s="611" t="s">
        <v>487</v>
      </c>
      <c r="V259" s="11"/>
      <c r="W259" s="11" t="s">
        <v>1301</v>
      </c>
      <c r="X259" s="557"/>
      <c r="Y259" s="282">
        <v>3</v>
      </c>
      <c r="Z259" s="11"/>
      <c r="AA259" s="207">
        <v>8.3318378752531594E-5</v>
      </c>
      <c r="AB259" s="11"/>
      <c r="AC259" s="612">
        <v>8.3318378752531591E-2</v>
      </c>
      <c r="AD259" s="11"/>
      <c r="AE259" s="11" t="s">
        <v>1794</v>
      </c>
      <c r="AF259" s="557"/>
      <c r="AG259" s="282" t="s">
        <v>12</v>
      </c>
      <c r="AH259" s="11"/>
      <c r="AI259" s="1049" t="s">
        <v>501</v>
      </c>
      <c r="AJ259" s="1164"/>
      <c r="AK259" s="611" t="s">
        <v>487</v>
      </c>
      <c r="AL259" s="11"/>
      <c r="AM259" s="11" t="s">
        <v>1794</v>
      </c>
      <c r="AN259" s="557"/>
      <c r="AO259" s="282">
        <v>4</v>
      </c>
      <c r="AP259" s="11"/>
      <c r="AQ259" s="207">
        <v>1.1883133948056994E-4</v>
      </c>
      <c r="AR259" s="11"/>
      <c r="AS259" s="612">
        <v>0.11883133948056994</v>
      </c>
      <c r="AT259" s="11"/>
      <c r="AU259" s="11" t="s">
        <v>2383</v>
      </c>
      <c r="AV259" s="557"/>
    </row>
    <row r="260" spans="1:48" x14ac:dyDescent="0.35">
      <c r="A260" s="99"/>
      <c r="B260" s="99"/>
      <c r="C260" s="101"/>
      <c r="D260" s="101" t="s">
        <v>38</v>
      </c>
      <c r="E260" s="99"/>
      <c r="F260" s="414">
        <v>0</v>
      </c>
      <c r="G260" s="11"/>
      <c r="H260" s="489">
        <v>0</v>
      </c>
      <c r="I260" s="11"/>
      <c r="J260" s="897">
        <v>0</v>
      </c>
      <c r="K260" s="896">
        <v>0</v>
      </c>
      <c r="L260" s="611">
        <v>0</v>
      </c>
      <c r="M260" s="11"/>
      <c r="N260" s="11" t="s">
        <v>1301</v>
      </c>
      <c r="O260" s="557"/>
      <c r="P260" s="941"/>
      <c r="Q260" s="282">
        <v>0</v>
      </c>
      <c r="R260" s="11"/>
      <c r="S260" s="897">
        <v>0</v>
      </c>
      <c r="T260" s="896">
        <v>0</v>
      </c>
      <c r="U260" s="611">
        <v>0</v>
      </c>
      <c r="V260" s="11"/>
      <c r="W260" s="11" t="s">
        <v>1301</v>
      </c>
      <c r="X260" s="557"/>
      <c r="Y260" s="282">
        <v>0</v>
      </c>
      <c r="Z260" s="11"/>
      <c r="AA260" s="897">
        <v>0</v>
      </c>
      <c r="AB260" s="896">
        <v>0</v>
      </c>
      <c r="AC260" s="611">
        <v>0</v>
      </c>
      <c r="AD260" s="11"/>
      <c r="AE260" s="11" t="s">
        <v>1301</v>
      </c>
      <c r="AF260" s="557"/>
      <c r="AG260" s="282">
        <v>0</v>
      </c>
      <c r="AH260" s="11"/>
      <c r="AI260" s="897">
        <v>0</v>
      </c>
      <c r="AJ260" s="896">
        <v>0</v>
      </c>
      <c r="AK260" s="611">
        <v>0</v>
      </c>
      <c r="AL260" s="11"/>
      <c r="AM260" s="11" t="s">
        <v>1301</v>
      </c>
      <c r="AN260" s="557"/>
      <c r="AO260" s="282">
        <v>0</v>
      </c>
      <c r="AP260" s="11"/>
      <c r="AQ260" s="897">
        <v>0</v>
      </c>
      <c r="AR260" s="896">
        <v>0</v>
      </c>
      <c r="AS260" s="611">
        <v>0</v>
      </c>
      <c r="AT260" s="11"/>
      <c r="AU260" s="11" t="s">
        <v>1301</v>
      </c>
      <c r="AV260" s="557"/>
    </row>
    <row r="261" spans="1:48" x14ac:dyDescent="0.35">
      <c r="A261" s="137"/>
      <c r="B261" s="124" t="s">
        <v>58</v>
      </c>
      <c r="C261" s="124"/>
      <c r="D261" s="124"/>
      <c r="E261" s="137"/>
      <c r="F261" s="411">
        <v>961</v>
      </c>
      <c r="G261" s="828"/>
      <c r="H261" s="1150">
        <v>190</v>
      </c>
      <c r="I261" s="753"/>
      <c r="J261" s="759" t="s">
        <v>317</v>
      </c>
      <c r="K261" s="753"/>
      <c r="L261" s="808" t="s">
        <v>317</v>
      </c>
      <c r="M261" s="753"/>
      <c r="N261" s="753" t="s">
        <v>317</v>
      </c>
      <c r="O261" s="779"/>
      <c r="P261" s="934"/>
      <c r="Q261" s="957">
        <v>132</v>
      </c>
      <c r="R261" s="219"/>
      <c r="S261" s="218" t="s">
        <v>317</v>
      </c>
      <c r="T261" s="219"/>
      <c r="U261" s="359" t="s">
        <v>317</v>
      </c>
      <c r="V261" s="219"/>
      <c r="W261" s="219" t="s">
        <v>317</v>
      </c>
      <c r="X261" s="558"/>
      <c r="Y261" s="957">
        <v>220</v>
      </c>
      <c r="Z261" s="283"/>
      <c r="AA261" s="218" t="s">
        <v>317</v>
      </c>
      <c r="AB261" s="219"/>
      <c r="AC261" s="359" t="s">
        <v>317</v>
      </c>
      <c r="AD261" s="219"/>
      <c r="AE261" s="219" t="s">
        <v>317</v>
      </c>
      <c r="AF261" s="558"/>
      <c r="AG261" s="957">
        <v>215</v>
      </c>
      <c r="AH261" s="283"/>
      <c r="AI261" s="218" t="s">
        <v>317</v>
      </c>
      <c r="AJ261" s="219"/>
      <c r="AK261" s="359" t="s">
        <v>317</v>
      </c>
      <c r="AL261" s="219"/>
      <c r="AM261" s="219" t="s">
        <v>317</v>
      </c>
      <c r="AN261" s="558"/>
      <c r="AO261" s="957">
        <v>204</v>
      </c>
      <c r="AP261" s="283"/>
      <c r="AQ261" s="218" t="s">
        <v>317</v>
      </c>
      <c r="AR261" s="219"/>
      <c r="AS261" s="359" t="s">
        <v>317</v>
      </c>
      <c r="AT261" s="219"/>
      <c r="AU261" s="219" t="s">
        <v>317</v>
      </c>
      <c r="AV261" s="558"/>
    </row>
    <row r="262" spans="1:48" x14ac:dyDescent="0.35">
      <c r="A262" s="101"/>
      <c r="B262" s="99"/>
      <c r="C262" s="99"/>
      <c r="D262" s="101" t="s">
        <v>69</v>
      </c>
      <c r="E262" s="127"/>
      <c r="F262" s="414">
        <v>116</v>
      </c>
      <c r="G262" s="262"/>
      <c r="H262" s="1054"/>
      <c r="I262" s="893"/>
      <c r="J262" s="897"/>
      <c r="K262" s="896"/>
      <c r="L262" s="924"/>
      <c r="M262" s="896"/>
      <c r="N262" s="896"/>
      <c r="O262" s="915"/>
      <c r="P262" s="937"/>
      <c r="Q262" s="1163"/>
      <c r="R262" s="893"/>
      <c r="S262" s="897"/>
      <c r="T262" s="896"/>
      <c r="U262" s="924"/>
      <c r="V262" s="896"/>
      <c r="W262" s="896"/>
      <c r="X262" s="417"/>
      <c r="Y262" s="262"/>
      <c r="Z262" s="106"/>
      <c r="AA262" s="897"/>
      <c r="AB262" s="896"/>
      <c r="AC262" s="924"/>
      <c r="AD262" s="896"/>
      <c r="AE262" s="896"/>
      <c r="AF262" s="417"/>
      <c r="AG262" s="262"/>
      <c r="AH262" s="106"/>
      <c r="AI262" s="897"/>
      <c r="AJ262" s="896"/>
      <c r="AK262" s="924"/>
      <c r="AL262" s="896"/>
      <c r="AM262" s="896"/>
      <c r="AN262" s="557"/>
      <c r="AO262" s="262"/>
      <c r="AP262" s="106"/>
      <c r="AQ262" s="897"/>
      <c r="AR262" s="896"/>
      <c r="AS262" s="924"/>
      <c r="AT262" s="896"/>
      <c r="AU262" s="896"/>
      <c r="AV262" s="557"/>
    </row>
    <row r="263" spans="1:48" ht="16.5" x14ac:dyDescent="0.35">
      <c r="A263" s="333"/>
      <c r="B263" s="99"/>
      <c r="C263" s="99"/>
      <c r="D263" s="101" t="s">
        <v>70</v>
      </c>
      <c r="E263" s="127"/>
      <c r="F263" s="414">
        <v>6</v>
      </c>
      <c r="G263" s="838"/>
      <c r="H263" s="1047"/>
      <c r="I263" s="896"/>
      <c r="J263" s="897"/>
      <c r="K263" s="896"/>
      <c r="L263" s="924"/>
      <c r="M263" s="896"/>
      <c r="N263" s="896"/>
      <c r="O263" s="906"/>
      <c r="P263" s="876"/>
      <c r="Q263" s="1046"/>
      <c r="R263" s="923"/>
      <c r="S263" s="897"/>
      <c r="T263" s="896"/>
      <c r="U263" s="924"/>
      <c r="V263" s="896"/>
      <c r="W263" s="896"/>
      <c r="X263" s="417"/>
      <c r="Y263" s="262"/>
      <c r="Z263" s="106"/>
      <c r="AA263" s="897"/>
      <c r="AB263" s="896"/>
      <c r="AC263" s="924"/>
      <c r="AD263" s="896"/>
      <c r="AE263" s="896"/>
      <c r="AF263" s="417"/>
      <c r="AG263" s="262"/>
      <c r="AH263" s="106"/>
      <c r="AI263" s="897"/>
      <c r="AJ263" s="896"/>
      <c r="AK263" s="924"/>
      <c r="AL263" s="896"/>
      <c r="AM263" s="896"/>
      <c r="AN263" s="557"/>
      <c r="AO263" s="262"/>
      <c r="AP263" s="106"/>
      <c r="AQ263" s="897"/>
      <c r="AR263" s="896"/>
      <c r="AS263" s="924"/>
      <c r="AT263" s="896"/>
      <c r="AU263" s="896"/>
      <c r="AV263" s="557"/>
    </row>
    <row r="264" spans="1:48" ht="16.5" x14ac:dyDescent="0.35">
      <c r="A264" s="333"/>
      <c r="B264" s="99"/>
      <c r="C264" s="99"/>
      <c r="D264" s="101" t="s">
        <v>71</v>
      </c>
      <c r="E264" s="101"/>
      <c r="F264" s="414" t="s">
        <v>12</v>
      </c>
      <c r="G264" s="838"/>
      <c r="H264" s="1047"/>
      <c r="I264" s="896"/>
      <c r="J264" s="897"/>
      <c r="K264" s="896"/>
      <c r="L264" s="924"/>
      <c r="M264" s="896"/>
      <c r="N264" s="896"/>
      <c r="O264" s="906"/>
      <c r="P264" s="876"/>
      <c r="Q264" s="1046"/>
      <c r="R264" s="923"/>
      <c r="S264" s="897"/>
      <c r="T264" s="896"/>
      <c r="U264" s="924"/>
      <c r="V264" s="896"/>
      <c r="W264" s="896"/>
      <c r="X264" s="417"/>
      <c r="Y264" s="262"/>
      <c r="Z264" s="106"/>
      <c r="AA264" s="897"/>
      <c r="AB264" s="896"/>
      <c r="AC264" s="924"/>
      <c r="AD264" s="896"/>
      <c r="AE264" s="896"/>
      <c r="AF264" s="417"/>
      <c r="AG264" s="262"/>
      <c r="AH264" s="106"/>
      <c r="AI264" s="897"/>
      <c r="AJ264" s="896"/>
      <c r="AK264" s="924"/>
      <c r="AL264" s="896"/>
      <c r="AM264" s="896"/>
      <c r="AN264" s="557"/>
      <c r="AO264" s="262"/>
      <c r="AP264" s="106"/>
      <c r="AQ264" s="897"/>
      <c r="AR264" s="896"/>
      <c r="AS264" s="924"/>
      <c r="AT264" s="896"/>
      <c r="AU264" s="896"/>
      <c r="AV264" s="557"/>
    </row>
    <row r="265" spans="1:48" x14ac:dyDescent="0.35">
      <c r="A265" s="99"/>
      <c r="B265" s="99"/>
      <c r="C265" s="99"/>
      <c r="D265" s="101" t="s">
        <v>72</v>
      </c>
      <c r="E265" s="101"/>
      <c r="F265" s="414" t="s">
        <v>12</v>
      </c>
      <c r="G265" s="262"/>
      <c r="H265" s="1047"/>
      <c r="I265" s="895"/>
      <c r="J265" s="897"/>
      <c r="K265" s="896"/>
      <c r="L265" s="924"/>
      <c r="M265" s="896"/>
      <c r="N265" s="896"/>
      <c r="O265" s="905"/>
      <c r="P265" s="940"/>
      <c r="Q265" s="1046"/>
      <c r="R265" s="908"/>
      <c r="S265" s="897"/>
      <c r="T265" s="896"/>
      <c r="U265" s="924"/>
      <c r="V265" s="896"/>
      <c r="W265" s="896"/>
      <c r="X265" s="417"/>
      <c r="Y265" s="262"/>
      <c r="Z265" s="106"/>
      <c r="AA265" s="897"/>
      <c r="AB265" s="896"/>
      <c r="AC265" s="924"/>
      <c r="AD265" s="896"/>
      <c r="AE265" s="896"/>
      <c r="AF265" s="417"/>
      <c r="AG265" s="262"/>
      <c r="AH265" s="106"/>
      <c r="AI265" s="897"/>
      <c r="AJ265" s="896"/>
      <c r="AK265" s="924"/>
      <c r="AL265" s="896"/>
      <c r="AM265" s="896"/>
      <c r="AN265" s="507"/>
      <c r="AO265" s="262"/>
      <c r="AP265" s="106"/>
      <c r="AQ265" s="897"/>
      <c r="AR265" s="896"/>
      <c r="AS265" s="924"/>
      <c r="AT265" s="896"/>
      <c r="AU265" s="896"/>
      <c r="AV265" s="507"/>
    </row>
    <row r="266" spans="1:48" x14ac:dyDescent="0.35">
      <c r="A266" s="99"/>
      <c r="B266" s="333"/>
      <c r="C266" s="333"/>
      <c r="D266" s="129" t="s">
        <v>73</v>
      </c>
      <c r="E266" s="101"/>
      <c r="F266" s="414">
        <v>139</v>
      </c>
      <c r="G266" s="106"/>
      <c r="H266" s="1054"/>
      <c r="I266" s="893"/>
      <c r="J266" s="897"/>
      <c r="K266" s="896"/>
      <c r="L266" s="924"/>
      <c r="M266" s="896"/>
      <c r="N266" s="896"/>
      <c r="O266" s="915"/>
      <c r="P266" s="937"/>
      <c r="Q266" s="1163"/>
      <c r="R266" s="893"/>
      <c r="S266" s="897"/>
      <c r="T266" s="896"/>
      <c r="U266" s="924"/>
      <c r="V266" s="896"/>
      <c r="W266" s="896"/>
      <c r="X266" s="417"/>
      <c r="Y266" s="262"/>
      <c r="Z266" s="106"/>
      <c r="AA266" s="897"/>
      <c r="AB266" s="896"/>
      <c r="AC266" s="924"/>
      <c r="AD266" s="896"/>
      <c r="AE266" s="896"/>
      <c r="AF266" s="417"/>
      <c r="AG266" s="262"/>
      <c r="AH266" s="106"/>
      <c r="AI266" s="897"/>
      <c r="AJ266" s="896"/>
      <c r="AK266" s="924"/>
      <c r="AL266" s="896"/>
      <c r="AM266" s="896"/>
      <c r="AN266" s="557"/>
      <c r="AO266" s="262"/>
      <c r="AP266" s="106"/>
      <c r="AQ266" s="897"/>
      <c r="AR266" s="896"/>
      <c r="AS266" s="924"/>
      <c r="AT266" s="896"/>
      <c r="AU266" s="896"/>
      <c r="AV266" s="557"/>
    </row>
    <row r="267" spans="1:48" x14ac:dyDescent="0.35">
      <c r="A267" s="99"/>
      <c r="B267" s="333"/>
      <c r="C267" s="333"/>
      <c r="D267" s="129" t="s">
        <v>74</v>
      </c>
      <c r="E267" s="101"/>
      <c r="F267" s="414">
        <v>12</v>
      </c>
      <c r="G267" s="106"/>
      <c r="H267" s="1054"/>
      <c r="I267" s="893"/>
      <c r="J267" s="897"/>
      <c r="K267" s="896"/>
      <c r="L267" s="924"/>
      <c r="M267" s="896"/>
      <c r="N267" s="896"/>
      <c r="O267" s="915"/>
      <c r="P267" s="937"/>
      <c r="Q267" s="1163"/>
      <c r="R267" s="893"/>
      <c r="S267" s="897"/>
      <c r="T267" s="896"/>
      <c r="U267" s="924"/>
      <c r="V267" s="896"/>
      <c r="W267" s="896"/>
      <c r="X267" s="417"/>
      <c r="Y267" s="262"/>
      <c r="Z267" s="106"/>
      <c r="AA267" s="897"/>
      <c r="AB267" s="896"/>
      <c r="AC267" s="924"/>
      <c r="AD267" s="896"/>
      <c r="AE267" s="896"/>
      <c r="AF267" s="417"/>
      <c r="AG267" s="262"/>
      <c r="AH267" s="106"/>
      <c r="AI267" s="897"/>
      <c r="AJ267" s="896"/>
      <c r="AK267" s="924"/>
      <c r="AL267" s="896"/>
      <c r="AM267" s="896"/>
      <c r="AN267" s="557"/>
      <c r="AO267" s="262"/>
      <c r="AP267" s="106"/>
      <c r="AQ267" s="897"/>
      <c r="AR267" s="896"/>
      <c r="AS267" s="924"/>
      <c r="AT267" s="896"/>
      <c r="AU267" s="896"/>
      <c r="AV267" s="557"/>
    </row>
    <row r="268" spans="1:48" x14ac:dyDescent="0.35">
      <c r="A268" s="99"/>
      <c r="B268" s="333"/>
      <c r="C268" s="333"/>
      <c r="D268" s="129" t="s">
        <v>75</v>
      </c>
      <c r="E268" s="101"/>
      <c r="F268" s="414">
        <v>131</v>
      </c>
      <c r="G268" s="262"/>
      <c r="H268" s="1054"/>
      <c r="I268" s="893"/>
      <c r="J268" s="897"/>
      <c r="K268" s="896"/>
      <c r="L268" s="924"/>
      <c r="M268" s="896"/>
      <c r="N268" s="896"/>
      <c r="O268" s="915"/>
      <c r="P268" s="937"/>
      <c r="Q268" s="1163"/>
      <c r="R268" s="893"/>
      <c r="S268" s="897"/>
      <c r="T268" s="896"/>
      <c r="U268" s="924"/>
      <c r="V268" s="896"/>
      <c r="W268" s="896"/>
      <c r="X268" s="417"/>
      <c r="Y268" s="262"/>
      <c r="Z268" s="106"/>
      <c r="AA268" s="897"/>
      <c r="AB268" s="896"/>
      <c r="AC268" s="924"/>
      <c r="AD268" s="896"/>
      <c r="AE268" s="896"/>
      <c r="AF268" s="417"/>
      <c r="AG268" s="262"/>
      <c r="AH268" s="106"/>
      <c r="AI268" s="897"/>
      <c r="AJ268" s="896"/>
      <c r="AK268" s="924"/>
      <c r="AL268" s="896"/>
      <c r="AM268" s="896"/>
      <c r="AN268" s="557"/>
      <c r="AO268" s="262"/>
      <c r="AP268" s="106"/>
      <c r="AQ268" s="897"/>
      <c r="AR268" s="896"/>
      <c r="AS268" s="924"/>
      <c r="AT268" s="896"/>
      <c r="AU268" s="896"/>
      <c r="AV268" s="557"/>
    </row>
    <row r="269" spans="1:48" x14ac:dyDescent="0.35">
      <c r="A269" s="99"/>
      <c r="B269" s="99"/>
      <c r="C269" s="99"/>
      <c r="D269" s="101" t="s">
        <v>76</v>
      </c>
      <c r="E269" s="99"/>
      <c r="F269" s="414">
        <v>536</v>
      </c>
      <c r="G269" s="262"/>
      <c r="H269" s="1054"/>
      <c r="I269" s="893"/>
      <c r="J269" s="897"/>
      <c r="K269" s="896"/>
      <c r="L269" s="924"/>
      <c r="M269" s="896"/>
      <c r="N269" s="896"/>
      <c r="O269" s="915"/>
      <c r="P269" s="937"/>
      <c r="Q269" s="1163"/>
      <c r="R269" s="893"/>
      <c r="S269" s="897"/>
      <c r="T269" s="896"/>
      <c r="U269" s="924"/>
      <c r="V269" s="896"/>
      <c r="W269" s="896"/>
      <c r="X269" s="417"/>
      <c r="Y269" s="262"/>
      <c r="Z269" s="106"/>
      <c r="AA269" s="897"/>
      <c r="AB269" s="896"/>
      <c r="AC269" s="924"/>
      <c r="AD269" s="896"/>
      <c r="AE269" s="896"/>
      <c r="AF269" s="417"/>
      <c r="AG269" s="262"/>
      <c r="AH269" s="106"/>
      <c r="AI269" s="897"/>
      <c r="AJ269" s="896"/>
      <c r="AK269" s="924"/>
      <c r="AL269" s="896"/>
      <c r="AM269" s="896"/>
      <c r="AN269" s="557"/>
      <c r="AO269" s="262"/>
      <c r="AP269" s="106"/>
      <c r="AQ269" s="897"/>
      <c r="AR269" s="896"/>
      <c r="AS269" s="924"/>
      <c r="AT269" s="896"/>
      <c r="AU269" s="896"/>
      <c r="AV269" s="557"/>
    </row>
    <row r="270" spans="1:48" x14ac:dyDescent="0.35">
      <c r="A270" s="99"/>
      <c r="B270" s="99"/>
      <c r="C270" s="101"/>
      <c r="D270" s="101" t="s">
        <v>77</v>
      </c>
      <c r="E270" s="99"/>
      <c r="F270" s="414">
        <v>16</v>
      </c>
      <c r="G270" s="262"/>
      <c r="H270" s="459"/>
      <c r="I270" s="262"/>
      <c r="J270" s="897"/>
      <c r="K270" s="896"/>
      <c r="L270" s="924"/>
      <c r="M270" s="896"/>
      <c r="N270" s="896"/>
      <c r="O270" s="418"/>
      <c r="P270" s="877"/>
      <c r="Q270" s="262"/>
      <c r="R270" s="461"/>
      <c r="S270" s="897"/>
      <c r="T270" s="896"/>
      <c r="U270" s="924"/>
      <c r="V270" s="896"/>
      <c r="W270" s="896"/>
      <c r="X270" s="417"/>
      <c r="Y270" s="262"/>
      <c r="Z270" s="106"/>
      <c r="AA270" s="897"/>
      <c r="AB270" s="896"/>
      <c r="AC270" s="924"/>
      <c r="AD270" s="896"/>
      <c r="AE270" s="896"/>
      <c r="AF270" s="417"/>
      <c r="AG270" s="262"/>
      <c r="AH270" s="106"/>
      <c r="AI270" s="897"/>
      <c r="AJ270" s="896"/>
      <c r="AK270" s="924"/>
      <c r="AL270" s="896"/>
      <c r="AM270" s="896"/>
      <c r="AN270" s="557"/>
      <c r="AO270" s="262"/>
      <c r="AP270" s="106"/>
      <c r="AQ270" s="897"/>
      <c r="AR270" s="896"/>
      <c r="AS270" s="924"/>
      <c r="AT270" s="896"/>
      <c r="AU270" s="896"/>
      <c r="AV270" s="557"/>
    </row>
    <row r="271" spans="1:48" x14ac:dyDescent="0.35">
      <c r="A271" s="99"/>
      <c r="B271" s="99"/>
      <c r="C271" s="101"/>
      <c r="D271" s="101" t="s">
        <v>38</v>
      </c>
      <c r="E271" s="99"/>
      <c r="F271" s="414">
        <v>0</v>
      </c>
      <c r="G271" s="262"/>
      <c r="H271" s="459"/>
      <c r="I271" s="262"/>
      <c r="J271" s="897"/>
      <c r="K271" s="896"/>
      <c r="L271" s="924"/>
      <c r="M271" s="896"/>
      <c r="N271" s="896"/>
      <c r="O271" s="418"/>
      <c r="P271" s="877"/>
      <c r="Q271" s="262"/>
      <c r="R271" s="461"/>
      <c r="S271" s="897"/>
      <c r="T271" s="896"/>
      <c r="U271" s="924"/>
      <c r="V271" s="896"/>
      <c r="W271" s="896"/>
      <c r="X271" s="417"/>
      <c r="Y271" s="262"/>
      <c r="Z271" s="106"/>
      <c r="AA271" s="897"/>
      <c r="AB271" s="896"/>
      <c r="AC271" s="924"/>
      <c r="AD271" s="896"/>
      <c r="AE271" s="896"/>
      <c r="AF271" s="417"/>
      <c r="AG271" s="262"/>
      <c r="AH271" s="106"/>
      <c r="AI271" s="897"/>
      <c r="AJ271" s="896"/>
      <c r="AK271" s="924"/>
      <c r="AL271" s="896"/>
      <c r="AM271" s="896"/>
      <c r="AN271" s="557"/>
      <c r="AO271" s="262"/>
      <c r="AP271" s="106"/>
      <c r="AQ271" s="897"/>
      <c r="AR271" s="896"/>
      <c r="AS271" s="924"/>
      <c r="AT271" s="896"/>
      <c r="AU271" s="896"/>
      <c r="AV271" s="557"/>
    </row>
    <row r="272" spans="1:48" x14ac:dyDescent="0.35">
      <c r="A272" s="137"/>
      <c r="B272" s="124" t="s">
        <v>14</v>
      </c>
      <c r="C272" s="124"/>
      <c r="D272" s="124"/>
      <c r="E272" s="137"/>
      <c r="F272" s="411">
        <v>38</v>
      </c>
      <c r="G272" s="283"/>
      <c r="H272" s="1150">
        <v>10</v>
      </c>
      <c r="I272" s="753"/>
      <c r="J272" s="759" t="s">
        <v>317</v>
      </c>
      <c r="K272" s="753"/>
      <c r="L272" s="808" t="s">
        <v>317</v>
      </c>
      <c r="M272" s="753"/>
      <c r="N272" s="753" t="s">
        <v>317</v>
      </c>
      <c r="O272" s="779"/>
      <c r="P272" s="934"/>
      <c r="Q272" s="957">
        <v>5</v>
      </c>
      <c r="R272" s="219"/>
      <c r="S272" s="218" t="s">
        <v>317</v>
      </c>
      <c r="T272" s="219"/>
      <c r="U272" s="620" t="s">
        <v>317</v>
      </c>
      <c r="V272" s="283"/>
      <c r="W272" s="283" t="s">
        <v>317</v>
      </c>
      <c r="X272" s="558"/>
      <c r="Y272" s="957">
        <v>6</v>
      </c>
      <c r="Z272" s="283"/>
      <c r="AA272" s="315" t="s">
        <v>317</v>
      </c>
      <c r="AB272" s="283"/>
      <c r="AC272" s="620" t="s">
        <v>317</v>
      </c>
      <c r="AD272" s="283"/>
      <c r="AE272" s="283" t="s">
        <v>317</v>
      </c>
      <c r="AF272" s="558"/>
      <c r="AG272" s="957">
        <v>4</v>
      </c>
      <c r="AH272" s="283"/>
      <c r="AI272" s="315" t="s">
        <v>317</v>
      </c>
      <c r="AJ272" s="283"/>
      <c r="AK272" s="620" t="s">
        <v>317</v>
      </c>
      <c r="AL272" s="283"/>
      <c r="AM272" s="283" t="s">
        <v>317</v>
      </c>
      <c r="AN272" s="558"/>
      <c r="AO272" s="957">
        <v>13</v>
      </c>
      <c r="AP272" s="283"/>
      <c r="AQ272" s="315" t="s">
        <v>317</v>
      </c>
      <c r="AR272" s="283"/>
      <c r="AS272" s="620" t="s">
        <v>317</v>
      </c>
      <c r="AT272" s="283"/>
      <c r="AU272" s="283" t="s">
        <v>317</v>
      </c>
      <c r="AV272" s="558"/>
    </row>
    <row r="273" spans="1:48" x14ac:dyDescent="0.35">
      <c r="A273" s="101"/>
      <c r="B273" s="99"/>
      <c r="C273" s="99"/>
      <c r="D273" s="101" t="s">
        <v>69</v>
      </c>
      <c r="E273" s="127"/>
      <c r="F273" s="414">
        <v>4</v>
      </c>
      <c r="G273" s="11"/>
      <c r="H273" s="489">
        <v>0</v>
      </c>
      <c r="I273" s="11"/>
      <c r="J273" s="207" t="s">
        <v>317</v>
      </c>
      <c r="K273" s="11"/>
      <c r="L273" s="612" t="s">
        <v>317</v>
      </c>
      <c r="M273" s="11"/>
      <c r="N273" s="11" t="s">
        <v>317</v>
      </c>
      <c r="O273" s="557"/>
      <c r="P273" s="941"/>
      <c r="Q273" s="282">
        <v>0</v>
      </c>
      <c r="R273" s="11"/>
      <c r="S273" s="207" t="s">
        <v>317</v>
      </c>
      <c r="T273" s="11"/>
      <c r="U273" s="612" t="s">
        <v>317</v>
      </c>
      <c r="V273" s="11"/>
      <c r="W273" s="11" t="s">
        <v>317</v>
      </c>
      <c r="X273" s="557"/>
      <c r="Y273" s="282">
        <v>1</v>
      </c>
      <c r="Z273" s="11"/>
      <c r="AA273" s="207" t="s">
        <v>317</v>
      </c>
      <c r="AB273" s="11"/>
      <c r="AC273" s="612" t="s">
        <v>317</v>
      </c>
      <c r="AD273" s="11"/>
      <c r="AE273" s="11" t="s">
        <v>317</v>
      </c>
      <c r="AF273" s="557"/>
      <c r="AG273" s="282">
        <v>1</v>
      </c>
      <c r="AH273" s="11"/>
      <c r="AI273" s="207" t="s">
        <v>317</v>
      </c>
      <c r="AJ273" s="11"/>
      <c r="AK273" s="612" t="s">
        <v>317</v>
      </c>
      <c r="AL273" s="11"/>
      <c r="AM273" s="11" t="s">
        <v>317</v>
      </c>
      <c r="AN273" s="557"/>
      <c r="AO273" s="282">
        <v>2</v>
      </c>
      <c r="AP273" s="11"/>
      <c r="AQ273" s="207" t="s">
        <v>317</v>
      </c>
      <c r="AR273" s="11"/>
      <c r="AS273" s="612" t="s">
        <v>317</v>
      </c>
      <c r="AT273" s="11"/>
      <c r="AU273" s="11" t="s">
        <v>317</v>
      </c>
      <c r="AV273" s="557"/>
    </row>
    <row r="274" spans="1:48" x14ac:dyDescent="0.35">
      <c r="A274" s="101"/>
      <c r="B274" s="99"/>
      <c r="C274" s="99"/>
      <c r="D274" s="101" t="s">
        <v>70</v>
      </c>
      <c r="E274" s="127"/>
      <c r="F274" s="414">
        <v>2</v>
      </c>
      <c r="G274" s="11"/>
      <c r="H274" s="489">
        <v>2</v>
      </c>
      <c r="I274" s="11"/>
      <c r="J274" s="207" t="s">
        <v>317</v>
      </c>
      <c r="K274" s="11"/>
      <c r="L274" s="612" t="s">
        <v>317</v>
      </c>
      <c r="M274" s="11"/>
      <c r="N274" s="11" t="s">
        <v>317</v>
      </c>
      <c r="O274" s="557"/>
      <c r="P274" s="941"/>
      <c r="Q274" s="282">
        <v>0</v>
      </c>
      <c r="R274" s="11"/>
      <c r="S274" s="207" t="s">
        <v>317</v>
      </c>
      <c r="T274" s="11"/>
      <c r="U274" s="612" t="s">
        <v>317</v>
      </c>
      <c r="V274" s="11"/>
      <c r="W274" s="11" t="s">
        <v>317</v>
      </c>
      <c r="X274" s="557"/>
      <c r="Y274" s="282">
        <v>0</v>
      </c>
      <c r="Z274" s="11"/>
      <c r="AA274" s="207" t="s">
        <v>317</v>
      </c>
      <c r="AB274" s="11"/>
      <c r="AC274" s="612" t="s">
        <v>317</v>
      </c>
      <c r="AD274" s="11"/>
      <c r="AE274" s="11" t="s">
        <v>317</v>
      </c>
      <c r="AF274" s="557"/>
      <c r="AG274" s="282">
        <v>0</v>
      </c>
      <c r="AH274" s="11"/>
      <c r="AI274" s="207" t="s">
        <v>317</v>
      </c>
      <c r="AJ274" s="11"/>
      <c r="AK274" s="612" t="s">
        <v>317</v>
      </c>
      <c r="AL274" s="11"/>
      <c r="AM274" s="11" t="s">
        <v>317</v>
      </c>
      <c r="AN274" s="557"/>
      <c r="AO274" s="282">
        <v>0</v>
      </c>
      <c r="AP274" s="11"/>
      <c r="AQ274" s="207" t="s">
        <v>317</v>
      </c>
      <c r="AR274" s="11"/>
      <c r="AS274" s="612" t="s">
        <v>317</v>
      </c>
      <c r="AT274" s="11"/>
      <c r="AU274" s="11" t="s">
        <v>317</v>
      </c>
      <c r="AV274" s="557"/>
    </row>
    <row r="275" spans="1:48" x14ac:dyDescent="0.35">
      <c r="A275" s="101"/>
      <c r="B275" s="99"/>
      <c r="C275" s="99"/>
      <c r="D275" s="101" t="s">
        <v>71</v>
      </c>
      <c r="E275" s="101"/>
      <c r="F275" s="414">
        <v>0</v>
      </c>
      <c r="G275" s="11"/>
      <c r="H275" s="489">
        <v>0</v>
      </c>
      <c r="I275" s="11"/>
      <c r="J275" s="207" t="s">
        <v>317</v>
      </c>
      <c r="K275" s="11"/>
      <c r="L275" s="612" t="s">
        <v>317</v>
      </c>
      <c r="M275" s="11"/>
      <c r="N275" s="11" t="s">
        <v>317</v>
      </c>
      <c r="O275" s="557"/>
      <c r="P275" s="941"/>
      <c r="Q275" s="282">
        <v>0</v>
      </c>
      <c r="R275" s="11"/>
      <c r="S275" s="207" t="s">
        <v>317</v>
      </c>
      <c r="T275" s="11"/>
      <c r="U275" s="612" t="s">
        <v>317</v>
      </c>
      <c r="V275" s="11"/>
      <c r="W275" s="11" t="s">
        <v>317</v>
      </c>
      <c r="X275" s="557"/>
      <c r="Y275" s="282">
        <v>0</v>
      </c>
      <c r="Z275" s="11"/>
      <c r="AA275" s="207" t="s">
        <v>317</v>
      </c>
      <c r="AB275" s="11"/>
      <c r="AC275" s="612" t="s">
        <v>317</v>
      </c>
      <c r="AD275" s="11"/>
      <c r="AE275" s="11" t="s">
        <v>317</v>
      </c>
      <c r="AF275" s="557"/>
      <c r="AG275" s="282">
        <v>0</v>
      </c>
      <c r="AH275" s="11"/>
      <c r="AI275" s="207" t="s">
        <v>317</v>
      </c>
      <c r="AJ275" s="11"/>
      <c r="AK275" s="612" t="s">
        <v>317</v>
      </c>
      <c r="AL275" s="11"/>
      <c r="AM275" s="11" t="s">
        <v>317</v>
      </c>
      <c r="AN275" s="557"/>
      <c r="AO275" s="282">
        <v>0</v>
      </c>
      <c r="AP275" s="11"/>
      <c r="AQ275" s="207" t="s">
        <v>317</v>
      </c>
      <c r="AR275" s="11"/>
      <c r="AS275" s="612" t="s">
        <v>317</v>
      </c>
      <c r="AT275" s="11"/>
      <c r="AU275" s="11" t="s">
        <v>317</v>
      </c>
      <c r="AV275" s="557"/>
    </row>
    <row r="276" spans="1:48" x14ac:dyDescent="0.35">
      <c r="A276" s="101"/>
      <c r="B276" s="99"/>
      <c r="C276" s="99"/>
      <c r="D276" s="101" t="s">
        <v>72</v>
      </c>
      <c r="E276" s="101"/>
      <c r="F276" s="414">
        <v>0</v>
      </c>
      <c r="G276" s="11"/>
      <c r="H276" s="489">
        <v>0</v>
      </c>
      <c r="I276" s="11"/>
      <c r="J276" s="207" t="s">
        <v>317</v>
      </c>
      <c r="K276" s="11"/>
      <c r="L276" s="612" t="s">
        <v>317</v>
      </c>
      <c r="M276" s="11"/>
      <c r="N276" s="11" t="s">
        <v>317</v>
      </c>
      <c r="O276" s="557"/>
      <c r="P276" s="941"/>
      <c r="Q276" s="282">
        <v>0</v>
      </c>
      <c r="R276" s="11"/>
      <c r="S276" s="207" t="s">
        <v>317</v>
      </c>
      <c r="T276" s="11"/>
      <c r="U276" s="612" t="s">
        <v>317</v>
      </c>
      <c r="V276" s="11"/>
      <c r="W276" s="11" t="s">
        <v>317</v>
      </c>
      <c r="X276" s="557"/>
      <c r="Y276" s="282">
        <v>0</v>
      </c>
      <c r="Z276" s="11"/>
      <c r="AA276" s="207" t="s">
        <v>317</v>
      </c>
      <c r="AB276" s="11"/>
      <c r="AC276" s="612" t="s">
        <v>317</v>
      </c>
      <c r="AD276" s="11"/>
      <c r="AE276" s="11" t="s">
        <v>317</v>
      </c>
      <c r="AF276" s="557"/>
      <c r="AG276" s="282">
        <v>0</v>
      </c>
      <c r="AH276" s="11"/>
      <c r="AI276" s="207" t="s">
        <v>317</v>
      </c>
      <c r="AJ276" s="11"/>
      <c r="AK276" s="612" t="s">
        <v>317</v>
      </c>
      <c r="AL276" s="11"/>
      <c r="AM276" s="11" t="s">
        <v>317</v>
      </c>
      <c r="AN276" s="557"/>
      <c r="AO276" s="282">
        <v>0</v>
      </c>
      <c r="AP276" s="11"/>
      <c r="AQ276" s="207" t="s">
        <v>317</v>
      </c>
      <c r="AR276" s="11"/>
      <c r="AS276" s="612" t="s">
        <v>317</v>
      </c>
      <c r="AT276" s="11"/>
      <c r="AU276" s="11" t="s">
        <v>317</v>
      </c>
      <c r="AV276" s="557"/>
    </row>
    <row r="277" spans="1:48" x14ac:dyDescent="0.35">
      <c r="A277" s="99"/>
      <c r="B277" s="122"/>
      <c r="C277" s="122"/>
      <c r="D277" s="129" t="s">
        <v>73</v>
      </c>
      <c r="E277" s="101"/>
      <c r="F277" s="414">
        <v>13</v>
      </c>
      <c r="G277" s="11"/>
      <c r="H277" s="489">
        <v>4</v>
      </c>
      <c r="I277" s="11"/>
      <c r="J277" s="207" t="s">
        <v>317</v>
      </c>
      <c r="K277" s="11"/>
      <c r="L277" s="612" t="s">
        <v>317</v>
      </c>
      <c r="M277" s="11"/>
      <c r="N277" s="11" t="s">
        <v>317</v>
      </c>
      <c r="O277" s="557"/>
      <c r="P277" s="941"/>
      <c r="Q277" s="282">
        <v>2</v>
      </c>
      <c r="R277" s="11"/>
      <c r="S277" s="207" t="s">
        <v>317</v>
      </c>
      <c r="T277" s="11"/>
      <c r="U277" s="612" t="s">
        <v>317</v>
      </c>
      <c r="V277" s="11"/>
      <c r="W277" s="11" t="s">
        <v>317</v>
      </c>
      <c r="X277" s="557"/>
      <c r="Y277" s="282">
        <v>2</v>
      </c>
      <c r="Z277" s="11"/>
      <c r="AA277" s="207" t="s">
        <v>317</v>
      </c>
      <c r="AB277" s="11"/>
      <c r="AC277" s="612" t="s">
        <v>317</v>
      </c>
      <c r="AD277" s="11"/>
      <c r="AE277" s="11" t="s">
        <v>317</v>
      </c>
      <c r="AF277" s="557"/>
      <c r="AG277" s="282">
        <v>2</v>
      </c>
      <c r="AH277" s="11"/>
      <c r="AI277" s="207" t="s">
        <v>317</v>
      </c>
      <c r="AJ277" s="11"/>
      <c r="AK277" s="612" t="s">
        <v>317</v>
      </c>
      <c r="AL277" s="11"/>
      <c r="AM277" s="11" t="s">
        <v>317</v>
      </c>
      <c r="AN277" s="557"/>
      <c r="AO277" s="282">
        <v>3</v>
      </c>
      <c r="AP277" s="11"/>
      <c r="AQ277" s="207" t="s">
        <v>317</v>
      </c>
      <c r="AR277" s="11"/>
      <c r="AS277" s="612" t="s">
        <v>317</v>
      </c>
      <c r="AT277" s="11"/>
      <c r="AU277" s="11" t="s">
        <v>317</v>
      </c>
      <c r="AV277" s="557"/>
    </row>
    <row r="278" spans="1:48" x14ac:dyDescent="0.35">
      <c r="A278" s="101"/>
      <c r="B278" s="122"/>
      <c r="C278" s="122"/>
      <c r="D278" s="129" t="s">
        <v>74</v>
      </c>
      <c r="E278" s="101"/>
      <c r="F278" s="414">
        <v>1</v>
      </c>
      <c r="G278" s="11"/>
      <c r="H278" s="489">
        <v>1</v>
      </c>
      <c r="I278" s="11"/>
      <c r="J278" s="207" t="s">
        <v>317</v>
      </c>
      <c r="K278" s="11"/>
      <c r="L278" s="612" t="s">
        <v>317</v>
      </c>
      <c r="M278" s="11"/>
      <c r="N278" s="11" t="s">
        <v>317</v>
      </c>
      <c r="O278" s="557"/>
      <c r="P278" s="941"/>
      <c r="Q278" s="282">
        <v>0</v>
      </c>
      <c r="R278" s="11"/>
      <c r="S278" s="207" t="s">
        <v>317</v>
      </c>
      <c r="T278" s="11"/>
      <c r="U278" s="612" t="s">
        <v>317</v>
      </c>
      <c r="V278" s="11"/>
      <c r="W278" s="11" t="s">
        <v>317</v>
      </c>
      <c r="X278" s="557"/>
      <c r="Y278" s="282">
        <v>0</v>
      </c>
      <c r="Z278" s="11"/>
      <c r="AA278" s="207" t="s">
        <v>317</v>
      </c>
      <c r="AB278" s="11"/>
      <c r="AC278" s="612" t="s">
        <v>317</v>
      </c>
      <c r="AD278" s="11"/>
      <c r="AE278" s="11" t="s">
        <v>317</v>
      </c>
      <c r="AF278" s="557"/>
      <c r="AG278" s="282">
        <v>0</v>
      </c>
      <c r="AH278" s="11"/>
      <c r="AI278" s="207" t="s">
        <v>317</v>
      </c>
      <c r="AJ278" s="11"/>
      <c r="AK278" s="612" t="s">
        <v>317</v>
      </c>
      <c r="AL278" s="11"/>
      <c r="AM278" s="11" t="s">
        <v>317</v>
      </c>
      <c r="AN278" s="557"/>
      <c r="AO278" s="282">
        <v>0</v>
      </c>
      <c r="AP278" s="11"/>
      <c r="AQ278" s="207" t="s">
        <v>317</v>
      </c>
      <c r="AR278" s="11"/>
      <c r="AS278" s="612" t="s">
        <v>317</v>
      </c>
      <c r="AT278" s="11"/>
      <c r="AU278" s="11" t="s">
        <v>317</v>
      </c>
      <c r="AV278" s="557"/>
    </row>
    <row r="279" spans="1:48" x14ac:dyDescent="0.35">
      <c r="A279" s="101"/>
      <c r="B279" s="122"/>
      <c r="C279" s="122"/>
      <c r="D279" s="129" t="s">
        <v>75</v>
      </c>
      <c r="E279" s="101"/>
      <c r="F279" s="414">
        <v>4</v>
      </c>
      <c r="G279" s="11"/>
      <c r="H279" s="489">
        <v>2</v>
      </c>
      <c r="I279" s="11"/>
      <c r="J279" s="207" t="s">
        <v>317</v>
      </c>
      <c r="K279" s="11"/>
      <c r="L279" s="612" t="s">
        <v>317</v>
      </c>
      <c r="M279" s="11"/>
      <c r="N279" s="11" t="s">
        <v>317</v>
      </c>
      <c r="O279" s="557"/>
      <c r="P279" s="941"/>
      <c r="Q279" s="282">
        <v>1</v>
      </c>
      <c r="R279" s="11"/>
      <c r="S279" s="207" t="s">
        <v>317</v>
      </c>
      <c r="T279" s="11"/>
      <c r="U279" s="612" t="s">
        <v>317</v>
      </c>
      <c r="V279" s="11"/>
      <c r="W279" s="11" t="s">
        <v>317</v>
      </c>
      <c r="X279" s="557"/>
      <c r="Y279" s="282">
        <v>0</v>
      </c>
      <c r="Z279" s="11"/>
      <c r="AA279" s="207" t="s">
        <v>317</v>
      </c>
      <c r="AB279" s="11"/>
      <c r="AC279" s="612" t="s">
        <v>317</v>
      </c>
      <c r="AD279" s="11"/>
      <c r="AE279" s="11" t="s">
        <v>317</v>
      </c>
      <c r="AF279" s="557"/>
      <c r="AG279" s="282">
        <v>0</v>
      </c>
      <c r="AH279" s="11"/>
      <c r="AI279" s="207" t="s">
        <v>317</v>
      </c>
      <c r="AJ279" s="11"/>
      <c r="AK279" s="612" t="s">
        <v>317</v>
      </c>
      <c r="AL279" s="11"/>
      <c r="AM279" s="11" t="s">
        <v>317</v>
      </c>
      <c r="AN279" s="557"/>
      <c r="AO279" s="282">
        <v>1</v>
      </c>
      <c r="AP279" s="11"/>
      <c r="AQ279" s="207" t="s">
        <v>317</v>
      </c>
      <c r="AR279" s="11"/>
      <c r="AS279" s="612" t="s">
        <v>317</v>
      </c>
      <c r="AT279" s="11"/>
      <c r="AU279" s="11" t="s">
        <v>317</v>
      </c>
      <c r="AV279" s="557"/>
    </row>
    <row r="280" spans="1:48" x14ac:dyDescent="0.35">
      <c r="A280" s="122"/>
      <c r="B280" s="99"/>
      <c r="C280" s="99"/>
      <c r="D280" s="101" t="s">
        <v>76</v>
      </c>
      <c r="E280" s="99"/>
      <c r="F280" s="414">
        <v>11</v>
      </c>
      <c r="G280" s="11"/>
      <c r="H280" s="489">
        <v>1</v>
      </c>
      <c r="I280" s="11"/>
      <c r="J280" s="207" t="s">
        <v>317</v>
      </c>
      <c r="K280" s="11"/>
      <c r="L280" s="612" t="s">
        <v>317</v>
      </c>
      <c r="M280" s="11"/>
      <c r="N280" s="11" t="s">
        <v>317</v>
      </c>
      <c r="O280" s="557"/>
      <c r="P280" s="941"/>
      <c r="Q280" s="282">
        <v>1</v>
      </c>
      <c r="R280" s="11"/>
      <c r="S280" s="207" t="s">
        <v>317</v>
      </c>
      <c r="T280" s="11"/>
      <c r="U280" s="612" t="s">
        <v>317</v>
      </c>
      <c r="V280" s="11"/>
      <c r="W280" s="11" t="s">
        <v>317</v>
      </c>
      <c r="X280" s="557"/>
      <c r="Y280" s="282">
        <v>3</v>
      </c>
      <c r="Z280" s="11"/>
      <c r="AA280" s="207" t="s">
        <v>317</v>
      </c>
      <c r="AB280" s="11"/>
      <c r="AC280" s="612" t="s">
        <v>317</v>
      </c>
      <c r="AD280" s="11"/>
      <c r="AE280" s="11" t="s">
        <v>317</v>
      </c>
      <c r="AF280" s="557"/>
      <c r="AG280" s="282">
        <v>1</v>
      </c>
      <c r="AH280" s="11"/>
      <c r="AI280" s="207" t="s">
        <v>317</v>
      </c>
      <c r="AJ280" s="11"/>
      <c r="AK280" s="612" t="s">
        <v>317</v>
      </c>
      <c r="AL280" s="11"/>
      <c r="AM280" s="11" t="s">
        <v>317</v>
      </c>
      <c r="AN280" s="557"/>
      <c r="AO280" s="282">
        <v>5</v>
      </c>
      <c r="AP280" s="11"/>
      <c r="AQ280" s="207" t="s">
        <v>317</v>
      </c>
      <c r="AR280" s="11"/>
      <c r="AS280" s="612" t="s">
        <v>317</v>
      </c>
      <c r="AT280" s="11"/>
      <c r="AU280" s="11" t="s">
        <v>317</v>
      </c>
      <c r="AV280" s="557"/>
    </row>
    <row r="281" spans="1:48" x14ac:dyDescent="0.35">
      <c r="A281" s="122"/>
      <c r="B281" s="99"/>
      <c r="C281" s="101"/>
      <c r="D281" s="101" t="s">
        <v>77</v>
      </c>
      <c r="E281" s="99"/>
      <c r="F281" s="414">
        <v>3</v>
      </c>
      <c r="G281" s="11"/>
      <c r="H281" s="489">
        <v>0</v>
      </c>
      <c r="I281" s="11"/>
      <c r="J281" s="207" t="s">
        <v>317</v>
      </c>
      <c r="K281" s="11"/>
      <c r="L281" s="612" t="s">
        <v>317</v>
      </c>
      <c r="M281" s="11"/>
      <c r="N281" s="11" t="s">
        <v>317</v>
      </c>
      <c r="O281" s="557"/>
      <c r="P281" s="941"/>
      <c r="Q281" s="282">
        <v>1</v>
      </c>
      <c r="R281" s="11"/>
      <c r="S281" s="207" t="s">
        <v>317</v>
      </c>
      <c r="T281" s="11"/>
      <c r="U281" s="612" t="s">
        <v>317</v>
      </c>
      <c r="V281" s="11"/>
      <c r="W281" s="11" t="s">
        <v>317</v>
      </c>
      <c r="X281" s="557"/>
      <c r="Y281" s="282">
        <v>0</v>
      </c>
      <c r="Z281" s="11"/>
      <c r="AA281" s="207" t="s">
        <v>317</v>
      </c>
      <c r="AB281" s="11"/>
      <c r="AC281" s="612" t="s">
        <v>317</v>
      </c>
      <c r="AD281" s="11"/>
      <c r="AE281" s="11" t="s">
        <v>317</v>
      </c>
      <c r="AF281" s="557"/>
      <c r="AG281" s="282">
        <v>0</v>
      </c>
      <c r="AH281" s="11"/>
      <c r="AI281" s="207" t="s">
        <v>317</v>
      </c>
      <c r="AJ281" s="11"/>
      <c r="AK281" s="612" t="s">
        <v>317</v>
      </c>
      <c r="AL281" s="11"/>
      <c r="AM281" s="11" t="s">
        <v>317</v>
      </c>
      <c r="AN281" s="557"/>
      <c r="AO281" s="282">
        <v>2</v>
      </c>
      <c r="AP281" s="11"/>
      <c r="AQ281" s="207" t="s">
        <v>317</v>
      </c>
      <c r="AR281" s="11"/>
      <c r="AS281" s="612" t="s">
        <v>317</v>
      </c>
      <c r="AT281" s="11"/>
      <c r="AU281" s="11" t="s">
        <v>317</v>
      </c>
      <c r="AV281" s="557"/>
    </row>
    <row r="282" spans="1:48" x14ac:dyDescent="0.35">
      <c r="D282" s="7" t="s">
        <v>38</v>
      </c>
      <c r="F282" s="489">
        <v>0</v>
      </c>
      <c r="G282" s="11"/>
      <c r="H282" s="489">
        <v>0</v>
      </c>
      <c r="I282" s="11"/>
      <c r="J282" s="207" t="s">
        <v>317</v>
      </c>
      <c r="K282" s="11"/>
      <c r="L282" s="612" t="s">
        <v>317</v>
      </c>
      <c r="M282" s="11"/>
      <c r="N282" s="11" t="s">
        <v>317</v>
      </c>
      <c r="O282" s="557"/>
      <c r="P282" s="941"/>
      <c r="Q282" s="282">
        <v>0</v>
      </c>
      <c r="R282" s="11"/>
      <c r="S282" s="207" t="s">
        <v>317</v>
      </c>
      <c r="T282" s="11"/>
      <c r="U282" s="612" t="s">
        <v>317</v>
      </c>
      <c r="V282" s="11"/>
      <c r="W282" s="11" t="s">
        <v>317</v>
      </c>
      <c r="X282" s="557"/>
      <c r="Y282" s="282">
        <v>0</v>
      </c>
      <c r="Z282" s="11"/>
      <c r="AA282" s="207" t="s">
        <v>317</v>
      </c>
      <c r="AB282" s="11"/>
      <c r="AC282" s="612" t="s">
        <v>317</v>
      </c>
      <c r="AD282" s="11"/>
      <c r="AE282" s="11" t="s">
        <v>317</v>
      </c>
      <c r="AF282" s="557"/>
      <c r="AG282" s="282">
        <v>0</v>
      </c>
      <c r="AH282" s="11"/>
      <c r="AI282" s="207" t="s">
        <v>317</v>
      </c>
      <c r="AJ282" s="11"/>
      <c r="AK282" s="612" t="s">
        <v>317</v>
      </c>
      <c r="AL282" s="11"/>
      <c r="AM282" s="11" t="s">
        <v>317</v>
      </c>
      <c r="AN282" s="557"/>
      <c r="AO282" s="282">
        <v>0</v>
      </c>
      <c r="AP282" s="11"/>
      <c r="AQ282" s="207" t="s">
        <v>317</v>
      </c>
      <c r="AR282" s="11"/>
      <c r="AS282" s="612" t="s">
        <v>317</v>
      </c>
      <c r="AT282" s="11"/>
      <c r="AU282" s="11" t="s">
        <v>317</v>
      </c>
      <c r="AV282" s="557"/>
    </row>
    <row r="283" spans="1:48" s="59" customFormat="1" x14ac:dyDescent="0.35">
      <c r="A283" s="118" t="s">
        <v>55</v>
      </c>
      <c r="B283" s="118"/>
      <c r="C283" s="135"/>
      <c r="D283" s="109"/>
      <c r="E283" s="118"/>
      <c r="F283" s="1143">
        <v>18169</v>
      </c>
      <c r="G283" s="555"/>
      <c r="H283" s="1143">
        <v>3353</v>
      </c>
      <c r="I283" s="785"/>
      <c r="J283" s="762" t="s">
        <v>317</v>
      </c>
      <c r="K283" s="785"/>
      <c r="L283" s="806" t="s">
        <v>317</v>
      </c>
      <c r="M283" s="785"/>
      <c r="N283" s="785" t="s">
        <v>317</v>
      </c>
      <c r="O283" s="790"/>
      <c r="P283" s="946"/>
      <c r="Q283" s="785">
        <v>3184</v>
      </c>
      <c r="R283" s="351"/>
      <c r="S283" s="358" t="s">
        <v>317</v>
      </c>
      <c r="T283" s="351"/>
      <c r="U283" s="523" t="s">
        <v>317</v>
      </c>
      <c r="V283" s="351"/>
      <c r="W283" s="351" t="s">
        <v>317</v>
      </c>
      <c r="X283" s="565"/>
      <c r="Y283" s="785">
        <v>2848</v>
      </c>
      <c r="Z283" s="314"/>
      <c r="AA283" s="358" t="s">
        <v>317</v>
      </c>
      <c r="AB283" s="351"/>
      <c r="AC283" s="523" t="s">
        <v>317</v>
      </c>
      <c r="AD283" s="351"/>
      <c r="AE283" s="351" t="s">
        <v>317</v>
      </c>
      <c r="AF283" s="565"/>
      <c r="AG283" s="785">
        <v>4155</v>
      </c>
      <c r="AH283" s="314"/>
      <c r="AI283" s="358" t="s">
        <v>317</v>
      </c>
      <c r="AJ283" s="351"/>
      <c r="AK283" s="523" t="s">
        <v>317</v>
      </c>
      <c r="AL283" s="351"/>
      <c r="AM283" s="351" t="s">
        <v>317</v>
      </c>
      <c r="AN283" s="565"/>
      <c r="AO283" s="785">
        <v>4629</v>
      </c>
      <c r="AP283" s="314"/>
      <c r="AQ283" s="358" t="s">
        <v>317</v>
      </c>
      <c r="AR283" s="351"/>
      <c r="AS283" s="523" t="s">
        <v>317</v>
      </c>
      <c r="AT283" s="351"/>
      <c r="AU283" s="351" t="s">
        <v>317</v>
      </c>
      <c r="AV283" s="565"/>
    </row>
    <row r="284" spans="1:48" x14ac:dyDescent="0.35">
      <c r="A284" s="124"/>
      <c r="B284" s="124" t="s">
        <v>321</v>
      </c>
      <c r="C284" s="124"/>
      <c r="D284" s="124"/>
      <c r="E284" s="137"/>
      <c r="F284" s="411">
        <v>15743</v>
      </c>
      <c r="G284" s="266"/>
      <c r="H284" s="1150">
        <v>3027</v>
      </c>
      <c r="I284" s="753"/>
      <c r="J284" s="759">
        <v>1.5938115510531245E-2</v>
      </c>
      <c r="K284" s="753"/>
      <c r="L284" s="808">
        <v>15.938115510531246</v>
      </c>
      <c r="M284" s="753"/>
      <c r="N284" s="753" t="s">
        <v>1449</v>
      </c>
      <c r="O284" s="779"/>
      <c r="P284" s="934"/>
      <c r="Q284" s="957">
        <v>2839</v>
      </c>
      <c r="R284" s="219"/>
      <c r="S284" s="218">
        <v>1.5622658633035361E-2</v>
      </c>
      <c r="T284" s="219"/>
      <c r="U284" s="610">
        <v>15.622658633035361</v>
      </c>
      <c r="V284" s="283"/>
      <c r="W284" s="193" t="s">
        <v>1450</v>
      </c>
      <c r="X284" s="558"/>
      <c r="Y284" s="957">
        <v>2514</v>
      </c>
      <c r="Z284" s="283"/>
      <c r="AA284" s="206">
        <v>1.4683233564141317E-2</v>
      </c>
      <c r="AB284" s="193"/>
      <c r="AC284" s="610">
        <v>14.683233564141318</v>
      </c>
      <c r="AD284" s="283"/>
      <c r="AE284" s="193" t="s">
        <v>1451</v>
      </c>
      <c r="AF284" s="558"/>
      <c r="AG284" s="957">
        <v>3612</v>
      </c>
      <c r="AH284" s="283"/>
      <c r="AI284" s="206">
        <v>2.2290242156451333E-2</v>
      </c>
      <c r="AJ284" s="193"/>
      <c r="AK284" s="610">
        <v>22.290242156451331</v>
      </c>
      <c r="AL284" s="193"/>
      <c r="AM284" s="193" t="s">
        <v>1452</v>
      </c>
      <c r="AN284" s="558"/>
      <c r="AO284" s="957">
        <v>3751</v>
      </c>
      <c r="AP284" s="283"/>
      <c r="AQ284" s="206">
        <v>2.379107684591493E-2</v>
      </c>
      <c r="AR284" s="193"/>
      <c r="AS284" s="610">
        <v>23.79107684591493</v>
      </c>
      <c r="AT284" s="193"/>
      <c r="AU284" s="193" t="s">
        <v>1453</v>
      </c>
      <c r="AV284" s="558"/>
    </row>
    <row r="285" spans="1:48" s="59" customFormat="1" x14ac:dyDescent="0.35">
      <c r="A285" s="99"/>
      <c r="B285" s="99"/>
      <c r="C285" s="22"/>
      <c r="D285" s="101" t="s">
        <v>69</v>
      </c>
      <c r="E285" s="127"/>
      <c r="F285" s="414">
        <v>855</v>
      </c>
      <c r="G285" s="756"/>
      <c r="H285" s="1054">
        <v>207</v>
      </c>
      <c r="I285" s="752"/>
      <c r="J285" s="760">
        <v>1.0899206840700255E-3</v>
      </c>
      <c r="K285" s="752"/>
      <c r="L285" s="510">
        <v>1.0899206840700255</v>
      </c>
      <c r="M285" s="752"/>
      <c r="N285" s="752" t="s">
        <v>1312</v>
      </c>
      <c r="O285" s="791"/>
      <c r="P285" s="937"/>
      <c r="Q285" s="1163">
        <v>158</v>
      </c>
      <c r="R285" s="222"/>
      <c r="S285" s="220">
        <v>8.6945405566029839E-4</v>
      </c>
      <c r="T285" s="223"/>
      <c r="U285" s="611">
        <v>0.86945405566029843</v>
      </c>
      <c r="V285" s="106"/>
      <c r="W285" s="106" t="s">
        <v>1313</v>
      </c>
      <c r="X285" s="417"/>
      <c r="Y285" s="262">
        <v>142</v>
      </c>
      <c r="Z285" s="106"/>
      <c r="AA285" s="261">
        <v>8.29363232342111E-4</v>
      </c>
      <c r="AB285" s="106"/>
      <c r="AC285" s="611">
        <v>0.82936323234211096</v>
      </c>
      <c r="AD285" s="106"/>
      <c r="AE285" s="106" t="s">
        <v>1313</v>
      </c>
      <c r="AF285" s="417"/>
      <c r="AG285" s="262">
        <v>146</v>
      </c>
      <c r="AH285" s="113"/>
      <c r="AI285" s="261">
        <v>9.0098985460739054E-4</v>
      </c>
      <c r="AJ285" s="106"/>
      <c r="AK285" s="611">
        <v>0.90098985460739056</v>
      </c>
      <c r="AL285" s="106"/>
      <c r="AM285" s="106" t="s">
        <v>2940</v>
      </c>
      <c r="AN285" s="549"/>
      <c r="AO285" s="262">
        <v>202</v>
      </c>
      <c r="AP285" s="113"/>
      <c r="AQ285" s="261">
        <v>1.2812043516061892E-3</v>
      </c>
      <c r="AR285" s="106"/>
      <c r="AS285" s="611">
        <v>1.2812043516061893</v>
      </c>
      <c r="AT285" s="106"/>
      <c r="AU285" s="106" t="s">
        <v>1398</v>
      </c>
      <c r="AV285" s="549"/>
    </row>
    <row r="286" spans="1:48" s="59" customFormat="1" x14ac:dyDescent="0.35">
      <c r="A286" s="99"/>
      <c r="B286" s="99"/>
      <c r="C286" s="22"/>
      <c r="D286" s="101" t="s">
        <v>70</v>
      </c>
      <c r="E286" s="127"/>
      <c r="F286" s="414">
        <v>239</v>
      </c>
      <c r="G286" s="756"/>
      <c r="H286" s="1054">
        <v>89</v>
      </c>
      <c r="I286" s="752"/>
      <c r="J286" s="760">
        <v>4.6861324097696754E-4</v>
      </c>
      <c r="K286" s="752"/>
      <c r="L286" s="510">
        <v>0.46861324097696755</v>
      </c>
      <c r="M286" s="752"/>
      <c r="N286" s="752" t="s">
        <v>1314</v>
      </c>
      <c r="O286" s="791"/>
      <c r="P286" s="937"/>
      <c r="Q286" s="1163">
        <v>76</v>
      </c>
      <c r="R286" s="222"/>
      <c r="S286" s="220">
        <v>4.1821840652014354E-4</v>
      </c>
      <c r="T286" s="223"/>
      <c r="U286" s="611">
        <v>0.41821840652014353</v>
      </c>
      <c r="V286" s="106"/>
      <c r="W286" s="106" t="s">
        <v>1303</v>
      </c>
      <c r="X286" s="417"/>
      <c r="Y286" s="262">
        <v>29</v>
      </c>
      <c r="Z286" s="106"/>
      <c r="AA286" s="261">
        <v>1.6937699815437477E-4</v>
      </c>
      <c r="AB286" s="106"/>
      <c r="AC286" s="611">
        <v>0.16937699815437476</v>
      </c>
      <c r="AD286" s="106"/>
      <c r="AE286" s="106" t="s">
        <v>1302</v>
      </c>
      <c r="AF286" s="417"/>
      <c r="AG286" s="262">
        <v>21</v>
      </c>
      <c r="AH286" s="113"/>
      <c r="AI286" s="261">
        <v>1.2959443114215891E-4</v>
      </c>
      <c r="AJ286" s="106"/>
      <c r="AK286" s="611">
        <v>0.12959443114215891</v>
      </c>
      <c r="AL286" s="106"/>
      <c r="AM286" s="106" t="s">
        <v>1302</v>
      </c>
      <c r="AN286" s="549"/>
      <c r="AO286" s="262">
        <v>24</v>
      </c>
      <c r="AP286" s="113"/>
      <c r="AQ286" s="261">
        <v>1.5222229920073535E-4</v>
      </c>
      <c r="AR286" s="106"/>
      <c r="AS286" s="611">
        <v>0.15222229920073535</v>
      </c>
      <c r="AT286" s="106"/>
      <c r="AU286" s="106" t="s">
        <v>1302</v>
      </c>
      <c r="AV286" s="549"/>
    </row>
    <row r="287" spans="1:48" s="59" customFormat="1" x14ac:dyDescent="0.35">
      <c r="A287" s="99"/>
      <c r="B287" s="99"/>
      <c r="C287" s="22"/>
      <c r="D287" s="101" t="s">
        <v>71</v>
      </c>
      <c r="E287" s="101"/>
      <c r="F287" s="414">
        <v>53</v>
      </c>
      <c r="G287" s="756"/>
      <c r="H287" s="1054">
        <v>24</v>
      </c>
      <c r="I287" s="752"/>
      <c r="J287" s="760">
        <v>1.2636761554435079E-4</v>
      </c>
      <c r="K287" s="752"/>
      <c r="L287" s="510">
        <v>0.1263676155443508</v>
      </c>
      <c r="M287" s="752"/>
      <c r="N287" s="752" t="s">
        <v>1302</v>
      </c>
      <c r="O287" s="791"/>
      <c r="P287" s="937"/>
      <c r="Q287" s="1163">
        <v>9</v>
      </c>
      <c r="R287" s="222"/>
      <c r="S287" s="1049" t="s">
        <v>501</v>
      </c>
      <c r="T287" s="1164"/>
      <c r="U287" s="611" t="s">
        <v>487</v>
      </c>
      <c r="V287" s="106"/>
      <c r="W287" s="106" t="s">
        <v>1301</v>
      </c>
      <c r="X287" s="417"/>
      <c r="Y287" s="262">
        <v>5</v>
      </c>
      <c r="Z287" s="106"/>
      <c r="AA287" s="1049" t="s">
        <v>501</v>
      </c>
      <c r="AB287" s="1164"/>
      <c r="AC287" s="611" t="s">
        <v>487</v>
      </c>
      <c r="AD287" s="106"/>
      <c r="AE287" s="106" t="s">
        <v>1301</v>
      </c>
      <c r="AF287" s="417"/>
      <c r="AG287" s="262">
        <v>8</v>
      </c>
      <c r="AH287" s="113"/>
      <c r="AI287" s="1049" t="s">
        <v>501</v>
      </c>
      <c r="AJ287" s="1164"/>
      <c r="AK287" s="611" t="s">
        <v>487</v>
      </c>
      <c r="AL287" s="106"/>
      <c r="AM287" s="106" t="s">
        <v>1301</v>
      </c>
      <c r="AN287" s="549"/>
      <c r="AO287" s="262">
        <v>7</v>
      </c>
      <c r="AP287" s="113"/>
      <c r="AQ287" s="1049" t="s">
        <v>501</v>
      </c>
      <c r="AR287" s="1164"/>
      <c r="AS287" s="611" t="s">
        <v>487</v>
      </c>
      <c r="AT287" s="106"/>
      <c r="AU287" s="106" t="s">
        <v>1301</v>
      </c>
      <c r="AV287" s="549"/>
    </row>
    <row r="288" spans="1:48" s="59" customFormat="1" x14ac:dyDescent="0.35">
      <c r="A288" s="99"/>
      <c r="B288" s="99"/>
      <c r="C288" s="22"/>
      <c r="D288" s="101" t="s">
        <v>72</v>
      </c>
      <c r="E288" s="101"/>
      <c r="F288" s="414">
        <v>355</v>
      </c>
      <c r="G288" s="756"/>
      <c r="H288" s="1054">
        <v>116</v>
      </c>
      <c r="I288" s="752"/>
      <c r="J288" s="760">
        <v>6.1077680846436213E-4</v>
      </c>
      <c r="K288" s="752"/>
      <c r="L288" s="510">
        <v>0.61077680846436211</v>
      </c>
      <c r="M288" s="752"/>
      <c r="N288" s="752" t="s">
        <v>1322</v>
      </c>
      <c r="O288" s="791"/>
      <c r="P288" s="937"/>
      <c r="Q288" s="1163">
        <v>89</v>
      </c>
      <c r="R288" s="222"/>
      <c r="S288" s="220">
        <v>4.8975576553016804E-4</v>
      </c>
      <c r="T288" s="223"/>
      <c r="U288" s="611">
        <v>0.48975576553016803</v>
      </c>
      <c r="V288" s="106"/>
      <c r="W288" s="106" t="s">
        <v>1314</v>
      </c>
      <c r="X288" s="417"/>
      <c r="Y288" s="262">
        <v>67</v>
      </c>
      <c r="Z288" s="106"/>
      <c r="AA288" s="261">
        <v>3.9131927159803827E-4</v>
      </c>
      <c r="AB288" s="106"/>
      <c r="AC288" s="611">
        <v>0.39131927159803825</v>
      </c>
      <c r="AD288" s="106"/>
      <c r="AE288" s="106" t="s">
        <v>1303</v>
      </c>
      <c r="AF288" s="417"/>
      <c r="AG288" s="262">
        <v>45</v>
      </c>
      <c r="AH288" s="113"/>
      <c r="AI288" s="261">
        <v>2.7770235244748342E-4</v>
      </c>
      <c r="AJ288" s="106"/>
      <c r="AK288" s="611">
        <v>0.27770235244748342</v>
      </c>
      <c r="AL288" s="106"/>
      <c r="AM288" s="106" t="s">
        <v>1309</v>
      </c>
      <c r="AN288" s="549"/>
      <c r="AO288" s="262">
        <v>38</v>
      </c>
      <c r="AP288" s="113"/>
      <c r="AQ288" s="261">
        <v>2.410186404011643E-4</v>
      </c>
      <c r="AR288" s="106"/>
      <c r="AS288" s="611">
        <v>0.2410186404011643</v>
      </c>
      <c r="AT288" s="106"/>
      <c r="AU288" s="106" t="s">
        <v>1308</v>
      </c>
      <c r="AV288" s="549"/>
    </row>
    <row r="289" spans="1:48" s="59" customFormat="1" x14ac:dyDescent="0.35">
      <c r="A289" s="99"/>
      <c r="B289" s="99"/>
      <c r="C289" s="22"/>
      <c r="D289" s="129" t="s">
        <v>73</v>
      </c>
      <c r="E289" s="101"/>
      <c r="F289" s="414">
        <v>5666</v>
      </c>
      <c r="G289" s="756"/>
      <c r="H289" s="1054">
        <v>1347</v>
      </c>
      <c r="I289" s="752"/>
      <c r="J289" s="760">
        <v>7.0923824224266878E-3</v>
      </c>
      <c r="K289" s="752"/>
      <c r="L289" s="510">
        <v>7.092382422426688</v>
      </c>
      <c r="M289" s="752"/>
      <c r="N289" s="752" t="s">
        <v>2941</v>
      </c>
      <c r="O289" s="791"/>
      <c r="P289" s="937"/>
      <c r="Q289" s="1163">
        <v>1165</v>
      </c>
      <c r="R289" s="222"/>
      <c r="S289" s="220">
        <v>6.4108479420522E-3</v>
      </c>
      <c r="T289" s="223"/>
      <c r="U289" s="611">
        <v>6.4108479420522002</v>
      </c>
      <c r="V289" s="106"/>
      <c r="W289" s="106" t="s">
        <v>2827</v>
      </c>
      <c r="X289" s="417"/>
      <c r="Y289" s="262">
        <v>981</v>
      </c>
      <c r="Z289" s="106"/>
      <c r="AA289" s="261">
        <v>5.7296150065324711E-3</v>
      </c>
      <c r="AB289" s="106"/>
      <c r="AC289" s="611">
        <v>5.7296150065324714</v>
      </c>
      <c r="AD289" s="106"/>
      <c r="AE289" s="106" t="s">
        <v>2942</v>
      </c>
      <c r="AF289" s="417"/>
      <c r="AG289" s="262">
        <v>1211</v>
      </c>
      <c r="AH289" s="113"/>
      <c r="AI289" s="261">
        <v>7.4732788625311644E-3</v>
      </c>
      <c r="AJ289" s="106"/>
      <c r="AK289" s="611">
        <v>7.4732788625311644</v>
      </c>
      <c r="AL289" s="106"/>
      <c r="AM289" s="106" t="s">
        <v>1397</v>
      </c>
      <c r="AN289" s="549"/>
      <c r="AO289" s="262">
        <v>962</v>
      </c>
      <c r="AP289" s="113"/>
      <c r="AQ289" s="261">
        <v>6.1015771596294758E-3</v>
      </c>
      <c r="AR289" s="106"/>
      <c r="AS289" s="611">
        <v>6.1015771596294757</v>
      </c>
      <c r="AT289" s="106"/>
      <c r="AU289" s="106" t="s">
        <v>2791</v>
      </c>
      <c r="AV289" s="549"/>
    </row>
    <row r="290" spans="1:48" s="59" customFormat="1" x14ac:dyDescent="0.35">
      <c r="A290" s="99"/>
      <c r="B290" s="99"/>
      <c r="C290" s="22"/>
      <c r="D290" s="129" t="s">
        <v>74</v>
      </c>
      <c r="E290" s="101"/>
      <c r="F290" s="414">
        <v>300</v>
      </c>
      <c r="G290" s="756"/>
      <c r="H290" s="1054">
        <v>46</v>
      </c>
      <c r="I290" s="752"/>
      <c r="J290" s="760">
        <v>2.422045964600057E-4</v>
      </c>
      <c r="K290" s="752"/>
      <c r="L290" s="510">
        <v>0.24220459646000569</v>
      </c>
      <c r="M290" s="752"/>
      <c r="N290" s="752" t="s">
        <v>1308</v>
      </c>
      <c r="O290" s="791"/>
      <c r="P290" s="937"/>
      <c r="Q290" s="1163">
        <v>58</v>
      </c>
      <c r="R290" s="222"/>
      <c r="S290" s="220">
        <v>3.1916667866010951E-4</v>
      </c>
      <c r="T290" s="223"/>
      <c r="U290" s="611">
        <v>0.3191666786601095</v>
      </c>
      <c r="V290" s="106"/>
      <c r="W290" s="106" t="s">
        <v>1309</v>
      </c>
      <c r="X290" s="417"/>
      <c r="Y290" s="262">
        <v>62</v>
      </c>
      <c r="Z290" s="106"/>
      <c r="AA290" s="261">
        <v>3.6211634088176677E-4</v>
      </c>
      <c r="AB290" s="106"/>
      <c r="AC290" s="611">
        <v>0.36211634088176675</v>
      </c>
      <c r="AD290" s="106"/>
      <c r="AE290" s="106" t="s">
        <v>1303</v>
      </c>
      <c r="AF290" s="417"/>
      <c r="AG290" s="262">
        <v>76</v>
      </c>
      <c r="AH290" s="113"/>
      <c r="AI290" s="261">
        <v>4.6900841746686086E-4</v>
      </c>
      <c r="AJ290" s="106"/>
      <c r="AK290" s="611">
        <v>0.46900841746686084</v>
      </c>
      <c r="AL290" s="106"/>
      <c r="AM290" s="106" t="s">
        <v>1314</v>
      </c>
      <c r="AN290" s="549"/>
      <c r="AO290" s="262">
        <v>58</v>
      </c>
      <c r="AP290" s="113"/>
      <c r="AQ290" s="261">
        <v>3.678705564017771E-4</v>
      </c>
      <c r="AR290" s="106"/>
      <c r="AS290" s="611">
        <v>0.36787055640177707</v>
      </c>
      <c r="AT290" s="106"/>
      <c r="AU290" s="106" t="s">
        <v>1303</v>
      </c>
      <c r="AV290" s="549"/>
    </row>
    <row r="291" spans="1:48" s="59" customFormat="1" x14ac:dyDescent="0.35">
      <c r="A291" s="99"/>
      <c r="B291" s="99"/>
      <c r="C291" s="22"/>
      <c r="D291" s="129" t="s">
        <v>75</v>
      </c>
      <c r="E291" s="101"/>
      <c r="F291" s="414">
        <v>2440</v>
      </c>
      <c r="G291" s="756"/>
      <c r="H291" s="1054">
        <v>356</v>
      </c>
      <c r="I291" s="752"/>
      <c r="J291" s="760">
        <v>1.8744529639078702E-3</v>
      </c>
      <c r="K291" s="752"/>
      <c r="L291" s="510">
        <v>1.8744529639078702</v>
      </c>
      <c r="M291" s="752"/>
      <c r="N291" s="752" t="s">
        <v>1297</v>
      </c>
      <c r="O291" s="791"/>
      <c r="P291" s="937"/>
      <c r="Q291" s="1163">
        <v>411</v>
      </c>
      <c r="R291" s="222"/>
      <c r="S291" s="220">
        <v>2.2616811194707763E-3</v>
      </c>
      <c r="T291" s="223"/>
      <c r="U291" s="611">
        <v>2.2616811194707762</v>
      </c>
      <c r="V291" s="106"/>
      <c r="W291" s="106" t="s">
        <v>1329</v>
      </c>
      <c r="X291" s="417"/>
      <c r="Y291" s="262">
        <v>432</v>
      </c>
      <c r="Z291" s="106"/>
      <c r="AA291" s="261">
        <v>2.5231332138858586E-3</v>
      </c>
      <c r="AB291" s="106"/>
      <c r="AC291" s="611">
        <v>2.5231332138858584</v>
      </c>
      <c r="AD291" s="106"/>
      <c r="AE291" s="106" t="s">
        <v>1300</v>
      </c>
      <c r="AF291" s="417"/>
      <c r="AG291" s="262">
        <v>691</v>
      </c>
      <c r="AH291" s="113"/>
      <c r="AI291" s="261">
        <v>4.264273900915801E-3</v>
      </c>
      <c r="AJ291" s="106"/>
      <c r="AK291" s="611">
        <v>4.2642739009158008</v>
      </c>
      <c r="AL291" s="106"/>
      <c r="AM291" s="106" t="s">
        <v>2943</v>
      </c>
      <c r="AN291" s="549"/>
      <c r="AO291" s="262">
        <v>550</v>
      </c>
      <c r="AP291" s="113"/>
      <c r="AQ291" s="261">
        <v>3.4884276900168519E-3</v>
      </c>
      <c r="AR291" s="106"/>
      <c r="AS291" s="611">
        <v>3.4884276900168518</v>
      </c>
      <c r="AT291" s="106"/>
      <c r="AU291" s="106" t="s">
        <v>2587</v>
      </c>
      <c r="AV291" s="549"/>
    </row>
    <row r="292" spans="1:48" s="59" customFormat="1" x14ac:dyDescent="0.35">
      <c r="A292" s="99"/>
      <c r="B292" s="99"/>
      <c r="C292" s="22"/>
      <c r="D292" s="101" t="s">
        <v>76</v>
      </c>
      <c r="E292" s="99"/>
      <c r="F292" s="414">
        <v>5162</v>
      </c>
      <c r="G292" s="756"/>
      <c r="H292" s="1054">
        <v>670</v>
      </c>
      <c r="I292" s="752"/>
      <c r="J292" s="760">
        <v>3.5277626006131263E-3</v>
      </c>
      <c r="K292" s="752"/>
      <c r="L292" s="510">
        <v>3.5277626006131264</v>
      </c>
      <c r="M292" s="752"/>
      <c r="N292" s="752" t="s">
        <v>2944</v>
      </c>
      <c r="O292" s="791"/>
      <c r="P292" s="937"/>
      <c r="Q292" s="1163">
        <v>733</v>
      </c>
      <c r="R292" s="222"/>
      <c r="S292" s="220">
        <v>4.0336064734113842E-3</v>
      </c>
      <c r="T292" s="223"/>
      <c r="U292" s="611">
        <v>4.0336064734113846</v>
      </c>
      <c r="V292" s="106"/>
      <c r="W292" s="106" t="s">
        <v>2945</v>
      </c>
      <c r="X292" s="417"/>
      <c r="Y292" s="262">
        <v>733</v>
      </c>
      <c r="Z292" s="106"/>
      <c r="AA292" s="261">
        <v>4.2811496430054038E-3</v>
      </c>
      <c r="AB292" s="106"/>
      <c r="AC292" s="611">
        <v>4.2811496430054037</v>
      </c>
      <c r="AD292" s="106"/>
      <c r="AE292" s="106" t="s">
        <v>1349</v>
      </c>
      <c r="AF292" s="417"/>
      <c r="AG292" s="262">
        <v>1333</v>
      </c>
      <c r="AH292" s="113"/>
      <c r="AI292" s="261">
        <v>8.2261607958332306E-3</v>
      </c>
      <c r="AJ292" s="106"/>
      <c r="AK292" s="611">
        <v>8.2261607958332306</v>
      </c>
      <c r="AL292" s="106"/>
      <c r="AM292" s="106" t="s">
        <v>1319</v>
      </c>
      <c r="AN292" s="549"/>
      <c r="AO292" s="262">
        <v>1693</v>
      </c>
      <c r="AP292" s="113"/>
      <c r="AQ292" s="261">
        <v>1.0738014689451873E-2</v>
      </c>
      <c r="AR292" s="106"/>
      <c r="AS292" s="611">
        <v>10.738014689451873</v>
      </c>
      <c r="AT292" s="106"/>
      <c r="AU292" s="106" t="s">
        <v>2946</v>
      </c>
      <c r="AV292" s="549"/>
    </row>
    <row r="293" spans="1:48" s="59" customFormat="1" x14ac:dyDescent="0.35">
      <c r="A293" s="99"/>
      <c r="B293" s="99"/>
      <c r="C293" s="22"/>
      <c r="D293" s="101" t="s">
        <v>77</v>
      </c>
      <c r="E293" s="99"/>
      <c r="F293" s="414">
        <v>580</v>
      </c>
      <c r="G293" s="756"/>
      <c r="H293" s="1054">
        <v>172</v>
      </c>
      <c r="I293" s="752"/>
      <c r="J293" s="760">
        <v>9.0563457806784738E-4</v>
      </c>
      <c r="K293" s="752"/>
      <c r="L293" s="510">
        <v>0.90563457806784742</v>
      </c>
      <c r="M293" s="752"/>
      <c r="N293" s="752" t="s">
        <v>2940</v>
      </c>
      <c r="O293" s="791"/>
      <c r="P293" s="937"/>
      <c r="Q293" s="1163">
        <v>140</v>
      </c>
      <c r="R293" s="222"/>
      <c r="S293" s="220">
        <v>7.7040232780026436E-4</v>
      </c>
      <c r="T293" s="223"/>
      <c r="U293" s="611">
        <v>0.77040232780026441</v>
      </c>
      <c r="V293" s="106"/>
      <c r="W293" s="106" t="s">
        <v>1310</v>
      </c>
      <c r="X293" s="417"/>
      <c r="Y293" s="262">
        <v>63</v>
      </c>
      <c r="Z293" s="106"/>
      <c r="AA293" s="261">
        <v>3.6795692702502105E-4</v>
      </c>
      <c r="AB293" s="106"/>
      <c r="AC293" s="611">
        <v>0.36795692702502103</v>
      </c>
      <c r="AD293" s="106"/>
      <c r="AE293" s="106" t="s">
        <v>1303</v>
      </c>
      <c r="AF293" s="417"/>
      <c r="AG293" s="262">
        <v>81</v>
      </c>
      <c r="AH293" s="113"/>
      <c r="AI293" s="261">
        <v>4.9986423440547012E-4</v>
      </c>
      <c r="AJ293" s="106"/>
      <c r="AK293" s="611">
        <v>0.49986423440547012</v>
      </c>
      <c r="AL293" s="106"/>
      <c r="AM293" s="106" t="s">
        <v>1314</v>
      </c>
      <c r="AN293" s="549"/>
      <c r="AO293" s="262">
        <v>124</v>
      </c>
      <c r="AP293" s="113"/>
      <c r="AQ293" s="261">
        <v>7.8648187920379929E-4</v>
      </c>
      <c r="AR293" s="106"/>
      <c r="AS293" s="611">
        <v>0.78648187920379931</v>
      </c>
      <c r="AT293" s="106"/>
      <c r="AU293" s="106" t="s">
        <v>1310</v>
      </c>
      <c r="AV293" s="549"/>
    </row>
    <row r="294" spans="1:48" s="59" customFormat="1" x14ac:dyDescent="0.35">
      <c r="A294" s="99"/>
      <c r="B294" s="99"/>
      <c r="C294" s="22"/>
      <c r="D294" s="101" t="s">
        <v>38</v>
      </c>
      <c r="E294" s="99"/>
      <c r="F294" s="414">
        <v>93</v>
      </c>
      <c r="G294" s="756"/>
      <c r="H294" s="1054">
        <v>0</v>
      </c>
      <c r="I294" s="752"/>
      <c r="J294" s="897">
        <v>0</v>
      </c>
      <c r="K294" s="896">
        <v>0</v>
      </c>
      <c r="L294" s="611">
        <v>0</v>
      </c>
      <c r="M294" s="752"/>
      <c r="N294" s="752" t="s">
        <v>1295</v>
      </c>
      <c r="O294" s="791"/>
      <c r="P294" s="937"/>
      <c r="Q294" s="1163">
        <v>0</v>
      </c>
      <c r="R294" s="222"/>
      <c r="S294" s="897">
        <v>0</v>
      </c>
      <c r="T294" s="896">
        <v>0</v>
      </c>
      <c r="U294" s="611">
        <v>0</v>
      </c>
      <c r="V294" s="106"/>
      <c r="W294" s="106" t="s">
        <v>1295</v>
      </c>
      <c r="X294" s="417"/>
      <c r="Y294" s="262">
        <v>0</v>
      </c>
      <c r="Z294" s="106"/>
      <c r="AA294" s="897">
        <v>0</v>
      </c>
      <c r="AB294" s="896">
        <v>0</v>
      </c>
      <c r="AC294" s="611">
        <v>0</v>
      </c>
      <c r="AD294" s="106"/>
      <c r="AE294" s="106" t="s">
        <v>1295</v>
      </c>
      <c r="AF294" s="417"/>
      <c r="AG294" s="262">
        <v>0</v>
      </c>
      <c r="AH294" s="113"/>
      <c r="AI294" s="897">
        <v>0</v>
      </c>
      <c r="AJ294" s="896">
        <v>0</v>
      </c>
      <c r="AK294" s="611">
        <v>0</v>
      </c>
      <c r="AL294" s="106"/>
      <c r="AM294" s="106" t="s">
        <v>1295</v>
      </c>
      <c r="AN294" s="549"/>
      <c r="AO294" s="262">
        <v>93</v>
      </c>
      <c r="AP294" s="113"/>
      <c r="AQ294" s="261">
        <v>5.8986140940284952E-4</v>
      </c>
      <c r="AR294" s="106"/>
      <c r="AS294" s="611">
        <v>0.58986140940284948</v>
      </c>
      <c r="AT294" s="106"/>
      <c r="AU294" s="106" t="s">
        <v>1322</v>
      </c>
      <c r="AV294" s="549"/>
    </row>
    <row r="295" spans="1:48" x14ac:dyDescent="0.35">
      <c r="A295" s="124"/>
      <c r="B295" s="124" t="s">
        <v>13</v>
      </c>
      <c r="C295" s="124"/>
      <c r="D295" s="124"/>
      <c r="E295" s="137"/>
      <c r="F295" s="411">
        <v>3783</v>
      </c>
      <c r="G295" s="283"/>
      <c r="H295" s="1150">
        <v>766</v>
      </c>
      <c r="I295" s="753"/>
      <c r="J295" s="759">
        <v>2.0828583560102323E-2</v>
      </c>
      <c r="K295" s="753"/>
      <c r="L295" s="808">
        <v>20.828583560102324</v>
      </c>
      <c r="M295" s="753"/>
      <c r="N295" s="753" t="s">
        <v>1454</v>
      </c>
      <c r="O295" s="779"/>
      <c r="P295" s="934"/>
      <c r="Q295" s="957">
        <v>763</v>
      </c>
      <c r="R295" s="219"/>
      <c r="S295" s="218">
        <v>2.1940612806469594E-2</v>
      </c>
      <c r="T295" s="219"/>
      <c r="U295" s="620">
        <v>21.940612806469595</v>
      </c>
      <c r="V295" s="283"/>
      <c r="W295" s="283" t="s">
        <v>1716</v>
      </c>
      <c r="X295" s="558"/>
      <c r="Y295" s="957">
        <v>765</v>
      </c>
      <c r="Z295" s="283"/>
      <c r="AA295" s="315">
        <v>2.281994387372276E-2</v>
      </c>
      <c r="AB295" s="283"/>
      <c r="AC295" s="620">
        <v>22.81994387372276</v>
      </c>
      <c r="AD295" s="283"/>
      <c r="AE295" s="283" t="s">
        <v>1456</v>
      </c>
      <c r="AF295" s="558"/>
      <c r="AG295" s="957">
        <v>905</v>
      </c>
      <c r="AH295" s="283"/>
      <c r="AI295" s="206">
        <v>2.7450989542257956E-2</v>
      </c>
      <c r="AJ295" s="193"/>
      <c r="AK295" s="610">
        <v>27.450989542257958</v>
      </c>
      <c r="AL295" s="193"/>
      <c r="AM295" s="193" t="s">
        <v>1457</v>
      </c>
      <c r="AN295" s="558"/>
      <c r="AO295" s="957">
        <v>584</v>
      </c>
      <c r="AP295" s="283"/>
      <c r="AQ295" s="206">
        <v>1.7937304489996503E-2</v>
      </c>
      <c r="AR295" s="193"/>
      <c r="AS295" s="610">
        <v>17.937304489996503</v>
      </c>
      <c r="AT295" s="193"/>
      <c r="AU295" s="193" t="s">
        <v>1458</v>
      </c>
      <c r="AV295" s="558"/>
    </row>
    <row r="296" spans="1:48" x14ac:dyDescent="0.35">
      <c r="A296" s="99"/>
      <c r="B296" s="99"/>
      <c r="C296" s="99"/>
      <c r="D296" s="101" t="s">
        <v>69</v>
      </c>
      <c r="E296" s="127"/>
      <c r="F296" s="414">
        <v>162</v>
      </c>
      <c r="G296" s="11"/>
      <c r="H296" s="489">
        <v>38</v>
      </c>
      <c r="I296" s="11"/>
      <c r="J296" s="207">
        <v>1.0332717693001153E-3</v>
      </c>
      <c r="K296" s="11"/>
      <c r="L296" s="612">
        <v>1.0332717693001152</v>
      </c>
      <c r="M296" s="11"/>
      <c r="N296" s="11" t="s">
        <v>1195</v>
      </c>
      <c r="O296" s="557"/>
      <c r="P296" s="941"/>
      <c r="Q296" s="282">
        <v>37</v>
      </c>
      <c r="R296" s="11"/>
      <c r="S296" s="207">
        <v>1.0639615646649738E-3</v>
      </c>
      <c r="T296" s="11"/>
      <c r="U296" s="612">
        <v>1.0639615646649738</v>
      </c>
      <c r="V296" s="11"/>
      <c r="W296" s="11" t="s">
        <v>1195</v>
      </c>
      <c r="X296" s="557"/>
      <c r="Y296" s="282">
        <v>23</v>
      </c>
      <c r="Z296" s="11"/>
      <c r="AA296" s="207">
        <v>6.8608981581127246E-4</v>
      </c>
      <c r="AB296" s="11"/>
      <c r="AC296" s="612">
        <v>0.68608981581127249</v>
      </c>
      <c r="AD296" s="11"/>
      <c r="AE296" s="11" t="s">
        <v>676</v>
      </c>
      <c r="AF296" s="557"/>
      <c r="AG296" s="282">
        <v>21</v>
      </c>
      <c r="AH296" s="11"/>
      <c r="AI296" s="207">
        <v>6.3698428772090282E-4</v>
      </c>
      <c r="AJ296" s="11"/>
      <c r="AK296" s="612">
        <v>0.63698428772090288</v>
      </c>
      <c r="AL296" s="11"/>
      <c r="AM296" s="11" t="s">
        <v>676</v>
      </c>
      <c r="AN296" s="557"/>
      <c r="AO296" s="282">
        <v>43</v>
      </c>
      <c r="AP296" s="11"/>
      <c r="AQ296" s="207">
        <v>1.3207261867634412E-3</v>
      </c>
      <c r="AR296" s="11"/>
      <c r="AS296" s="612">
        <v>1.3207261867634412</v>
      </c>
      <c r="AT296" s="11"/>
      <c r="AU296" s="11" t="s">
        <v>2446</v>
      </c>
      <c r="AV296" s="557"/>
    </row>
    <row r="297" spans="1:48" x14ac:dyDescent="0.35">
      <c r="A297" s="99"/>
      <c r="B297" s="99"/>
      <c r="C297" s="99"/>
      <c r="D297" s="101" t="s">
        <v>70</v>
      </c>
      <c r="E297" s="127"/>
      <c r="F297" s="414">
        <v>47</v>
      </c>
      <c r="G297" s="11"/>
      <c r="H297" s="489">
        <v>16</v>
      </c>
      <c r="I297" s="11"/>
      <c r="J297" s="207">
        <v>4.3506179760004849E-4</v>
      </c>
      <c r="K297" s="11"/>
      <c r="L297" s="612">
        <v>0.43506179760004848</v>
      </c>
      <c r="M297" s="11"/>
      <c r="N297" s="11" t="s">
        <v>2394</v>
      </c>
      <c r="O297" s="557"/>
      <c r="P297" s="941"/>
      <c r="Q297" s="282">
        <v>16</v>
      </c>
      <c r="R297" s="11"/>
      <c r="S297" s="207">
        <v>4.6009148742269138E-4</v>
      </c>
      <c r="T297" s="11"/>
      <c r="U297" s="612">
        <v>0.4600914874226914</v>
      </c>
      <c r="V297" s="11"/>
      <c r="W297" s="11" t="s">
        <v>2387</v>
      </c>
      <c r="X297" s="557"/>
      <c r="Y297" s="282" t="s">
        <v>12</v>
      </c>
      <c r="Z297" s="11"/>
      <c r="AA297" s="207">
        <v>1.7897995195076673E-4</v>
      </c>
      <c r="AB297" s="11"/>
      <c r="AC297" s="612">
        <v>0.17897995195076674</v>
      </c>
      <c r="AD297" s="11"/>
      <c r="AE297" s="11" t="s">
        <v>2386</v>
      </c>
      <c r="AF297" s="557"/>
      <c r="AG297" s="282">
        <v>6</v>
      </c>
      <c r="AH297" s="11"/>
      <c r="AI297" s="207">
        <v>1.8199551077740083E-4</v>
      </c>
      <c r="AJ297" s="11"/>
      <c r="AK297" s="612">
        <v>0.18199551077740084</v>
      </c>
      <c r="AL297" s="11"/>
      <c r="AM297" s="11" t="s">
        <v>2386</v>
      </c>
      <c r="AN297" s="557"/>
      <c r="AO297" s="282" t="s">
        <v>12</v>
      </c>
      <c r="AP297" s="11"/>
      <c r="AQ297" s="207">
        <v>9.2143687448612184E-5</v>
      </c>
      <c r="AR297" s="11"/>
      <c r="AS297" s="612">
        <v>9.2143687448612177E-2</v>
      </c>
      <c r="AT297" s="11"/>
      <c r="AU297" s="11" t="s">
        <v>2383</v>
      </c>
      <c r="AV297" s="557"/>
    </row>
    <row r="298" spans="1:48" x14ac:dyDescent="0.35">
      <c r="A298" s="99"/>
      <c r="B298" s="99"/>
      <c r="C298" s="99"/>
      <c r="D298" s="101" t="s">
        <v>71</v>
      </c>
      <c r="E298" s="101"/>
      <c r="F298" s="414">
        <v>8</v>
      </c>
      <c r="G298" s="11"/>
      <c r="H298" s="489" t="s">
        <v>12</v>
      </c>
      <c r="I298" s="11"/>
      <c r="J298" s="1049" t="s">
        <v>501</v>
      </c>
      <c r="K298" s="1164"/>
      <c r="L298" s="611" t="s">
        <v>487</v>
      </c>
      <c r="M298" s="11"/>
      <c r="N298" s="11" t="s">
        <v>1794</v>
      </c>
      <c r="O298" s="557"/>
      <c r="P298" s="941"/>
      <c r="Q298" s="282" t="s">
        <v>12</v>
      </c>
      <c r="R298" s="11"/>
      <c r="S298" s="207">
        <v>8.6267153891754638E-5</v>
      </c>
      <c r="T298" s="11"/>
      <c r="U298" s="612">
        <v>8.6267153891754642E-2</v>
      </c>
      <c r="V298" s="11"/>
      <c r="W298" s="11" t="s">
        <v>2383</v>
      </c>
      <c r="X298" s="557"/>
      <c r="Y298" s="282" t="s">
        <v>12</v>
      </c>
      <c r="Z298" s="11"/>
      <c r="AA298" s="1049" t="s">
        <v>501</v>
      </c>
      <c r="AB298" s="1164"/>
      <c r="AC298" s="611" t="s">
        <v>487</v>
      </c>
      <c r="AD298" s="11"/>
      <c r="AE298" s="11" t="s">
        <v>1794</v>
      </c>
      <c r="AF298" s="557"/>
      <c r="AG298" s="282">
        <v>3</v>
      </c>
      <c r="AH298" s="11"/>
      <c r="AI298" s="207">
        <v>9.0997755388700413E-5</v>
      </c>
      <c r="AJ298" s="11"/>
      <c r="AK298" s="612">
        <v>9.0997755388700419E-2</v>
      </c>
      <c r="AL298" s="11"/>
      <c r="AM298" s="11" t="s">
        <v>2383</v>
      </c>
      <c r="AN298" s="557"/>
      <c r="AO298" s="282">
        <v>0</v>
      </c>
      <c r="AP298" s="11"/>
      <c r="AQ298" s="897">
        <v>0</v>
      </c>
      <c r="AR298" s="896">
        <v>0</v>
      </c>
      <c r="AS298" s="611">
        <v>0</v>
      </c>
      <c r="AT298" s="11"/>
      <c r="AU298" s="11" t="s">
        <v>1301</v>
      </c>
      <c r="AV298" s="557"/>
    </row>
    <row r="299" spans="1:48" x14ac:dyDescent="0.35">
      <c r="A299" s="99"/>
      <c r="B299" s="99"/>
      <c r="C299" s="99"/>
      <c r="D299" s="101" t="s">
        <v>72</v>
      </c>
      <c r="E299" s="101"/>
      <c r="F299" s="414">
        <v>102</v>
      </c>
      <c r="G299" s="11"/>
      <c r="H299" s="489">
        <v>34</v>
      </c>
      <c r="I299" s="11"/>
      <c r="J299" s="207">
        <v>9.2450631990010311E-4</v>
      </c>
      <c r="K299" s="11"/>
      <c r="L299" s="612">
        <v>0.92450631990010312</v>
      </c>
      <c r="M299" s="11"/>
      <c r="N299" s="11" t="s">
        <v>674</v>
      </c>
      <c r="O299" s="557"/>
      <c r="P299" s="941"/>
      <c r="Q299" s="282" t="s">
        <v>12</v>
      </c>
      <c r="R299" s="11"/>
      <c r="S299" s="207">
        <v>3.4506861556701855E-4</v>
      </c>
      <c r="T299" s="11"/>
      <c r="U299" s="612">
        <v>0.34506861556701857</v>
      </c>
      <c r="V299" s="11"/>
      <c r="W299" s="11" t="s">
        <v>2385</v>
      </c>
      <c r="X299" s="557"/>
      <c r="Y299" s="282">
        <v>38</v>
      </c>
      <c r="Z299" s="11"/>
      <c r="AA299" s="207">
        <v>1.1335396956881894E-3</v>
      </c>
      <c r="AB299" s="11"/>
      <c r="AC299" s="612">
        <v>1.1335396956881894</v>
      </c>
      <c r="AD299" s="11"/>
      <c r="AE299" s="11" t="s">
        <v>2250</v>
      </c>
      <c r="AF299" s="557"/>
      <c r="AG299" s="282">
        <v>15</v>
      </c>
      <c r="AH299" s="11"/>
      <c r="AI299" s="207">
        <v>4.5498877694350202E-4</v>
      </c>
      <c r="AJ299" s="11"/>
      <c r="AK299" s="612">
        <v>0.45498877694350204</v>
      </c>
      <c r="AL299" s="11"/>
      <c r="AM299" s="11" t="s">
        <v>2393</v>
      </c>
      <c r="AN299" s="557"/>
      <c r="AO299" s="282" t="s">
        <v>12</v>
      </c>
      <c r="AP299" s="11"/>
      <c r="AQ299" s="207">
        <v>9.2143687448612184E-5</v>
      </c>
      <c r="AR299" s="11"/>
      <c r="AS299" s="612">
        <v>9.2143687448612177E-2</v>
      </c>
      <c r="AT299" s="11"/>
      <c r="AU299" s="11" t="s">
        <v>2383</v>
      </c>
      <c r="AV299" s="557"/>
    </row>
    <row r="300" spans="1:48" x14ac:dyDescent="0.35">
      <c r="A300" s="122"/>
      <c r="B300" s="122"/>
      <c r="C300" s="122"/>
      <c r="D300" s="129" t="s">
        <v>73</v>
      </c>
      <c r="E300" s="101"/>
      <c r="F300" s="414">
        <v>2143</v>
      </c>
      <c r="G300" s="11"/>
      <c r="H300" s="489">
        <v>473</v>
      </c>
      <c r="I300" s="11"/>
      <c r="J300" s="207">
        <v>1.2861514391551435E-2</v>
      </c>
      <c r="K300" s="11"/>
      <c r="L300" s="612">
        <v>12.861514391551434</v>
      </c>
      <c r="M300" s="11"/>
      <c r="N300" s="11" t="s">
        <v>2947</v>
      </c>
      <c r="O300" s="557"/>
      <c r="P300" s="941"/>
      <c r="Q300" s="282">
        <v>475</v>
      </c>
      <c r="R300" s="11"/>
      <c r="S300" s="207">
        <v>1.3658966032861151E-2</v>
      </c>
      <c r="T300" s="11"/>
      <c r="U300" s="612">
        <v>13.658966032861152</v>
      </c>
      <c r="V300" s="11"/>
      <c r="W300" s="11" t="s">
        <v>2948</v>
      </c>
      <c r="X300" s="557"/>
      <c r="Y300" s="282">
        <v>450</v>
      </c>
      <c r="Z300" s="11"/>
      <c r="AA300" s="207">
        <v>1.3423496396307504E-2</v>
      </c>
      <c r="AB300" s="11"/>
      <c r="AC300" s="612">
        <v>13.423496396307504</v>
      </c>
      <c r="AD300" s="11"/>
      <c r="AE300" s="11" t="s">
        <v>2949</v>
      </c>
      <c r="AF300" s="557"/>
      <c r="AG300" s="282">
        <v>512</v>
      </c>
      <c r="AH300" s="11"/>
      <c r="AI300" s="207">
        <v>1.5530283586338203E-2</v>
      </c>
      <c r="AJ300" s="11"/>
      <c r="AK300" s="612">
        <v>15.530283586338202</v>
      </c>
      <c r="AL300" s="11"/>
      <c r="AM300" s="11" t="s">
        <v>2950</v>
      </c>
      <c r="AN300" s="557"/>
      <c r="AO300" s="282">
        <v>233</v>
      </c>
      <c r="AP300" s="11"/>
      <c r="AQ300" s="207">
        <v>7.156493058508879E-3</v>
      </c>
      <c r="AR300" s="11"/>
      <c r="AS300" s="612">
        <v>7.1564930585088788</v>
      </c>
      <c r="AT300" s="11"/>
      <c r="AU300" s="11" t="s">
        <v>2951</v>
      </c>
      <c r="AV300" s="557"/>
    </row>
    <row r="301" spans="1:48" x14ac:dyDescent="0.35">
      <c r="A301" s="122"/>
      <c r="B301" s="122"/>
      <c r="C301" s="122"/>
      <c r="D301" s="129" t="s">
        <v>74</v>
      </c>
      <c r="E301" s="101"/>
      <c r="F301" s="414">
        <v>34</v>
      </c>
      <c r="G301" s="11"/>
      <c r="H301" s="489" t="s">
        <v>12</v>
      </c>
      <c r="I301" s="11"/>
      <c r="J301" s="207">
        <v>1.0876544940001212E-4</v>
      </c>
      <c r="K301" s="11"/>
      <c r="L301" s="612">
        <v>0.10876544940001212</v>
      </c>
      <c r="M301" s="11"/>
      <c r="N301" s="11" t="s">
        <v>2383</v>
      </c>
      <c r="O301" s="557"/>
      <c r="P301" s="941"/>
      <c r="Q301" s="282" t="s">
        <v>12</v>
      </c>
      <c r="R301" s="11"/>
      <c r="S301" s="207">
        <v>1.1502287185567285E-4</v>
      </c>
      <c r="T301" s="11"/>
      <c r="U301" s="612">
        <v>0.11502287185567285</v>
      </c>
      <c r="V301" s="11"/>
      <c r="W301" s="11" t="s">
        <v>2383</v>
      </c>
      <c r="X301" s="557"/>
      <c r="Y301" s="282">
        <v>9</v>
      </c>
      <c r="Z301" s="11"/>
      <c r="AA301" s="207">
        <v>2.6846992792615011E-4</v>
      </c>
      <c r="AB301" s="11"/>
      <c r="AC301" s="612">
        <v>0.2684699279261501</v>
      </c>
      <c r="AD301" s="11"/>
      <c r="AE301" s="11" t="s">
        <v>2395</v>
      </c>
      <c r="AF301" s="557"/>
      <c r="AG301" s="282">
        <v>4</v>
      </c>
      <c r="AH301" s="11"/>
      <c r="AI301" s="207">
        <v>1.2133034051826721E-4</v>
      </c>
      <c r="AJ301" s="11"/>
      <c r="AK301" s="612">
        <v>0.1213303405182672</v>
      </c>
      <c r="AL301" s="11"/>
      <c r="AM301" s="11" t="s">
        <v>2383</v>
      </c>
      <c r="AN301" s="557"/>
      <c r="AO301" s="282">
        <v>13</v>
      </c>
      <c r="AP301" s="11"/>
      <c r="AQ301" s="207">
        <v>3.9928931227731945E-4</v>
      </c>
      <c r="AR301" s="11"/>
      <c r="AS301" s="612">
        <v>0.39928931227731945</v>
      </c>
      <c r="AT301" s="11"/>
      <c r="AU301" s="11" t="s">
        <v>2394</v>
      </c>
      <c r="AV301" s="557"/>
    </row>
    <row r="302" spans="1:48" x14ac:dyDescent="0.35">
      <c r="A302" s="122"/>
      <c r="B302" s="122"/>
      <c r="C302" s="122"/>
      <c r="D302" s="129" t="s">
        <v>75</v>
      </c>
      <c r="E302" s="101"/>
      <c r="F302" s="414">
        <v>529</v>
      </c>
      <c r="G302" s="11"/>
      <c r="H302" s="489">
        <v>108</v>
      </c>
      <c r="I302" s="11"/>
      <c r="J302" s="207">
        <v>2.9366671338003276E-3</v>
      </c>
      <c r="K302" s="11"/>
      <c r="L302" s="612">
        <v>2.9366671338003276</v>
      </c>
      <c r="M302" s="11"/>
      <c r="N302" s="11" t="s">
        <v>1709</v>
      </c>
      <c r="O302" s="557"/>
      <c r="P302" s="941"/>
      <c r="Q302" s="282">
        <v>96</v>
      </c>
      <c r="R302" s="11"/>
      <c r="S302" s="207">
        <v>2.7605489245361484E-3</v>
      </c>
      <c r="T302" s="11"/>
      <c r="U302" s="612">
        <v>2.7605489245361485</v>
      </c>
      <c r="V302" s="11"/>
      <c r="W302" s="11" t="s">
        <v>2439</v>
      </c>
      <c r="X302" s="557"/>
      <c r="Y302" s="282">
        <v>93</v>
      </c>
      <c r="Z302" s="11"/>
      <c r="AA302" s="207">
        <v>2.7741892552368844E-3</v>
      </c>
      <c r="AB302" s="11"/>
      <c r="AC302" s="612">
        <v>2.7741892552368843</v>
      </c>
      <c r="AD302" s="11"/>
      <c r="AE302" s="11" t="s">
        <v>2439</v>
      </c>
      <c r="AF302" s="557"/>
      <c r="AG302" s="282">
        <v>155</v>
      </c>
      <c r="AH302" s="11"/>
      <c r="AI302" s="207">
        <v>4.7015506950828546E-3</v>
      </c>
      <c r="AJ302" s="11"/>
      <c r="AK302" s="612">
        <v>4.7015506950828545</v>
      </c>
      <c r="AL302" s="11"/>
      <c r="AM302" s="11" t="s">
        <v>2952</v>
      </c>
      <c r="AN302" s="557"/>
      <c r="AO302" s="282">
        <v>77</v>
      </c>
      <c r="AP302" s="11"/>
      <c r="AQ302" s="207">
        <v>2.3650213111810459E-3</v>
      </c>
      <c r="AR302" s="11"/>
      <c r="AS302" s="612">
        <v>2.3650213111810459</v>
      </c>
      <c r="AT302" s="11"/>
      <c r="AU302" s="11" t="s">
        <v>1149</v>
      </c>
      <c r="AV302" s="557"/>
    </row>
    <row r="303" spans="1:48" x14ac:dyDescent="0.35">
      <c r="A303" s="99"/>
      <c r="B303" s="99"/>
      <c r="C303" s="99"/>
      <c r="D303" s="101" t="s">
        <v>76</v>
      </c>
      <c r="E303" s="99"/>
      <c r="F303" s="414">
        <v>629</v>
      </c>
      <c r="G303" s="11"/>
      <c r="H303" s="489">
        <v>75</v>
      </c>
      <c r="I303" s="11"/>
      <c r="J303" s="207">
        <v>2.0393521762502274E-3</v>
      </c>
      <c r="K303" s="11"/>
      <c r="L303" s="612">
        <v>2.0393521762502274</v>
      </c>
      <c r="M303" s="11"/>
      <c r="N303" s="11" t="s">
        <v>2445</v>
      </c>
      <c r="O303" s="557"/>
      <c r="P303" s="941"/>
      <c r="Q303" s="282">
        <v>89</v>
      </c>
      <c r="R303" s="11"/>
      <c r="S303" s="207">
        <v>2.559258898788721E-3</v>
      </c>
      <c r="T303" s="11"/>
      <c r="U303" s="612">
        <v>2.559258898788721</v>
      </c>
      <c r="V303" s="11"/>
      <c r="W303" s="11" t="s">
        <v>729</v>
      </c>
      <c r="X303" s="557"/>
      <c r="Y303" s="282">
        <v>133</v>
      </c>
      <c r="Z303" s="11"/>
      <c r="AA303" s="207">
        <v>3.9673889349086623E-3</v>
      </c>
      <c r="AB303" s="11"/>
      <c r="AC303" s="612">
        <v>3.9673889349086622</v>
      </c>
      <c r="AD303" s="11"/>
      <c r="AE303" s="11" t="s">
        <v>2953</v>
      </c>
      <c r="AF303" s="557"/>
      <c r="AG303" s="282">
        <v>178</v>
      </c>
      <c r="AH303" s="11"/>
      <c r="AI303" s="207">
        <v>5.3992001530628903E-3</v>
      </c>
      <c r="AJ303" s="11"/>
      <c r="AK303" s="612">
        <v>5.3992001530628899</v>
      </c>
      <c r="AL303" s="11"/>
      <c r="AM303" s="11" t="s">
        <v>2413</v>
      </c>
      <c r="AN303" s="557"/>
      <c r="AO303" s="282">
        <v>154</v>
      </c>
      <c r="AP303" s="11"/>
      <c r="AQ303" s="207">
        <v>4.7300426223620918E-3</v>
      </c>
      <c r="AR303" s="11"/>
      <c r="AS303" s="612">
        <v>4.7300426223620917</v>
      </c>
      <c r="AT303" s="11"/>
      <c r="AU303" s="11" t="s">
        <v>2954</v>
      </c>
      <c r="AV303" s="557"/>
    </row>
    <row r="304" spans="1:48" x14ac:dyDescent="0.35">
      <c r="A304" s="99"/>
      <c r="B304" s="99"/>
      <c r="C304" s="101"/>
      <c r="D304" s="101" t="s">
        <v>77</v>
      </c>
      <c r="E304" s="99"/>
      <c r="F304" s="414">
        <v>80</v>
      </c>
      <c r="G304" s="11"/>
      <c r="H304" s="489">
        <v>17</v>
      </c>
      <c r="I304" s="11"/>
      <c r="J304" s="207">
        <v>4.6225315995005156E-4</v>
      </c>
      <c r="K304" s="11"/>
      <c r="L304" s="612">
        <v>0.46225315995005156</v>
      </c>
      <c r="M304" s="11"/>
      <c r="N304" s="11" t="s">
        <v>2387</v>
      </c>
      <c r="O304" s="557"/>
      <c r="P304" s="941"/>
      <c r="Q304" s="282">
        <v>31</v>
      </c>
      <c r="R304" s="11"/>
      <c r="S304" s="207">
        <v>8.9142725688146453E-4</v>
      </c>
      <c r="T304" s="11"/>
      <c r="U304" s="612">
        <v>0.89142725688146451</v>
      </c>
      <c r="V304" s="11"/>
      <c r="W304" s="11" t="s">
        <v>674</v>
      </c>
      <c r="X304" s="557"/>
      <c r="Y304" s="282">
        <v>12</v>
      </c>
      <c r="Z304" s="11"/>
      <c r="AA304" s="207">
        <v>3.5795990390153346E-4</v>
      </c>
      <c r="AB304" s="11"/>
      <c r="AC304" s="612">
        <v>0.35795990390153348</v>
      </c>
      <c r="AD304" s="11"/>
      <c r="AE304" s="11" t="s">
        <v>2385</v>
      </c>
      <c r="AF304" s="557"/>
      <c r="AG304" s="282">
        <v>11</v>
      </c>
      <c r="AH304" s="11"/>
      <c r="AI304" s="207">
        <v>3.3365843642523484E-4</v>
      </c>
      <c r="AJ304" s="11"/>
      <c r="AK304" s="612">
        <v>0.33365843642523485</v>
      </c>
      <c r="AL304" s="11"/>
      <c r="AM304" s="11" t="s">
        <v>2385</v>
      </c>
      <c r="AN304" s="557"/>
      <c r="AO304" s="282">
        <v>9</v>
      </c>
      <c r="AP304" s="11"/>
      <c r="AQ304" s="207">
        <v>2.7643106234583655E-4</v>
      </c>
      <c r="AR304" s="11"/>
      <c r="AS304" s="612">
        <v>0.27643106234583653</v>
      </c>
      <c r="AT304" s="11"/>
      <c r="AU304" s="11" t="s">
        <v>2395</v>
      </c>
      <c r="AV304" s="557"/>
    </row>
    <row r="305" spans="1:48" x14ac:dyDescent="0.35">
      <c r="A305" s="99"/>
      <c r="B305" s="99"/>
      <c r="C305" s="101"/>
      <c r="D305" s="101" t="s">
        <v>38</v>
      </c>
      <c r="E305" s="99"/>
      <c r="F305" s="414">
        <v>49</v>
      </c>
      <c r="G305" s="11"/>
      <c r="H305" s="489">
        <v>0</v>
      </c>
      <c r="I305" s="11"/>
      <c r="J305" s="897">
        <v>0</v>
      </c>
      <c r="K305" s="896">
        <v>0</v>
      </c>
      <c r="L305" s="611">
        <v>0</v>
      </c>
      <c r="M305" s="11"/>
      <c r="N305" s="11" t="s">
        <v>1301</v>
      </c>
      <c r="O305" s="557"/>
      <c r="P305" s="941"/>
      <c r="Q305" s="282">
        <v>0</v>
      </c>
      <c r="R305" s="11"/>
      <c r="S305" s="897">
        <v>0</v>
      </c>
      <c r="T305" s="896">
        <v>0</v>
      </c>
      <c r="U305" s="611">
        <v>0</v>
      </c>
      <c r="V305" s="11"/>
      <c r="W305" s="11" t="s">
        <v>1301</v>
      </c>
      <c r="X305" s="557"/>
      <c r="Y305" s="282">
        <v>0</v>
      </c>
      <c r="Z305" s="11"/>
      <c r="AA305" s="897">
        <v>0</v>
      </c>
      <c r="AB305" s="896">
        <v>0</v>
      </c>
      <c r="AC305" s="611">
        <v>0</v>
      </c>
      <c r="AD305" s="11"/>
      <c r="AE305" s="11" t="s">
        <v>1301</v>
      </c>
      <c r="AF305" s="557"/>
      <c r="AG305" s="282">
        <v>0</v>
      </c>
      <c r="AH305" s="11"/>
      <c r="AI305" s="897">
        <v>0</v>
      </c>
      <c r="AJ305" s="896">
        <v>0</v>
      </c>
      <c r="AK305" s="611">
        <v>0</v>
      </c>
      <c r="AL305" s="11"/>
      <c r="AM305" s="11" t="s">
        <v>1301</v>
      </c>
      <c r="AN305" s="557"/>
      <c r="AO305" s="282">
        <v>49</v>
      </c>
      <c r="AP305" s="11"/>
      <c r="AQ305" s="207">
        <v>1.5050135616606656E-3</v>
      </c>
      <c r="AR305" s="11"/>
      <c r="AS305" s="612">
        <v>1.5050135616606657</v>
      </c>
      <c r="AT305" s="11"/>
      <c r="AU305" s="11" t="s">
        <v>1441</v>
      </c>
      <c r="AV305" s="557"/>
    </row>
    <row r="306" spans="1:48" s="26" customFormat="1" x14ac:dyDescent="0.35">
      <c r="A306" s="124"/>
      <c r="B306" s="124" t="s">
        <v>3</v>
      </c>
      <c r="C306" s="124"/>
      <c r="D306" s="124"/>
      <c r="E306" s="124"/>
      <c r="F306" s="411">
        <v>7603</v>
      </c>
      <c r="G306" s="193"/>
      <c r="H306" s="1150">
        <v>1294</v>
      </c>
      <c r="I306" s="753"/>
      <c r="J306" s="759">
        <v>1.1580861218985123E-2</v>
      </c>
      <c r="K306" s="753"/>
      <c r="L306" s="808">
        <v>11.580861218985124</v>
      </c>
      <c r="M306" s="753"/>
      <c r="N306" s="753" t="s">
        <v>1469</v>
      </c>
      <c r="O306" s="779"/>
      <c r="P306" s="934"/>
      <c r="Q306" s="957">
        <v>1285</v>
      </c>
      <c r="R306" s="219"/>
      <c r="S306" s="218">
        <v>1.1852502506373248E-2</v>
      </c>
      <c r="T306" s="219"/>
      <c r="U306" s="610">
        <v>11.852502506373249</v>
      </c>
      <c r="V306" s="193"/>
      <c r="W306" s="193" t="s">
        <v>1470</v>
      </c>
      <c r="X306" s="413"/>
      <c r="Y306" s="957">
        <v>1057</v>
      </c>
      <c r="Z306" s="193"/>
      <c r="AA306" s="206">
        <v>1.0394752469330526E-2</v>
      </c>
      <c r="AB306" s="193"/>
      <c r="AC306" s="610">
        <v>10.394752469330527</v>
      </c>
      <c r="AD306" s="193"/>
      <c r="AE306" s="193" t="s">
        <v>1471</v>
      </c>
      <c r="AF306" s="413"/>
      <c r="AG306" s="957">
        <v>1712</v>
      </c>
      <c r="AH306" s="193"/>
      <c r="AI306" s="206">
        <v>1.8114617933439197E-2</v>
      </c>
      <c r="AJ306" s="193"/>
      <c r="AK306" s="610">
        <v>18.114617933439195</v>
      </c>
      <c r="AL306" s="193"/>
      <c r="AM306" s="193" t="s">
        <v>1472</v>
      </c>
      <c r="AN306" s="413"/>
      <c r="AO306" s="957">
        <v>2255</v>
      </c>
      <c r="AP306" s="193"/>
      <c r="AQ306" s="206">
        <v>2.4659589985422115E-2</v>
      </c>
      <c r="AR306" s="193"/>
      <c r="AS306" s="610">
        <v>24.659589985422116</v>
      </c>
      <c r="AT306" s="193"/>
      <c r="AU306" s="193" t="s">
        <v>1473</v>
      </c>
      <c r="AV306" s="413"/>
    </row>
    <row r="307" spans="1:48" x14ac:dyDescent="0.35">
      <c r="A307" s="99"/>
      <c r="B307" s="99"/>
      <c r="C307" s="99"/>
      <c r="D307" s="101" t="s">
        <v>69</v>
      </c>
      <c r="E307" s="127"/>
      <c r="F307" s="414">
        <v>407</v>
      </c>
      <c r="G307" s="11"/>
      <c r="H307" s="489">
        <v>70</v>
      </c>
      <c r="I307" s="11"/>
      <c r="J307" s="207">
        <v>6.2647626377817513E-4</v>
      </c>
      <c r="K307" s="11"/>
      <c r="L307" s="612">
        <v>0.62647626377817511</v>
      </c>
      <c r="M307" s="11"/>
      <c r="N307" s="11" t="s">
        <v>1306</v>
      </c>
      <c r="O307" s="557"/>
      <c r="P307" s="941"/>
      <c r="Q307" s="282">
        <v>60</v>
      </c>
      <c r="R307" s="11"/>
      <c r="S307" s="207">
        <v>5.534242415427197E-4</v>
      </c>
      <c r="T307" s="11"/>
      <c r="U307" s="612">
        <v>0.55342424154271974</v>
      </c>
      <c r="V307" s="11"/>
      <c r="W307" s="11" t="s">
        <v>1320</v>
      </c>
      <c r="X307" s="557"/>
      <c r="Y307" s="282">
        <v>77</v>
      </c>
      <c r="Z307" s="11"/>
      <c r="AA307" s="207">
        <v>7.5723362359361441E-4</v>
      </c>
      <c r="AB307" s="11"/>
      <c r="AC307" s="612">
        <v>0.75723362359361446</v>
      </c>
      <c r="AD307" s="11"/>
      <c r="AE307" s="11" t="s">
        <v>1310</v>
      </c>
      <c r="AF307" s="557"/>
      <c r="AG307" s="282">
        <v>86</v>
      </c>
      <c r="AH307" s="11"/>
      <c r="AI307" s="207">
        <v>9.0996328403958587E-4</v>
      </c>
      <c r="AJ307" s="11"/>
      <c r="AK307" s="612">
        <v>0.90996328403958582</v>
      </c>
      <c r="AL307" s="11"/>
      <c r="AM307" s="11" t="s">
        <v>2430</v>
      </c>
      <c r="AN307" s="557"/>
      <c r="AO307" s="282">
        <v>114</v>
      </c>
      <c r="AP307" s="11"/>
      <c r="AQ307" s="207">
        <v>1.2466488950501646E-3</v>
      </c>
      <c r="AR307" s="11"/>
      <c r="AS307" s="612">
        <v>1.2466488950501646</v>
      </c>
      <c r="AT307" s="11"/>
      <c r="AU307" s="11" t="s">
        <v>2423</v>
      </c>
      <c r="AV307" s="557"/>
    </row>
    <row r="308" spans="1:48" x14ac:dyDescent="0.35">
      <c r="A308" s="99"/>
      <c r="B308" s="99"/>
      <c r="C308" s="99"/>
      <c r="D308" s="101" t="s">
        <v>70</v>
      </c>
      <c r="E308" s="127"/>
      <c r="F308" s="414">
        <v>88</v>
      </c>
      <c r="G308" s="11"/>
      <c r="H308" s="489">
        <v>41</v>
      </c>
      <c r="I308" s="11"/>
      <c r="J308" s="207">
        <v>3.6693609735578825E-4</v>
      </c>
      <c r="K308" s="11"/>
      <c r="L308" s="612">
        <v>0.36693609735578825</v>
      </c>
      <c r="M308" s="11"/>
      <c r="N308" s="11" t="s">
        <v>1303</v>
      </c>
      <c r="O308" s="557"/>
      <c r="P308" s="941"/>
      <c r="Q308" s="282">
        <v>24</v>
      </c>
      <c r="R308" s="11"/>
      <c r="S308" s="207">
        <v>2.2136969661708789E-4</v>
      </c>
      <c r="T308" s="11"/>
      <c r="U308" s="612">
        <v>0.22136969661708789</v>
      </c>
      <c r="V308" s="11"/>
      <c r="W308" s="11" t="s">
        <v>1321</v>
      </c>
      <c r="X308" s="557"/>
      <c r="Y308" s="282">
        <v>7</v>
      </c>
      <c r="Z308" s="11"/>
      <c r="AA308" s="207">
        <v>6.8839420326692217E-5</v>
      </c>
      <c r="AB308" s="11"/>
      <c r="AC308" s="612">
        <v>6.8839420326692213E-2</v>
      </c>
      <c r="AD308" s="11"/>
      <c r="AE308" s="11" t="s">
        <v>1301</v>
      </c>
      <c r="AF308" s="557"/>
      <c r="AG308" s="282">
        <v>7</v>
      </c>
      <c r="AH308" s="11"/>
      <c r="AI308" s="207">
        <v>7.4066778933454662E-5</v>
      </c>
      <c r="AJ308" s="11"/>
      <c r="AK308" s="612">
        <v>7.4066778933454661E-2</v>
      </c>
      <c r="AL308" s="11"/>
      <c r="AM308" s="11" t="s">
        <v>1794</v>
      </c>
      <c r="AN308" s="557"/>
      <c r="AO308" s="282">
        <v>9</v>
      </c>
      <c r="AP308" s="11"/>
      <c r="AQ308" s="207">
        <v>9.8419649609223517E-5</v>
      </c>
      <c r="AR308" s="11"/>
      <c r="AS308" s="612">
        <v>9.8419649609223517E-2</v>
      </c>
      <c r="AT308" s="11"/>
      <c r="AU308" s="11" t="s">
        <v>1794</v>
      </c>
      <c r="AV308" s="557"/>
    </row>
    <row r="309" spans="1:48" x14ac:dyDescent="0.35">
      <c r="A309" s="99"/>
      <c r="B309" s="99"/>
      <c r="C309" s="99"/>
      <c r="D309" s="101" t="s">
        <v>71</v>
      </c>
      <c r="E309" s="101"/>
      <c r="F309" s="414">
        <v>36</v>
      </c>
      <c r="G309" s="11"/>
      <c r="H309" s="489">
        <v>18</v>
      </c>
      <c r="I309" s="11"/>
      <c r="J309" s="207">
        <v>1.6109389640010216E-4</v>
      </c>
      <c r="K309" s="11"/>
      <c r="L309" s="612">
        <v>0.16109389640010216</v>
      </c>
      <c r="M309" s="11"/>
      <c r="N309" s="11" t="s">
        <v>1321</v>
      </c>
      <c r="O309" s="557"/>
      <c r="P309" s="941"/>
      <c r="Q309" s="282">
        <v>6</v>
      </c>
      <c r="R309" s="11"/>
      <c r="S309" s="207">
        <v>5.5342424154271974E-5</v>
      </c>
      <c r="T309" s="11"/>
      <c r="U309" s="612">
        <v>5.5342424154271971E-2</v>
      </c>
      <c r="V309" s="11"/>
      <c r="W309" s="11" t="s">
        <v>1301</v>
      </c>
      <c r="X309" s="557"/>
      <c r="Y309" s="282" t="s">
        <v>12</v>
      </c>
      <c r="Z309" s="11"/>
      <c r="AA309" s="1049" t="s">
        <v>501</v>
      </c>
      <c r="AB309" s="1164"/>
      <c r="AC309" s="611" t="s">
        <v>487</v>
      </c>
      <c r="AD309" s="11"/>
      <c r="AE309" s="11" t="s">
        <v>1301</v>
      </c>
      <c r="AF309" s="557"/>
      <c r="AG309" s="282" t="s">
        <v>12</v>
      </c>
      <c r="AH309" s="11"/>
      <c r="AI309" s="1049" t="s">
        <v>501</v>
      </c>
      <c r="AJ309" s="1164"/>
      <c r="AK309" s="611" t="s">
        <v>487</v>
      </c>
      <c r="AL309" s="11"/>
      <c r="AM309" s="11" t="s">
        <v>1301</v>
      </c>
      <c r="AN309" s="557"/>
      <c r="AO309" s="282">
        <v>6</v>
      </c>
      <c r="AP309" s="11"/>
      <c r="AQ309" s="207">
        <v>6.5613099739482349E-5</v>
      </c>
      <c r="AR309" s="11"/>
      <c r="AS309" s="612">
        <v>6.5613099739482345E-2</v>
      </c>
      <c r="AT309" s="11"/>
      <c r="AU309" s="11" t="s">
        <v>1301</v>
      </c>
      <c r="AV309" s="557"/>
    </row>
    <row r="310" spans="1:48" x14ac:dyDescent="0.35">
      <c r="A310" s="101"/>
      <c r="B310" s="99"/>
      <c r="C310" s="99"/>
      <c r="D310" s="101" t="s">
        <v>72</v>
      </c>
      <c r="E310" s="101"/>
      <c r="F310" s="414">
        <v>78</v>
      </c>
      <c r="G310" s="11"/>
      <c r="H310" s="489">
        <v>35</v>
      </c>
      <c r="I310" s="11"/>
      <c r="J310" s="207">
        <v>3.1323813188908757E-4</v>
      </c>
      <c r="K310" s="11"/>
      <c r="L310" s="612">
        <v>0.31323813188908756</v>
      </c>
      <c r="M310" s="11"/>
      <c r="N310" s="11" t="s">
        <v>1309</v>
      </c>
      <c r="O310" s="557"/>
      <c r="P310" s="941"/>
      <c r="Q310" s="282">
        <v>26</v>
      </c>
      <c r="R310" s="11"/>
      <c r="S310" s="207">
        <v>2.3981717133517855E-4</v>
      </c>
      <c r="T310" s="11"/>
      <c r="U310" s="612">
        <v>0.23981717133517855</v>
      </c>
      <c r="V310" s="11"/>
      <c r="W310" s="11" t="s">
        <v>1309</v>
      </c>
      <c r="X310" s="557"/>
      <c r="Y310" s="282" t="s">
        <v>12</v>
      </c>
      <c r="Z310" s="11"/>
      <c r="AA310" s="207">
        <v>5.9005217422879046E-5</v>
      </c>
      <c r="AB310" s="11"/>
      <c r="AC310" s="612">
        <v>5.9005217422879043E-2</v>
      </c>
      <c r="AD310" s="11"/>
      <c r="AE310" s="11" t="s">
        <v>1301</v>
      </c>
      <c r="AF310" s="557"/>
      <c r="AG310" s="282" t="s">
        <v>12</v>
      </c>
      <c r="AH310" s="11"/>
      <c r="AI310" s="1049" t="s">
        <v>501</v>
      </c>
      <c r="AJ310" s="1164"/>
      <c r="AK310" s="611" t="s">
        <v>487</v>
      </c>
      <c r="AL310" s="11"/>
      <c r="AM310" s="11" t="s">
        <v>1301</v>
      </c>
      <c r="AN310" s="557"/>
      <c r="AO310" s="282">
        <v>7</v>
      </c>
      <c r="AP310" s="11"/>
      <c r="AQ310" s="207">
        <v>7.654861636272941E-5</v>
      </c>
      <c r="AR310" s="11"/>
      <c r="AS310" s="612">
        <v>7.6548616362729416E-2</v>
      </c>
      <c r="AT310" s="11"/>
      <c r="AU310" s="11" t="s">
        <v>1794</v>
      </c>
      <c r="AV310" s="557"/>
    </row>
    <row r="311" spans="1:48" x14ac:dyDescent="0.35">
      <c r="A311" s="101"/>
      <c r="B311" s="122"/>
      <c r="C311" s="122"/>
      <c r="D311" s="129" t="s">
        <v>73</v>
      </c>
      <c r="E311" s="101"/>
      <c r="F311" s="414">
        <v>1777</v>
      </c>
      <c r="G311" s="11"/>
      <c r="H311" s="489">
        <v>385</v>
      </c>
      <c r="I311" s="11"/>
      <c r="J311" s="207">
        <v>3.4456194507799629E-3</v>
      </c>
      <c r="K311" s="11"/>
      <c r="L311" s="612">
        <v>3.4456194507799629</v>
      </c>
      <c r="M311" s="11"/>
      <c r="N311" s="11" t="s">
        <v>2955</v>
      </c>
      <c r="O311" s="557"/>
      <c r="P311" s="941"/>
      <c r="Q311" s="282">
        <v>387</v>
      </c>
      <c r="R311" s="11"/>
      <c r="S311" s="207">
        <v>3.5695863579505425E-3</v>
      </c>
      <c r="T311" s="11"/>
      <c r="U311" s="612">
        <v>3.5695863579505427</v>
      </c>
      <c r="V311" s="11"/>
      <c r="W311" s="11" t="s">
        <v>2956</v>
      </c>
      <c r="X311" s="557"/>
      <c r="Y311" s="282">
        <v>229</v>
      </c>
      <c r="Z311" s="11"/>
      <c r="AA311" s="207">
        <v>2.2520324649732168E-3</v>
      </c>
      <c r="AB311" s="11"/>
      <c r="AC311" s="612">
        <v>2.2520324649732166</v>
      </c>
      <c r="AD311" s="11"/>
      <c r="AE311" s="11" t="s">
        <v>1329</v>
      </c>
      <c r="AF311" s="557"/>
      <c r="AG311" s="282">
        <v>334</v>
      </c>
      <c r="AH311" s="11"/>
      <c r="AI311" s="207">
        <v>3.5340434519676939E-3</v>
      </c>
      <c r="AJ311" s="11"/>
      <c r="AK311" s="612">
        <v>3.534043451967694</v>
      </c>
      <c r="AL311" s="11"/>
      <c r="AM311" s="11" t="s">
        <v>2956</v>
      </c>
      <c r="AN311" s="557"/>
      <c r="AO311" s="282">
        <v>442</v>
      </c>
      <c r="AP311" s="11"/>
      <c r="AQ311" s="207">
        <v>4.8334983474752E-3</v>
      </c>
      <c r="AR311" s="11"/>
      <c r="AS311" s="612">
        <v>4.8334983474752002</v>
      </c>
      <c r="AT311" s="11"/>
      <c r="AU311" s="11" t="s">
        <v>2425</v>
      </c>
      <c r="AV311" s="557"/>
    </row>
    <row r="312" spans="1:48" x14ac:dyDescent="0.35">
      <c r="A312" s="101"/>
      <c r="B312" s="122"/>
      <c r="C312" s="122"/>
      <c r="D312" s="129" t="s">
        <v>74</v>
      </c>
      <c r="E312" s="101"/>
      <c r="F312" s="414">
        <v>204</v>
      </c>
      <c r="G312" s="11"/>
      <c r="H312" s="489">
        <v>29</v>
      </c>
      <c r="I312" s="11"/>
      <c r="J312" s="207">
        <v>2.5954016642238683E-4</v>
      </c>
      <c r="K312" s="11"/>
      <c r="L312" s="612">
        <v>0.25954016642238681</v>
      </c>
      <c r="M312" s="11"/>
      <c r="N312" s="11" t="s">
        <v>1309</v>
      </c>
      <c r="O312" s="557"/>
      <c r="P312" s="941"/>
      <c r="Q312" s="282">
        <v>38</v>
      </c>
      <c r="R312" s="11"/>
      <c r="S312" s="207">
        <v>3.5050201964372251E-4</v>
      </c>
      <c r="T312" s="11"/>
      <c r="U312" s="612">
        <v>0.35050201964372252</v>
      </c>
      <c r="V312" s="11"/>
      <c r="W312" s="11" t="s">
        <v>2424</v>
      </c>
      <c r="X312" s="557"/>
      <c r="Y312" s="282">
        <v>44</v>
      </c>
      <c r="Z312" s="11"/>
      <c r="AA312" s="207">
        <v>4.3270492776777966E-4</v>
      </c>
      <c r="AB312" s="11"/>
      <c r="AC312" s="612">
        <v>0.43270492776777963</v>
      </c>
      <c r="AD312" s="11"/>
      <c r="AE312" s="11" t="s">
        <v>1344</v>
      </c>
      <c r="AF312" s="557"/>
      <c r="AG312" s="282">
        <v>55</v>
      </c>
      <c r="AH312" s="11"/>
      <c r="AI312" s="207">
        <v>5.8195326304857236E-4</v>
      </c>
      <c r="AJ312" s="11"/>
      <c r="AK312" s="612">
        <v>0.58195326304857231</v>
      </c>
      <c r="AL312" s="11"/>
      <c r="AM312" s="11" t="s">
        <v>1320</v>
      </c>
      <c r="AN312" s="557"/>
      <c r="AO312" s="282">
        <v>38</v>
      </c>
      <c r="AP312" s="11"/>
      <c r="AQ312" s="207">
        <v>4.1554963168338819E-4</v>
      </c>
      <c r="AR312" s="11"/>
      <c r="AS312" s="612">
        <v>0.41554963168338821</v>
      </c>
      <c r="AT312" s="11"/>
      <c r="AU312" s="11" t="s">
        <v>1303</v>
      </c>
      <c r="AV312" s="557"/>
    </row>
    <row r="313" spans="1:48" x14ac:dyDescent="0.35">
      <c r="A313" s="101"/>
      <c r="B313" s="122"/>
      <c r="C313" s="122"/>
      <c r="D313" s="129" t="s">
        <v>75</v>
      </c>
      <c r="E313" s="101"/>
      <c r="F313" s="414">
        <v>1080</v>
      </c>
      <c r="G313" s="11"/>
      <c r="H313" s="489">
        <v>145</v>
      </c>
      <c r="I313" s="11"/>
      <c r="J313" s="207">
        <v>1.2977008321119342E-3</v>
      </c>
      <c r="K313" s="11"/>
      <c r="L313" s="612">
        <v>1.2977008321119341</v>
      </c>
      <c r="M313" s="11"/>
      <c r="N313" s="11" t="s">
        <v>1398</v>
      </c>
      <c r="O313" s="557"/>
      <c r="P313" s="941"/>
      <c r="Q313" s="282">
        <v>190</v>
      </c>
      <c r="R313" s="11"/>
      <c r="S313" s="207">
        <v>1.7525100982186126E-3</v>
      </c>
      <c r="T313" s="11"/>
      <c r="U313" s="612">
        <v>1.7525100982186126</v>
      </c>
      <c r="V313" s="11"/>
      <c r="W313" s="11" t="s">
        <v>2916</v>
      </c>
      <c r="X313" s="557"/>
      <c r="Y313" s="282">
        <v>162</v>
      </c>
      <c r="Z313" s="11"/>
      <c r="AA313" s="207">
        <v>1.5931408704177343E-3</v>
      </c>
      <c r="AB313" s="11"/>
      <c r="AC313" s="612">
        <v>1.5931408704177343</v>
      </c>
      <c r="AD313" s="11"/>
      <c r="AE313" s="11" t="s">
        <v>2398</v>
      </c>
      <c r="AF313" s="557"/>
      <c r="AG313" s="282">
        <v>317</v>
      </c>
      <c r="AH313" s="11"/>
      <c r="AI313" s="207">
        <v>3.3541669888435899E-3</v>
      </c>
      <c r="AJ313" s="11"/>
      <c r="AK313" s="612">
        <v>3.3541669888435899</v>
      </c>
      <c r="AL313" s="11"/>
      <c r="AM313" s="11" t="s">
        <v>2437</v>
      </c>
      <c r="AN313" s="557"/>
      <c r="AO313" s="282">
        <v>266</v>
      </c>
      <c r="AP313" s="11"/>
      <c r="AQ313" s="207">
        <v>2.9088474217837173E-3</v>
      </c>
      <c r="AR313" s="11"/>
      <c r="AS313" s="612">
        <v>2.9088474217837175</v>
      </c>
      <c r="AT313" s="11"/>
      <c r="AU313" s="11" t="s">
        <v>2917</v>
      </c>
      <c r="AV313" s="557"/>
    </row>
    <row r="314" spans="1:48" x14ac:dyDescent="0.35">
      <c r="A314" s="101"/>
      <c r="B314" s="99"/>
      <c r="C314" s="99"/>
      <c r="D314" s="101" t="s">
        <v>76</v>
      </c>
      <c r="E314" s="99"/>
      <c r="F314" s="414">
        <v>3577</v>
      </c>
      <c r="G314" s="11"/>
      <c r="H314" s="489">
        <v>451</v>
      </c>
      <c r="I314" s="11"/>
      <c r="J314" s="207">
        <v>4.0362970709136711E-3</v>
      </c>
      <c r="K314" s="11"/>
      <c r="L314" s="612">
        <v>4.0362970709136707</v>
      </c>
      <c r="M314" s="11"/>
      <c r="N314" s="11" t="s">
        <v>2436</v>
      </c>
      <c r="O314" s="557"/>
      <c r="P314" s="941"/>
      <c r="Q314" s="282">
        <v>484</v>
      </c>
      <c r="R314" s="11"/>
      <c r="S314" s="207">
        <v>4.4642888817779391E-3</v>
      </c>
      <c r="T314" s="11"/>
      <c r="U314" s="612">
        <v>4.4642888817779394</v>
      </c>
      <c r="V314" s="11"/>
      <c r="W314" s="11" t="s">
        <v>2402</v>
      </c>
      <c r="X314" s="557"/>
      <c r="Y314" s="282">
        <v>498</v>
      </c>
      <c r="Z314" s="11"/>
      <c r="AA314" s="207">
        <v>4.8974330460989611E-3</v>
      </c>
      <c r="AB314" s="11"/>
      <c r="AC314" s="612">
        <v>4.8974330460989615</v>
      </c>
      <c r="AD314" s="11"/>
      <c r="AE314" s="11" t="s">
        <v>2957</v>
      </c>
      <c r="AF314" s="557"/>
      <c r="AG314" s="282">
        <v>862</v>
      </c>
      <c r="AH314" s="11"/>
      <c r="AI314" s="207">
        <v>9.1207947772339888E-3</v>
      </c>
      <c r="AJ314" s="11"/>
      <c r="AK314" s="612">
        <v>9.1207947772339892</v>
      </c>
      <c r="AL314" s="11"/>
      <c r="AM314" s="11" t="s">
        <v>2958</v>
      </c>
      <c r="AN314" s="557"/>
      <c r="AO314" s="282">
        <v>1282</v>
      </c>
      <c r="AP314" s="11"/>
      <c r="AQ314" s="207">
        <v>1.4019332311002728E-2</v>
      </c>
      <c r="AR314" s="11"/>
      <c r="AS314" s="612">
        <v>14.019332311002728</v>
      </c>
      <c r="AT314" s="11"/>
      <c r="AU314" s="11" t="s">
        <v>1926</v>
      </c>
      <c r="AV314" s="557"/>
    </row>
    <row r="315" spans="1:48" x14ac:dyDescent="0.35">
      <c r="A315" s="99"/>
      <c r="B315" s="99"/>
      <c r="C315" s="101"/>
      <c r="D315" s="101" t="s">
        <v>77</v>
      </c>
      <c r="E315" s="99"/>
      <c r="F315" s="414">
        <v>335</v>
      </c>
      <c r="G315" s="11"/>
      <c r="H315" s="489">
        <v>120</v>
      </c>
      <c r="I315" s="11"/>
      <c r="J315" s="207">
        <v>1.0739593093340143E-3</v>
      </c>
      <c r="K315" s="11"/>
      <c r="L315" s="612">
        <v>1.0739593093340143</v>
      </c>
      <c r="M315" s="11"/>
      <c r="N315" s="11" t="s">
        <v>2408</v>
      </c>
      <c r="O315" s="557"/>
      <c r="P315" s="941"/>
      <c r="Q315" s="282">
        <v>70</v>
      </c>
      <c r="R315" s="11"/>
      <c r="S315" s="207">
        <v>6.4566161513317298E-4</v>
      </c>
      <c r="T315" s="11"/>
      <c r="U315" s="612">
        <v>0.64566161513317299</v>
      </c>
      <c r="V315" s="11"/>
      <c r="W315" s="11" t="s">
        <v>1306</v>
      </c>
      <c r="X315" s="557"/>
      <c r="Y315" s="282">
        <v>32</v>
      </c>
      <c r="Z315" s="11"/>
      <c r="AA315" s="207">
        <v>3.1469449292202158E-4</v>
      </c>
      <c r="AB315" s="11"/>
      <c r="AC315" s="612">
        <v>0.31469449292202156</v>
      </c>
      <c r="AD315" s="11"/>
      <c r="AE315" s="11" t="s">
        <v>1309</v>
      </c>
      <c r="AF315" s="557"/>
      <c r="AG315" s="282">
        <v>43</v>
      </c>
      <c r="AH315" s="11"/>
      <c r="AI315" s="207">
        <v>4.5498164201979293E-4</v>
      </c>
      <c r="AJ315" s="11"/>
      <c r="AK315" s="612">
        <v>0.45498164201979291</v>
      </c>
      <c r="AL315" s="11"/>
      <c r="AM315" s="11" t="s">
        <v>1344</v>
      </c>
      <c r="AN315" s="557"/>
      <c r="AO315" s="282">
        <v>70</v>
      </c>
      <c r="AP315" s="11"/>
      <c r="AQ315" s="207">
        <v>7.6548616362729402E-4</v>
      </c>
      <c r="AR315" s="11"/>
      <c r="AS315" s="612">
        <v>0.76548616362729405</v>
      </c>
      <c r="AT315" s="11"/>
      <c r="AU315" s="11" t="s">
        <v>1310</v>
      </c>
      <c r="AV315" s="557"/>
    </row>
    <row r="316" spans="1:48" x14ac:dyDescent="0.35">
      <c r="A316" s="99"/>
      <c r="B316" s="99"/>
      <c r="C316" s="101"/>
      <c r="D316" s="101" t="s">
        <v>38</v>
      </c>
      <c r="E316" s="99"/>
      <c r="F316" s="414">
        <v>21</v>
      </c>
      <c r="G316" s="11"/>
      <c r="H316" s="489">
        <v>0</v>
      </c>
      <c r="I316" s="11"/>
      <c r="J316" s="897">
        <v>0</v>
      </c>
      <c r="K316" s="896">
        <v>0</v>
      </c>
      <c r="L316" s="611">
        <v>0</v>
      </c>
      <c r="M316" s="11"/>
      <c r="N316" s="11" t="s">
        <v>1295</v>
      </c>
      <c r="O316" s="557"/>
      <c r="P316" s="941"/>
      <c r="Q316" s="282">
        <v>0</v>
      </c>
      <c r="R316" s="11"/>
      <c r="S316" s="897">
        <v>0</v>
      </c>
      <c r="T316" s="896">
        <v>0</v>
      </c>
      <c r="U316" s="611">
        <v>0</v>
      </c>
      <c r="V316" s="11"/>
      <c r="W316" s="11" t="s">
        <v>1295</v>
      </c>
      <c r="X316" s="557"/>
      <c r="Y316" s="282">
        <v>0</v>
      </c>
      <c r="Z316" s="11"/>
      <c r="AA316" s="897">
        <v>0</v>
      </c>
      <c r="AB316" s="896">
        <v>0</v>
      </c>
      <c r="AC316" s="611">
        <v>0</v>
      </c>
      <c r="AD316" s="11"/>
      <c r="AE316" s="11" t="s">
        <v>1295</v>
      </c>
      <c r="AF316" s="557"/>
      <c r="AG316" s="282">
        <v>0</v>
      </c>
      <c r="AH316" s="11"/>
      <c r="AI316" s="897">
        <v>0</v>
      </c>
      <c r="AJ316" s="896">
        <v>0</v>
      </c>
      <c r="AK316" s="611">
        <v>0</v>
      </c>
      <c r="AL316" s="11"/>
      <c r="AM316" s="11" t="s">
        <v>1295</v>
      </c>
      <c r="AN316" s="557"/>
      <c r="AO316" s="282">
        <v>21</v>
      </c>
      <c r="AP316" s="11"/>
      <c r="AQ316" s="207">
        <v>2.2964584908818822E-4</v>
      </c>
      <c r="AR316" s="11"/>
      <c r="AS316" s="612">
        <v>0.22964584908818822</v>
      </c>
      <c r="AT316" s="11"/>
      <c r="AU316" s="11" t="s">
        <v>2386</v>
      </c>
      <c r="AV316" s="557"/>
    </row>
    <row r="317" spans="1:48" s="26" customFormat="1" x14ac:dyDescent="0.35">
      <c r="A317" s="124"/>
      <c r="B317" s="124" t="s">
        <v>4</v>
      </c>
      <c r="C317" s="124"/>
      <c r="D317" s="124"/>
      <c r="E317" s="124"/>
      <c r="F317" s="411">
        <v>4352</v>
      </c>
      <c r="G317" s="193"/>
      <c r="H317" s="1150">
        <v>967</v>
      </c>
      <c r="I317" s="753"/>
      <c r="J317" s="759">
        <v>2.3352064273440765E-2</v>
      </c>
      <c r="K317" s="753"/>
      <c r="L317" s="808">
        <v>23.352064273440764</v>
      </c>
      <c r="M317" s="753"/>
      <c r="N317" s="753" t="s">
        <v>1474</v>
      </c>
      <c r="O317" s="779"/>
      <c r="P317" s="934"/>
      <c r="Q317" s="957">
        <v>789</v>
      </c>
      <c r="R317" s="219"/>
      <c r="S317" s="218">
        <v>2.0476691468145042E-2</v>
      </c>
      <c r="T317" s="219"/>
      <c r="U317" s="610">
        <v>20.476691468145042</v>
      </c>
      <c r="V317" s="193"/>
      <c r="W317" s="193" t="s">
        <v>1475</v>
      </c>
      <c r="X317" s="413"/>
      <c r="Y317" s="957">
        <v>691</v>
      </c>
      <c r="Z317" s="193"/>
      <c r="AA317" s="206">
        <v>1.9190999905999779E-2</v>
      </c>
      <c r="AB317" s="193"/>
      <c r="AC317" s="610">
        <v>19.190999905999778</v>
      </c>
      <c r="AD317" s="193"/>
      <c r="AE317" s="193" t="s">
        <v>1476</v>
      </c>
      <c r="AF317" s="413"/>
      <c r="AG317" s="957">
        <v>995</v>
      </c>
      <c r="AH317" s="193"/>
      <c r="AI317" s="206">
        <v>2.8784807140679484E-2</v>
      </c>
      <c r="AJ317" s="193"/>
      <c r="AK317" s="610">
        <v>28.784807140679483</v>
      </c>
      <c r="AL317" s="193"/>
      <c r="AM317" s="193" t="s">
        <v>1477</v>
      </c>
      <c r="AN317" s="413"/>
      <c r="AO317" s="957">
        <v>910</v>
      </c>
      <c r="AP317" s="193"/>
      <c r="AQ317" s="206">
        <v>2.7034129731829663E-2</v>
      </c>
      <c r="AR317" s="193"/>
      <c r="AS317" s="610">
        <v>27.034129731829662</v>
      </c>
      <c r="AT317" s="193"/>
      <c r="AU317" s="193" t="s">
        <v>1478</v>
      </c>
      <c r="AV317" s="413"/>
    </row>
    <row r="318" spans="1:48" x14ac:dyDescent="0.35">
      <c r="A318" s="101"/>
      <c r="B318" s="99"/>
      <c r="C318" s="99"/>
      <c r="D318" s="101" t="s">
        <v>69</v>
      </c>
      <c r="E318" s="127"/>
      <c r="F318" s="414">
        <v>285</v>
      </c>
      <c r="G318" s="11"/>
      <c r="H318" s="489">
        <v>99</v>
      </c>
      <c r="I318" s="11"/>
      <c r="J318" s="207">
        <v>2.3907490828031395E-3</v>
      </c>
      <c r="K318" s="11"/>
      <c r="L318" s="612">
        <v>2.3907490828031395</v>
      </c>
      <c r="M318" s="11"/>
      <c r="N318" s="11" t="s">
        <v>2290</v>
      </c>
      <c r="O318" s="557"/>
      <c r="P318" s="941"/>
      <c r="Q318" s="282">
        <v>61</v>
      </c>
      <c r="R318" s="11"/>
      <c r="S318" s="207">
        <v>1.5831155634434063E-3</v>
      </c>
      <c r="T318" s="11"/>
      <c r="U318" s="612">
        <v>1.5831155634434062</v>
      </c>
      <c r="V318" s="11"/>
      <c r="W318" s="11" t="s">
        <v>2959</v>
      </c>
      <c r="X318" s="557"/>
      <c r="Y318" s="282">
        <v>41</v>
      </c>
      <c r="Z318" s="11"/>
      <c r="AA318" s="207">
        <v>1.1386845096179319E-3</v>
      </c>
      <c r="AB318" s="11"/>
      <c r="AC318" s="612">
        <v>1.1386845096179319</v>
      </c>
      <c r="AD318" s="11"/>
      <c r="AE318" s="11" t="s">
        <v>2250</v>
      </c>
      <c r="AF318" s="557"/>
      <c r="AG318" s="282">
        <v>39</v>
      </c>
      <c r="AH318" s="11"/>
      <c r="AI318" s="207">
        <v>1.1282487220969847E-3</v>
      </c>
      <c r="AJ318" s="11"/>
      <c r="AK318" s="612">
        <v>1.1282487220969848</v>
      </c>
      <c r="AL318" s="11"/>
      <c r="AM318" s="11" t="s">
        <v>2250</v>
      </c>
      <c r="AN318" s="557"/>
      <c r="AO318" s="282">
        <v>45</v>
      </c>
      <c r="AP318" s="11"/>
      <c r="AQ318" s="207">
        <v>1.3368525691564118E-3</v>
      </c>
      <c r="AR318" s="11"/>
      <c r="AS318" s="612">
        <v>1.3368525691564117</v>
      </c>
      <c r="AT318" s="11"/>
      <c r="AU318" s="11" t="s">
        <v>2446</v>
      </c>
      <c r="AV318" s="557"/>
    </row>
    <row r="319" spans="1:48" x14ac:dyDescent="0.35">
      <c r="A319" s="122"/>
      <c r="B319" s="99"/>
      <c r="C319" s="99"/>
      <c r="D319" s="101" t="s">
        <v>70</v>
      </c>
      <c r="E319" s="127"/>
      <c r="F319" s="414">
        <v>104</v>
      </c>
      <c r="G319" s="11"/>
      <c r="H319" s="489">
        <v>32</v>
      </c>
      <c r="I319" s="11"/>
      <c r="J319" s="207">
        <v>7.7276738030000465E-4</v>
      </c>
      <c r="K319" s="11"/>
      <c r="L319" s="612">
        <v>0.77276738030000469</v>
      </c>
      <c r="M319" s="11"/>
      <c r="N319" s="11" t="s">
        <v>687</v>
      </c>
      <c r="O319" s="557"/>
      <c r="P319" s="941"/>
      <c r="Q319" s="282">
        <v>36</v>
      </c>
      <c r="R319" s="11"/>
      <c r="S319" s="207">
        <v>9.3429770957315778E-4</v>
      </c>
      <c r="T319" s="11"/>
      <c r="U319" s="612">
        <v>0.93429770957315772</v>
      </c>
      <c r="V319" s="11"/>
      <c r="W319" s="11" t="s">
        <v>674</v>
      </c>
      <c r="X319" s="557"/>
      <c r="Y319" s="282">
        <v>16</v>
      </c>
      <c r="Z319" s="11"/>
      <c r="AA319" s="207">
        <v>4.443646866801685E-4</v>
      </c>
      <c r="AB319" s="11"/>
      <c r="AC319" s="612">
        <v>0.44436468668016849</v>
      </c>
      <c r="AD319" s="11"/>
      <c r="AE319" s="11" t="s">
        <v>2387</v>
      </c>
      <c r="AF319" s="557"/>
      <c r="AG319" s="282" t="s">
        <v>12</v>
      </c>
      <c r="AH319" s="11"/>
      <c r="AI319" s="207">
        <v>2.314356353019456E-4</v>
      </c>
      <c r="AJ319" s="11"/>
      <c r="AK319" s="612">
        <v>0.23143563530194561</v>
      </c>
      <c r="AL319" s="11"/>
      <c r="AM319" s="11" t="s">
        <v>2395</v>
      </c>
      <c r="AN319" s="557"/>
      <c r="AO319" s="282" t="s">
        <v>12</v>
      </c>
      <c r="AP319" s="11"/>
      <c r="AQ319" s="207">
        <v>3.5649401844170981E-4</v>
      </c>
      <c r="AR319" s="11"/>
      <c r="AS319" s="612">
        <v>0.3564940184417098</v>
      </c>
      <c r="AT319" s="11"/>
      <c r="AU319" s="11" t="s">
        <v>2385</v>
      </c>
      <c r="AV319" s="557"/>
    </row>
    <row r="320" spans="1:48" x14ac:dyDescent="0.35">
      <c r="A320" s="729"/>
      <c r="B320" s="99"/>
      <c r="C320" s="99"/>
      <c r="D320" s="101" t="s">
        <v>71</v>
      </c>
      <c r="E320" s="101"/>
      <c r="F320" s="414">
        <v>9</v>
      </c>
      <c r="G320" s="11"/>
      <c r="H320" s="489">
        <v>5</v>
      </c>
      <c r="I320" s="11"/>
      <c r="J320" s="207">
        <v>1.2074490317187573E-4</v>
      </c>
      <c r="K320" s="11"/>
      <c r="L320" s="612">
        <v>0.12074490317187572</v>
      </c>
      <c r="M320" s="11"/>
      <c r="N320" s="11" t="s">
        <v>2383</v>
      </c>
      <c r="O320" s="557"/>
      <c r="P320" s="941"/>
      <c r="Q320" s="282">
        <v>0</v>
      </c>
      <c r="R320" s="11"/>
      <c r="S320" s="897">
        <v>0</v>
      </c>
      <c r="T320" s="896">
        <v>0</v>
      </c>
      <c r="U320" s="611">
        <v>0</v>
      </c>
      <c r="V320" s="11"/>
      <c r="W320" s="11" t="s">
        <v>1301</v>
      </c>
      <c r="X320" s="557"/>
      <c r="Y320" s="282" t="s">
        <v>12</v>
      </c>
      <c r="Z320" s="11"/>
      <c r="AA320" s="207">
        <v>5.5545585835021062E-5</v>
      </c>
      <c r="AB320" s="11"/>
      <c r="AC320" s="612">
        <v>5.5545585835021061E-2</v>
      </c>
      <c r="AD320" s="11"/>
      <c r="AE320" s="11" t="s">
        <v>1794</v>
      </c>
      <c r="AF320" s="557"/>
      <c r="AG320" s="282" t="s">
        <v>12</v>
      </c>
      <c r="AH320" s="11"/>
      <c r="AI320" s="1049" t="s">
        <v>501</v>
      </c>
      <c r="AJ320" s="1164"/>
      <c r="AK320" s="611" t="s">
        <v>487</v>
      </c>
      <c r="AL320" s="11"/>
      <c r="AM320" s="11" t="s">
        <v>1794</v>
      </c>
      <c r="AN320" s="557"/>
      <c r="AO320" s="282" t="s">
        <v>12</v>
      </c>
      <c r="AP320" s="11"/>
      <c r="AQ320" s="1049" t="s">
        <v>501</v>
      </c>
      <c r="AR320" s="1164"/>
      <c r="AS320" s="611" t="s">
        <v>487</v>
      </c>
      <c r="AT320" s="11"/>
      <c r="AU320" s="11" t="s">
        <v>1794</v>
      </c>
      <c r="AV320" s="557"/>
    </row>
    <row r="321" spans="1:48" x14ac:dyDescent="0.35">
      <c r="A321" s="99"/>
      <c r="B321" s="99"/>
      <c r="C321" s="99"/>
      <c r="D321" s="101" t="s">
        <v>72</v>
      </c>
      <c r="E321" s="101"/>
      <c r="F321" s="414">
        <v>175</v>
      </c>
      <c r="G321" s="11"/>
      <c r="H321" s="489">
        <v>47</v>
      </c>
      <c r="I321" s="11"/>
      <c r="J321" s="207">
        <v>1.1350020898156319E-3</v>
      </c>
      <c r="K321" s="11"/>
      <c r="L321" s="612">
        <v>1.1350020898156319</v>
      </c>
      <c r="M321" s="11"/>
      <c r="N321" s="11" t="s">
        <v>2250</v>
      </c>
      <c r="O321" s="557"/>
      <c r="P321" s="941"/>
      <c r="Q321" s="282">
        <v>51</v>
      </c>
      <c r="R321" s="11"/>
      <c r="S321" s="207">
        <v>1.3235884218953068E-3</v>
      </c>
      <c r="T321" s="11"/>
      <c r="U321" s="612">
        <v>1.3235884218953067</v>
      </c>
      <c r="V321" s="11"/>
      <c r="W321" s="11" t="s">
        <v>2401</v>
      </c>
      <c r="X321" s="557"/>
      <c r="Y321" s="282">
        <v>23</v>
      </c>
      <c r="Z321" s="11"/>
      <c r="AA321" s="207">
        <v>6.3877423710274222E-4</v>
      </c>
      <c r="AB321" s="11"/>
      <c r="AC321" s="612">
        <v>0.63877423710274217</v>
      </c>
      <c r="AD321" s="11"/>
      <c r="AE321" s="11" t="s">
        <v>676</v>
      </c>
      <c r="AF321" s="557"/>
      <c r="AG321" s="282">
        <v>26</v>
      </c>
      <c r="AH321" s="11"/>
      <c r="AI321" s="207">
        <v>7.5216581473132316E-4</v>
      </c>
      <c r="AJ321" s="11"/>
      <c r="AK321" s="612">
        <v>0.75216581473132316</v>
      </c>
      <c r="AL321" s="11"/>
      <c r="AM321" s="11" t="s">
        <v>2388</v>
      </c>
      <c r="AN321" s="557"/>
      <c r="AO321" s="282">
        <v>28</v>
      </c>
      <c r="AP321" s="11"/>
      <c r="AQ321" s="207">
        <v>8.3181937636398959E-4</v>
      </c>
      <c r="AR321" s="11"/>
      <c r="AS321" s="612">
        <v>0.83181937636398962</v>
      </c>
      <c r="AT321" s="11"/>
      <c r="AU321" s="11" t="s">
        <v>674</v>
      </c>
      <c r="AV321" s="557"/>
    </row>
    <row r="322" spans="1:48" x14ac:dyDescent="0.35">
      <c r="A322" s="99"/>
      <c r="B322" s="729"/>
      <c r="C322" s="729"/>
      <c r="D322" s="129" t="s">
        <v>73</v>
      </c>
      <c r="E322" s="101"/>
      <c r="F322" s="414">
        <v>1744</v>
      </c>
      <c r="G322" s="11"/>
      <c r="H322" s="489">
        <v>489</v>
      </c>
      <c r="I322" s="11"/>
      <c r="J322" s="207">
        <v>1.1808851530209446E-2</v>
      </c>
      <c r="K322" s="11"/>
      <c r="L322" s="612">
        <v>11.808851530209447</v>
      </c>
      <c r="M322" s="11"/>
      <c r="N322" s="11" t="s">
        <v>2960</v>
      </c>
      <c r="O322" s="557"/>
      <c r="P322" s="941"/>
      <c r="Q322" s="282">
        <v>302</v>
      </c>
      <c r="R322" s="11"/>
      <c r="S322" s="207">
        <v>7.837719674752601E-3</v>
      </c>
      <c r="T322" s="11"/>
      <c r="U322" s="612">
        <v>7.8377196747526012</v>
      </c>
      <c r="V322" s="11"/>
      <c r="W322" s="11" t="s">
        <v>2809</v>
      </c>
      <c r="X322" s="557"/>
      <c r="Y322" s="282">
        <v>302</v>
      </c>
      <c r="Z322" s="11"/>
      <c r="AA322" s="207">
        <v>8.3873834610881798E-3</v>
      </c>
      <c r="AB322" s="11"/>
      <c r="AC322" s="612">
        <v>8.387383461088179</v>
      </c>
      <c r="AD322" s="11"/>
      <c r="AE322" s="11" t="s">
        <v>2449</v>
      </c>
      <c r="AF322" s="557"/>
      <c r="AG322" s="282">
        <v>365</v>
      </c>
      <c r="AH322" s="11"/>
      <c r="AI322" s="207">
        <v>1.0559250860651268E-2</v>
      </c>
      <c r="AJ322" s="11"/>
      <c r="AK322" s="612">
        <v>10.559250860651268</v>
      </c>
      <c r="AL322" s="11"/>
      <c r="AM322" s="11" t="s">
        <v>2961</v>
      </c>
      <c r="AN322" s="557"/>
      <c r="AO322" s="282">
        <v>286</v>
      </c>
      <c r="AP322" s="11"/>
      <c r="AQ322" s="207">
        <v>8.4964407728607503E-3</v>
      </c>
      <c r="AR322" s="11"/>
      <c r="AS322" s="612">
        <v>8.4964407728607512</v>
      </c>
      <c r="AT322" s="11"/>
      <c r="AU322" s="11" t="s">
        <v>2962</v>
      </c>
      <c r="AV322" s="557"/>
    </row>
    <row r="323" spans="1:48" x14ac:dyDescent="0.35">
      <c r="A323" s="99"/>
      <c r="B323" s="729"/>
      <c r="C323" s="729"/>
      <c r="D323" s="129" t="s">
        <v>74</v>
      </c>
      <c r="E323" s="101"/>
      <c r="F323" s="414">
        <v>62</v>
      </c>
      <c r="G323" s="11"/>
      <c r="H323" s="489">
        <v>13</v>
      </c>
      <c r="I323" s="11"/>
      <c r="J323" s="207">
        <v>3.139367482468769E-4</v>
      </c>
      <c r="K323" s="11"/>
      <c r="L323" s="612">
        <v>0.3139367482468769</v>
      </c>
      <c r="M323" s="11"/>
      <c r="N323" s="11" t="s">
        <v>2424</v>
      </c>
      <c r="O323" s="557"/>
      <c r="P323" s="941"/>
      <c r="Q323" s="282">
        <v>16</v>
      </c>
      <c r="R323" s="11"/>
      <c r="S323" s="207">
        <v>4.1524342647695898E-4</v>
      </c>
      <c r="T323" s="11"/>
      <c r="U323" s="612">
        <v>0.415243426476959</v>
      </c>
      <c r="V323" s="11"/>
      <c r="W323" s="11" t="s">
        <v>2394</v>
      </c>
      <c r="X323" s="557"/>
      <c r="Y323" s="282" t="s">
        <v>12</v>
      </c>
      <c r="Z323" s="11"/>
      <c r="AA323" s="207">
        <v>2.4995513625759478E-4</v>
      </c>
      <c r="AB323" s="11"/>
      <c r="AC323" s="612">
        <v>0.24995513625759477</v>
      </c>
      <c r="AD323" s="11"/>
      <c r="AE323" s="11" t="s">
        <v>2395</v>
      </c>
      <c r="AF323" s="557"/>
      <c r="AG323" s="282">
        <v>17</v>
      </c>
      <c r="AH323" s="11"/>
      <c r="AI323" s="207">
        <v>4.9180072501663443E-4</v>
      </c>
      <c r="AJ323" s="11"/>
      <c r="AK323" s="612">
        <v>0.49180072501663441</v>
      </c>
      <c r="AL323" s="11"/>
      <c r="AM323" s="11" t="s">
        <v>2393</v>
      </c>
      <c r="AN323" s="557"/>
      <c r="AO323" s="282" t="s">
        <v>12</v>
      </c>
      <c r="AP323" s="11"/>
      <c r="AQ323" s="207">
        <v>2.079548440909974E-4</v>
      </c>
      <c r="AR323" s="11"/>
      <c r="AS323" s="612">
        <v>0.2079548440909974</v>
      </c>
      <c r="AT323" s="11"/>
      <c r="AU323" s="11" t="s">
        <v>2386</v>
      </c>
      <c r="AV323" s="557"/>
    </row>
    <row r="324" spans="1:48" x14ac:dyDescent="0.35">
      <c r="A324" s="99"/>
      <c r="B324" s="729"/>
      <c r="C324" s="729"/>
      <c r="D324" s="129" t="s">
        <v>75</v>
      </c>
      <c r="E324" s="101"/>
      <c r="F324" s="414">
        <v>830</v>
      </c>
      <c r="G324" s="11"/>
      <c r="H324" s="489">
        <v>103</v>
      </c>
      <c r="I324" s="11"/>
      <c r="J324" s="207">
        <v>2.48734500534064E-3</v>
      </c>
      <c r="K324" s="11"/>
      <c r="L324" s="612">
        <v>2.4873450053406398</v>
      </c>
      <c r="M324" s="11"/>
      <c r="N324" s="11" t="s">
        <v>2282</v>
      </c>
      <c r="O324" s="557"/>
      <c r="P324" s="941"/>
      <c r="Q324" s="282">
        <v>124</v>
      </c>
      <c r="R324" s="11"/>
      <c r="S324" s="207">
        <v>3.2181365551964321E-3</v>
      </c>
      <c r="T324" s="11"/>
      <c r="U324" s="612">
        <v>3.2181365551964323</v>
      </c>
      <c r="V324" s="11"/>
      <c r="W324" s="11" t="s">
        <v>606</v>
      </c>
      <c r="X324" s="557"/>
      <c r="Y324" s="282">
        <v>177</v>
      </c>
      <c r="Z324" s="11"/>
      <c r="AA324" s="207">
        <v>4.9157843463993644E-3</v>
      </c>
      <c r="AB324" s="11"/>
      <c r="AC324" s="612">
        <v>4.9157843463993647</v>
      </c>
      <c r="AD324" s="11"/>
      <c r="AE324" s="11" t="s">
        <v>2963</v>
      </c>
      <c r="AF324" s="557"/>
      <c r="AG324" s="282">
        <v>219</v>
      </c>
      <c r="AH324" s="11"/>
      <c r="AI324" s="207">
        <v>6.3355505163907606E-3</v>
      </c>
      <c r="AJ324" s="11"/>
      <c r="AK324" s="612">
        <v>6.3355505163907608</v>
      </c>
      <c r="AL324" s="11"/>
      <c r="AM324" s="11" t="s">
        <v>2964</v>
      </c>
      <c r="AN324" s="557"/>
      <c r="AO324" s="282">
        <v>207</v>
      </c>
      <c r="AP324" s="11"/>
      <c r="AQ324" s="207">
        <v>6.1495218181194947E-3</v>
      </c>
      <c r="AR324" s="11"/>
      <c r="AS324" s="612">
        <v>6.1495218181194948</v>
      </c>
      <c r="AT324" s="11"/>
      <c r="AU324" s="11" t="s">
        <v>2965</v>
      </c>
      <c r="AV324" s="557"/>
    </row>
    <row r="325" spans="1:48" x14ac:dyDescent="0.35">
      <c r="A325" s="99"/>
      <c r="B325" s="99"/>
      <c r="C325" s="99"/>
      <c r="D325" s="101" t="s">
        <v>76</v>
      </c>
      <c r="E325" s="99"/>
      <c r="F325" s="414">
        <v>956</v>
      </c>
      <c r="G325" s="11"/>
      <c r="H325" s="489">
        <v>144</v>
      </c>
      <c r="I325" s="11"/>
      <c r="J325" s="207">
        <v>3.477453211350021E-3</v>
      </c>
      <c r="K325" s="11"/>
      <c r="L325" s="612">
        <v>3.4774532113500212</v>
      </c>
      <c r="M325" s="11"/>
      <c r="N325" s="11" t="s">
        <v>2966</v>
      </c>
      <c r="O325" s="557"/>
      <c r="P325" s="941"/>
      <c r="Q325" s="282">
        <v>160</v>
      </c>
      <c r="R325" s="11"/>
      <c r="S325" s="207">
        <v>4.1524342647695899E-3</v>
      </c>
      <c r="T325" s="11"/>
      <c r="U325" s="612">
        <v>4.1524342647695898</v>
      </c>
      <c r="V325" s="11"/>
      <c r="W325" s="11" t="s">
        <v>1627</v>
      </c>
      <c r="X325" s="557"/>
      <c r="Y325" s="282">
        <v>102</v>
      </c>
      <c r="Z325" s="11"/>
      <c r="AA325" s="207">
        <v>2.8328248775860744E-3</v>
      </c>
      <c r="AB325" s="11"/>
      <c r="AC325" s="612">
        <v>2.8328248775860745</v>
      </c>
      <c r="AD325" s="11"/>
      <c r="AE325" s="11" t="s">
        <v>2967</v>
      </c>
      <c r="AF325" s="557"/>
      <c r="AG325" s="282">
        <v>293</v>
      </c>
      <c r="AH325" s="11"/>
      <c r="AI325" s="207">
        <v>8.4763301429337575E-3</v>
      </c>
      <c r="AJ325" s="11"/>
      <c r="AK325" s="612">
        <v>8.4763301429337581</v>
      </c>
      <c r="AL325" s="11"/>
      <c r="AM325" s="11" t="s">
        <v>2968</v>
      </c>
      <c r="AN325" s="557"/>
      <c r="AO325" s="282">
        <v>257</v>
      </c>
      <c r="AP325" s="11"/>
      <c r="AQ325" s="207">
        <v>7.6349135616266186E-3</v>
      </c>
      <c r="AR325" s="11"/>
      <c r="AS325" s="612">
        <v>7.6349135616266182</v>
      </c>
      <c r="AT325" s="11"/>
      <c r="AU325" s="11" t="s">
        <v>1559</v>
      </c>
      <c r="AV325" s="557"/>
    </row>
    <row r="326" spans="1:48" x14ac:dyDescent="0.35">
      <c r="A326" s="99"/>
      <c r="B326" s="99"/>
      <c r="C326" s="101"/>
      <c r="D326" s="101" t="s">
        <v>77</v>
      </c>
      <c r="E326" s="99"/>
      <c r="F326" s="414">
        <v>164</v>
      </c>
      <c r="G326" s="11"/>
      <c r="H326" s="489">
        <v>35</v>
      </c>
      <c r="I326" s="11"/>
      <c r="J326" s="207">
        <v>8.4521432220313012E-4</v>
      </c>
      <c r="K326" s="11"/>
      <c r="L326" s="612">
        <v>0.84521432220313009</v>
      </c>
      <c r="M326" s="11"/>
      <c r="N326" s="11" t="s">
        <v>669</v>
      </c>
      <c r="O326" s="557"/>
      <c r="P326" s="941"/>
      <c r="Q326" s="282">
        <v>39</v>
      </c>
      <c r="R326" s="11"/>
      <c r="S326" s="207">
        <v>1.0121558520375877E-3</v>
      </c>
      <c r="T326" s="11"/>
      <c r="U326" s="612">
        <v>1.0121558520375877</v>
      </c>
      <c r="V326" s="11"/>
      <c r="W326" s="11" t="s">
        <v>2256</v>
      </c>
      <c r="X326" s="557"/>
      <c r="Y326" s="282">
        <v>19</v>
      </c>
      <c r="Z326" s="11"/>
      <c r="AA326" s="207">
        <v>5.2768306543270009E-4</v>
      </c>
      <c r="AB326" s="11"/>
      <c r="AC326" s="612">
        <v>0.52768306543270005</v>
      </c>
      <c r="AD326" s="11"/>
      <c r="AE326" s="11" t="s">
        <v>2393</v>
      </c>
      <c r="AF326" s="557"/>
      <c r="AG326" s="282">
        <v>27</v>
      </c>
      <c r="AH326" s="11"/>
      <c r="AI326" s="207">
        <v>7.810952691440664E-4</v>
      </c>
      <c r="AJ326" s="11"/>
      <c r="AK326" s="612">
        <v>0.78109526914406635</v>
      </c>
      <c r="AL326" s="11"/>
      <c r="AM326" s="11" t="s">
        <v>2388</v>
      </c>
      <c r="AN326" s="557"/>
      <c r="AO326" s="282">
        <v>44</v>
      </c>
      <c r="AP326" s="11"/>
      <c r="AQ326" s="207">
        <v>1.3071447342862693E-3</v>
      </c>
      <c r="AR326" s="11"/>
      <c r="AS326" s="612">
        <v>1.3071447342862692</v>
      </c>
      <c r="AT326" s="11"/>
      <c r="AU326" s="11" t="s">
        <v>2446</v>
      </c>
      <c r="AV326" s="557"/>
    </row>
    <row r="327" spans="1:48" x14ac:dyDescent="0.35">
      <c r="A327" s="99"/>
      <c r="B327" s="99"/>
      <c r="C327" s="101"/>
      <c r="D327" s="101" t="s">
        <v>38</v>
      </c>
      <c r="E327" s="99"/>
      <c r="F327" s="414">
        <v>23</v>
      </c>
      <c r="G327" s="11"/>
      <c r="H327" s="489">
        <v>0</v>
      </c>
      <c r="I327" s="11"/>
      <c r="J327" s="897">
        <v>0</v>
      </c>
      <c r="K327" s="896">
        <v>0</v>
      </c>
      <c r="L327" s="611">
        <v>0</v>
      </c>
      <c r="M327" s="11"/>
      <c r="N327" s="11" t="s">
        <v>1301</v>
      </c>
      <c r="O327" s="557"/>
      <c r="P327" s="941"/>
      <c r="Q327" s="282">
        <v>0</v>
      </c>
      <c r="R327" s="11"/>
      <c r="S327" s="897">
        <v>0</v>
      </c>
      <c r="T327" s="896">
        <v>0</v>
      </c>
      <c r="U327" s="611">
        <v>0</v>
      </c>
      <c r="V327" s="11"/>
      <c r="W327" s="11" t="s">
        <v>1301</v>
      </c>
      <c r="X327" s="557"/>
      <c r="Y327" s="282">
        <v>0</v>
      </c>
      <c r="Z327" s="11"/>
      <c r="AA327" s="897">
        <v>0</v>
      </c>
      <c r="AB327" s="896">
        <v>0</v>
      </c>
      <c r="AC327" s="611">
        <v>0</v>
      </c>
      <c r="AD327" s="11"/>
      <c r="AE327" s="11" t="s">
        <v>1301</v>
      </c>
      <c r="AF327" s="557"/>
      <c r="AG327" s="282">
        <v>0</v>
      </c>
      <c r="AH327" s="11"/>
      <c r="AI327" s="897">
        <v>0</v>
      </c>
      <c r="AJ327" s="896">
        <v>0</v>
      </c>
      <c r="AK327" s="611">
        <v>0</v>
      </c>
      <c r="AL327" s="11"/>
      <c r="AM327" s="11" t="s">
        <v>1301</v>
      </c>
      <c r="AN327" s="557"/>
      <c r="AO327" s="282">
        <v>23</v>
      </c>
      <c r="AP327" s="11"/>
      <c r="AQ327" s="207">
        <v>6.8328020201327718E-4</v>
      </c>
      <c r="AR327" s="11"/>
      <c r="AS327" s="612">
        <v>0.68328020201327722</v>
      </c>
      <c r="AT327" s="11"/>
      <c r="AU327" s="11" t="s">
        <v>676</v>
      </c>
      <c r="AV327" s="557"/>
    </row>
    <row r="328" spans="1:48" x14ac:dyDescent="0.35">
      <c r="A328" s="137"/>
      <c r="B328" s="124" t="s">
        <v>58</v>
      </c>
      <c r="C328" s="124"/>
      <c r="D328" s="124"/>
      <c r="E328" s="137"/>
      <c r="F328" s="411">
        <v>2162</v>
      </c>
      <c r="G328" s="828"/>
      <c r="H328" s="1150">
        <v>280</v>
      </c>
      <c r="I328" s="753"/>
      <c r="J328" s="759" t="s">
        <v>317</v>
      </c>
      <c r="K328" s="753"/>
      <c r="L328" s="808" t="s">
        <v>317</v>
      </c>
      <c r="M328" s="753"/>
      <c r="N328" s="753" t="s">
        <v>317</v>
      </c>
      <c r="O328" s="779"/>
      <c r="P328" s="934"/>
      <c r="Q328" s="957">
        <v>297</v>
      </c>
      <c r="R328" s="219"/>
      <c r="S328" s="218" t="s">
        <v>317</v>
      </c>
      <c r="T328" s="219"/>
      <c r="U328" s="359" t="s">
        <v>317</v>
      </c>
      <c r="V328" s="219"/>
      <c r="W328" s="219" t="s">
        <v>317</v>
      </c>
      <c r="X328" s="558"/>
      <c r="Y328" s="957">
        <v>287</v>
      </c>
      <c r="Z328" s="283"/>
      <c r="AA328" s="218" t="s">
        <v>317</v>
      </c>
      <c r="AB328" s="219"/>
      <c r="AC328" s="359" t="s">
        <v>317</v>
      </c>
      <c r="AD328" s="219"/>
      <c r="AE328" s="219" t="s">
        <v>317</v>
      </c>
      <c r="AF328" s="558"/>
      <c r="AG328" s="957">
        <v>525</v>
      </c>
      <c r="AH328" s="283"/>
      <c r="AI328" s="218" t="s">
        <v>317</v>
      </c>
      <c r="AJ328" s="219"/>
      <c r="AK328" s="359" t="s">
        <v>317</v>
      </c>
      <c r="AL328" s="219"/>
      <c r="AM328" s="219" t="s">
        <v>317</v>
      </c>
      <c r="AN328" s="558"/>
      <c r="AO328" s="957">
        <v>773</v>
      </c>
      <c r="AP328" s="283"/>
      <c r="AQ328" s="218" t="s">
        <v>317</v>
      </c>
      <c r="AR328" s="219"/>
      <c r="AS328" s="359" t="s">
        <v>317</v>
      </c>
      <c r="AT328" s="219"/>
      <c r="AU328" s="219" t="s">
        <v>317</v>
      </c>
      <c r="AV328" s="558"/>
    </row>
    <row r="329" spans="1:48" x14ac:dyDescent="0.35">
      <c r="A329" s="101"/>
      <c r="B329" s="99"/>
      <c r="C329" s="99"/>
      <c r="D329" s="101" t="s">
        <v>69</v>
      </c>
      <c r="E329" s="127"/>
      <c r="F329" s="414">
        <v>201</v>
      </c>
      <c r="G329" s="262"/>
      <c r="H329" s="1054"/>
      <c r="I329" s="893"/>
      <c r="J329" s="897"/>
      <c r="K329" s="896"/>
      <c r="L329" s="924"/>
      <c r="M329" s="896"/>
      <c r="N329" s="896"/>
      <c r="O329" s="915"/>
      <c r="P329" s="937"/>
      <c r="Q329" s="1163"/>
      <c r="R329" s="893"/>
      <c r="S329" s="897"/>
      <c r="T329" s="896"/>
      <c r="U329" s="924"/>
      <c r="V329" s="896"/>
      <c r="W329" s="896"/>
      <c r="X329" s="417"/>
      <c r="Y329" s="262"/>
      <c r="Z329" s="106"/>
      <c r="AA329" s="897"/>
      <c r="AB329" s="896"/>
      <c r="AC329" s="924"/>
      <c r="AD329" s="896"/>
      <c r="AE329" s="896"/>
      <c r="AF329" s="417"/>
      <c r="AG329" s="262"/>
      <c r="AH329" s="106"/>
      <c r="AI329" s="897"/>
      <c r="AJ329" s="896"/>
      <c r="AK329" s="924"/>
      <c r="AL329" s="896"/>
      <c r="AM329" s="896"/>
      <c r="AN329" s="557"/>
      <c r="AO329" s="262"/>
      <c r="AP329" s="106"/>
      <c r="AQ329" s="220"/>
      <c r="AR329" s="223"/>
      <c r="AS329" s="509"/>
      <c r="AT329" s="223"/>
      <c r="AU329" s="223"/>
      <c r="AV329" s="557"/>
    </row>
    <row r="330" spans="1:48" ht="16.5" x14ac:dyDescent="0.35">
      <c r="A330" s="333"/>
      <c r="B330" s="99"/>
      <c r="C330" s="99"/>
      <c r="D330" s="101" t="s">
        <v>70</v>
      </c>
      <c r="E330" s="127"/>
      <c r="F330" s="414">
        <v>18</v>
      </c>
      <c r="G330" s="838"/>
      <c r="H330" s="1047"/>
      <c r="I330" s="896"/>
      <c r="J330" s="897"/>
      <c r="K330" s="896"/>
      <c r="L330" s="924"/>
      <c r="M330" s="896"/>
      <c r="N330" s="896"/>
      <c r="O330" s="906"/>
      <c r="P330" s="876"/>
      <c r="Q330" s="1046"/>
      <c r="R330" s="923"/>
      <c r="S330" s="897"/>
      <c r="T330" s="896"/>
      <c r="U330" s="924"/>
      <c r="V330" s="896"/>
      <c r="W330" s="896"/>
      <c r="X330" s="417"/>
      <c r="Y330" s="262"/>
      <c r="Z330" s="106"/>
      <c r="AA330" s="897"/>
      <c r="AB330" s="896"/>
      <c r="AC330" s="924"/>
      <c r="AD330" s="896"/>
      <c r="AE330" s="896"/>
      <c r="AF330" s="417"/>
      <c r="AG330" s="262"/>
      <c r="AH330" s="106"/>
      <c r="AI330" s="897"/>
      <c r="AJ330" s="896"/>
      <c r="AK330" s="924"/>
      <c r="AL330" s="896"/>
      <c r="AM330" s="896"/>
      <c r="AN330" s="557"/>
      <c r="AO330" s="262"/>
      <c r="AP330" s="106"/>
      <c r="AQ330" s="220"/>
      <c r="AR330" s="223"/>
      <c r="AS330" s="509"/>
      <c r="AT330" s="223"/>
      <c r="AU330" s="223"/>
      <c r="AV330" s="557"/>
    </row>
    <row r="331" spans="1:48" ht="16.5" x14ac:dyDescent="0.35">
      <c r="A331" s="333"/>
      <c r="B331" s="99"/>
      <c r="C331" s="99"/>
      <c r="D331" s="101" t="s">
        <v>71</v>
      </c>
      <c r="E331" s="101"/>
      <c r="F331" s="414">
        <v>8</v>
      </c>
      <c r="G331" s="838"/>
      <c r="H331" s="1047"/>
      <c r="I331" s="896"/>
      <c r="J331" s="897"/>
      <c r="K331" s="896"/>
      <c r="L331" s="924"/>
      <c r="M331" s="896"/>
      <c r="N331" s="896"/>
      <c r="O331" s="906"/>
      <c r="P331" s="876"/>
      <c r="Q331" s="1046"/>
      <c r="R331" s="923"/>
      <c r="S331" s="897"/>
      <c r="T331" s="896"/>
      <c r="U331" s="924"/>
      <c r="V331" s="896"/>
      <c r="W331" s="896"/>
      <c r="X331" s="417"/>
      <c r="Y331" s="262"/>
      <c r="Z331" s="106"/>
      <c r="AA331" s="897"/>
      <c r="AB331" s="896"/>
      <c r="AC331" s="924"/>
      <c r="AD331" s="896"/>
      <c r="AE331" s="896"/>
      <c r="AF331" s="417"/>
      <c r="AG331" s="262"/>
      <c r="AH331" s="106"/>
      <c r="AI331" s="897"/>
      <c r="AJ331" s="896"/>
      <c r="AK331" s="924"/>
      <c r="AL331" s="896"/>
      <c r="AM331" s="896"/>
      <c r="AN331" s="557"/>
      <c r="AO331" s="262"/>
      <c r="AP331" s="106"/>
      <c r="AQ331" s="220"/>
      <c r="AR331" s="223"/>
      <c r="AS331" s="509"/>
      <c r="AT331" s="223"/>
      <c r="AU331" s="223"/>
      <c r="AV331" s="557"/>
    </row>
    <row r="332" spans="1:48" x14ac:dyDescent="0.35">
      <c r="A332" s="99"/>
      <c r="B332" s="99"/>
      <c r="C332" s="99"/>
      <c r="D332" s="101" t="s">
        <v>72</v>
      </c>
      <c r="E332" s="101"/>
      <c r="F332" s="414">
        <v>13</v>
      </c>
      <c r="G332" s="262"/>
      <c r="H332" s="1047"/>
      <c r="I332" s="895"/>
      <c r="J332" s="897"/>
      <c r="K332" s="896"/>
      <c r="L332" s="924"/>
      <c r="M332" s="896"/>
      <c r="N332" s="896"/>
      <c r="O332" s="905"/>
      <c r="P332" s="940"/>
      <c r="Q332" s="1046"/>
      <c r="R332" s="908"/>
      <c r="S332" s="897"/>
      <c r="T332" s="896"/>
      <c r="U332" s="924"/>
      <c r="V332" s="896"/>
      <c r="W332" s="896"/>
      <c r="X332" s="417"/>
      <c r="Y332" s="262"/>
      <c r="Z332" s="106"/>
      <c r="AA332" s="897"/>
      <c r="AB332" s="896"/>
      <c r="AC332" s="924"/>
      <c r="AD332" s="896"/>
      <c r="AE332" s="896"/>
      <c r="AF332" s="417"/>
      <c r="AG332" s="262"/>
      <c r="AH332" s="106"/>
      <c r="AI332" s="897"/>
      <c r="AJ332" s="896"/>
      <c r="AK332" s="924"/>
      <c r="AL332" s="896"/>
      <c r="AM332" s="896"/>
      <c r="AN332" s="507"/>
      <c r="AO332" s="262"/>
      <c r="AP332" s="106"/>
      <c r="AQ332" s="220"/>
      <c r="AR332" s="223"/>
      <c r="AS332" s="509"/>
      <c r="AT332" s="223"/>
      <c r="AU332" s="223"/>
      <c r="AV332" s="507"/>
    </row>
    <row r="333" spans="1:48" x14ac:dyDescent="0.35">
      <c r="A333" s="99"/>
      <c r="B333" s="333"/>
      <c r="C333" s="333"/>
      <c r="D333" s="129" t="s">
        <v>73</v>
      </c>
      <c r="E333" s="101"/>
      <c r="F333" s="414">
        <v>435</v>
      </c>
      <c r="G333" s="106"/>
      <c r="H333" s="1054"/>
      <c r="I333" s="893"/>
      <c r="J333" s="897"/>
      <c r="K333" s="896"/>
      <c r="L333" s="924"/>
      <c r="M333" s="896"/>
      <c r="N333" s="896"/>
      <c r="O333" s="915"/>
      <c r="P333" s="937"/>
      <c r="Q333" s="1163"/>
      <c r="R333" s="893"/>
      <c r="S333" s="897"/>
      <c r="T333" s="896"/>
      <c r="U333" s="924"/>
      <c r="V333" s="896"/>
      <c r="W333" s="896"/>
      <c r="X333" s="417"/>
      <c r="Y333" s="262"/>
      <c r="Z333" s="106"/>
      <c r="AA333" s="897"/>
      <c r="AB333" s="896"/>
      <c r="AC333" s="924"/>
      <c r="AD333" s="896"/>
      <c r="AE333" s="896"/>
      <c r="AF333" s="417"/>
      <c r="AG333" s="262"/>
      <c r="AH333" s="106"/>
      <c r="AI333" s="897"/>
      <c r="AJ333" s="896"/>
      <c r="AK333" s="924"/>
      <c r="AL333" s="896"/>
      <c r="AM333" s="896"/>
      <c r="AN333" s="557"/>
      <c r="AO333" s="262"/>
      <c r="AP333" s="106"/>
      <c r="AQ333" s="220"/>
      <c r="AR333" s="223"/>
      <c r="AS333" s="509"/>
      <c r="AT333" s="223"/>
      <c r="AU333" s="223"/>
      <c r="AV333" s="557"/>
    </row>
    <row r="334" spans="1:48" x14ac:dyDescent="0.35">
      <c r="A334" s="99"/>
      <c r="B334" s="333"/>
      <c r="C334" s="333"/>
      <c r="D334" s="129" t="s">
        <v>74</v>
      </c>
      <c r="E334" s="101"/>
      <c r="F334" s="414">
        <v>19</v>
      </c>
      <c r="G334" s="106"/>
      <c r="H334" s="1054"/>
      <c r="I334" s="893"/>
      <c r="J334" s="897"/>
      <c r="K334" s="896"/>
      <c r="L334" s="924"/>
      <c r="M334" s="896"/>
      <c r="N334" s="896"/>
      <c r="O334" s="915"/>
      <c r="P334" s="937"/>
      <c r="Q334" s="1163"/>
      <c r="R334" s="893"/>
      <c r="S334" s="897"/>
      <c r="T334" s="896"/>
      <c r="U334" s="924"/>
      <c r="V334" s="896"/>
      <c r="W334" s="896"/>
      <c r="X334" s="417"/>
      <c r="Y334" s="262"/>
      <c r="Z334" s="106"/>
      <c r="AA334" s="897"/>
      <c r="AB334" s="896"/>
      <c r="AC334" s="924"/>
      <c r="AD334" s="896"/>
      <c r="AE334" s="896"/>
      <c r="AF334" s="417"/>
      <c r="AG334" s="262"/>
      <c r="AH334" s="106"/>
      <c r="AI334" s="897"/>
      <c r="AJ334" s="896"/>
      <c r="AK334" s="924"/>
      <c r="AL334" s="896"/>
      <c r="AM334" s="896"/>
      <c r="AN334" s="557"/>
      <c r="AO334" s="262"/>
      <c r="AP334" s="106"/>
      <c r="AQ334" s="220"/>
      <c r="AR334" s="223"/>
      <c r="AS334" s="509"/>
      <c r="AT334" s="223"/>
      <c r="AU334" s="223"/>
      <c r="AV334" s="557"/>
    </row>
    <row r="335" spans="1:48" x14ac:dyDescent="0.35">
      <c r="A335" s="99"/>
      <c r="B335" s="333"/>
      <c r="C335" s="333"/>
      <c r="D335" s="129" t="s">
        <v>75</v>
      </c>
      <c r="E335" s="101"/>
      <c r="F335" s="414">
        <v>253</v>
      </c>
      <c r="G335" s="262"/>
      <c r="H335" s="1054"/>
      <c r="I335" s="893"/>
      <c r="J335" s="897"/>
      <c r="K335" s="896"/>
      <c r="L335" s="924"/>
      <c r="M335" s="896"/>
      <c r="N335" s="896"/>
      <c r="O335" s="915"/>
      <c r="P335" s="937"/>
      <c r="Q335" s="1163"/>
      <c r="R335" s="893"/>
      <c r="S335" s="897"/>
      <c r="T335" s="896"/>
      <c r="U335" s="924"/>
      <c r="V335" s="896"/>
      <c r="W335" s="896"/>
      <c r="X335" s="417"/>
      <c r="Y335" s="262"/>
      <c r="Z335" s="106"/>
      <c r="AA335" s="897"/>
      <c r="AB335" s="896"/>
      <c r="AC335" s="924"/>
      <c r="AD335" s="896"/>
      <c r="AE335" s="896"/>
      <c r="AF335" s="417"/>
      <c r="AG335" s="262"/>
      <c r="AH335" s="106"/>
      <c r="AI335" s="897"/>
      <c r="AJ335" s="896"/>
      <c r="AK335" s="924"/>
      <c r="AL335" s="896"/>
      <c r="AM335" s="896"/>
      <c r="AN335" s="557"/>
      <c r="AO335" s="262"/>
      <c r="AP335" s="106"/>
      <c r="AQ335" s="220"/>
      <c r="AR335" s="223"/>
      <c r="AS335" s="509"/>
      <c r="AT335" s="223"/>
      <c r="AU335" s="223"/>
      <c r="AV335" s="557"/>
    </row>
    <row r="336" spans="1:48" x14ac:dyDescent="0.35">
      <c r="A336" s="99"/>
      <c r="B336" s="99"/>
      <c r="C336" s="99"/>
      <c r="D336" s="101" t="s">
        <v>76</v>
      </c>
      <c r="E336" s="99"/>
      <c r="F336" s="414">
        <v>1166</v>
      </c>
      <c r="G336" s="262"/>
      <c r="H336" s="1054"/>
      <c r="I336" s="893"/>
      <c r="J336" s="897"/>
      <c r="K336" s="896"/>
      <c r="L336" s="924"/>
      <c r="M336" s="896"/>
      <c r="N336" s="896"/>
      <c r="O336" s="915"/>
      <c r="P336" s="937"/>
      <c r="Q336" s="1163"/>
      <c r="R336" s="893"/>
      <c r="S336" s="897"/>
      <c r="T336" s="896"/>
      <c r="U336" s="924"/>
      <c r="V336" s="896"/>
      <c r="W336" s="896"/>
      <c r="X336" s="417"/>
      <c r="Y336" s="262"/>
      <c r="Z336" s="106"/>
      <c r="AA336" s="897"/>
      <c r="AB336" s="896"/>
      <c r="AC336" s="924"/>
      <c r="AD336" s="896"/>
      <c r="AE336" s="896"/>
      <c r="AF336" s="417"/>
      <c r="AG336" s="262"/>
      <c r="AH336" s="106"/>
      <c r="AI336" s="897"/>
      <c r="AJ336" s="896"/>
      <c r="AK336" s="924"/>
      <c r="AL336" s="896"/>
      <c r="AM336" s="896"/>
      <c r="AN336" s="557"/>
      <c r="AO336" s="262"/>
      <c r="AP336" s="106"/>
      <c r="AQ336" s="220"/>
      <c r="AR336" s="223"/>
      <c r="AS336" s="509"/>
      <c r="AT336" s="223"/>
      <c r="AU336" s="223"/>
      <c r="AV336" s="557"/>
    </row>
    <row r="337" spans="1:48" x14ac:dyDescent="0.35">
      <c r="A337" s="99"/>
      <c r="B337" s="99"/>
      <c r="C337" s="101"/>
      <c r="D337" s="101" t="s">
        <v>77</v>
      </c>
      <c r="E337" s="99"/>
      <c r="F337" s="414">
        <v>45</v>
      </c>
      <c r="G337" s="262"/>
      <c r="H337" s="459"/>
      <c r="I337" s="262"/>
      <c r="J337" s="897"/>
      <c r="K337" s="896"/>
      <c r="L337" s="924"/>
      <c r="M337" s="896"/>
      <c r="N337" s="896"/>
      <c r="O337" s="418"/>
      <c r="P337" s="877"/>
      <c r="Q337" s="262"/>
      <c r="R337" s="461"/>
      <c r="S337" s="897"/>
      <c r="T337" s="896"/>
      <c r="U337" s="924"/>
      <c r="V337" s="896"/>
      <c r="W337" s="896"/>
      <c r="X337" s="417"/>
      <c r="Y337" s="262"/>
      <c r="Z337" s="106"/>
      <c r="AA337" s="897"/>
      <c r="AB337" s="896"/>
      <c r="AC337" s="924"/>
      <c r="AD337" s="896"/>
      <c r="AE337" s="896"/>
      <c r="AF337" s="417"/>
      <c r="AG337" s="262"/>
      <c r="AH337" s="106"/>
      <c r="AI337" s="897"/>
      <c r="AJ337" s="896"/>
      <c r="AK337" s="924"/>
      <c r="AL337" s="896"/>
      <c r="AM337" s="896"/>
      <c r="AN337" s="557"/>
      <c r="AO337" s="262"/>
      <c r="AP337" s="106"/>
      <c r="AQ337" s="220"/>
      <c r="AR337" s="223"/>
      <c r="AS337" s="509"/>
      <c r="AT337" s="223"/>
      <c r="AU337" s="223"/>
      <c r="AV337" s="557"/>
    </row>
    <row r="338" spans="1:48" x14ac:dyDescent="0.35">
      <c r="A338" s="99"/>
      <c r="B338" s="99"/>
      <c r="C338" s="101"/>
      <c r="D338" s="101" t="s">
        <v>38</v>
      </c>
      <c r="E338" s="99"/>
      <c r="F338" s="414">
        <v>4</v>
      </c>
      <c r="G338" s="262"/>
      <c r="H338" s="459"/>
      <c r="I338" s="262"/>
      <c r="J338" s="897"/>
      <c r="K338" s="896"/>
      <c r="L338" s="924"/>
      <c r="M338" s="896"/>
      <c r="N338" s="896"/>
      <c r="O338" s="418"/>
      <c r="P338" s="877"/>
      <c r="Q338" s="262"/>
      <c r="R338" s="461"/>
      <c r="S338" s="897"/>
      <c r="T338" s="896"/>
      <c r="U338" s="924"/>
      <c r="V338" s="896"/>
      <c r="W338" s="896"/>
      <c r="X338" s="417"/>
      <c r="Y338" s="262"/>
      <c r="Z338" s="106"/>
      <c r="AA338" s="897"/>
      <c r="AB338" s="896"/>
      <c r="AC338" s="924"/>
      <c r="AD338" s="896"/>
      <c r="AE338" s="896"/>
      <c r="AF338" s="417"/>
      <c r="AG338" s="262"/>
      <c r="AH338" s="106"/>
      <c r="AI338" s="897"/>
      <c r="AJ338" s="896"/>
      <c r="AK338" s="924"/>
      <c r="AL338" s="896"/>
      <c r="AM338" s="896"/>
      <c r="AN338" s="557"/>
      <c r="AO338" s="262"/>
      <c r="AP338" s="106"/>
      <c r="AQ338" s="220"/>
      <c r="AR338" s="223"/>
      <c r="AS338" s="509"/>
      <c r="AT338" s="223"/>
      <c r="AU338" s="223"/>
      <c r="AV338" s="557"/>
    </row>
    <row r="339" spans="1:48" x14ac:dyDescent="0.35">
      <c r="A339" s="137"/>
      <c r="B339" s="124" t="s">
        <v>14</v>
      </c>
      <c r="C339" s="124"/>
      <c r="D339" s="124"/>
      <c r="E339" s="137"/>
      <c r="F339" s="411">
        <v>269</v>
      </c>
      <c r="G339" s="283"/>
      <c r="H339" s="1150">
        <v>46</v>
      </c>
      <c r="I339" s="753"/>
      <c r="J339" s="759" t="s">
        <v>317</v>
      </c>
      <c r="K339" s="753"/>
      <c r="L339" s="808" t="s">
        <v>317</v>
      </c>
      <c r="M339" s="753"/>
      <c r="N339" s="753" t="s">
        <v>317</v>
      </c>
      <c r="O339" s="779"/>
      <c r="P339" s="934"/>
      <c r="Q339" s="957">
        <v>50</v>
      </c>
      <c r="R339" s="219"/>
      <c r="S339" s="218" t="s">
        <v>317</v>
      </c>
      <c r="T339" s="219"/>
      <c r="U339" s="620" t="s">
        <v>317</v>
      </c>
      <c r="V339" s="283"/>
      <c r="W339" s="283" t="s">
        <v>317</v>
      </c>
      <c r="X339" s="558"/>
      <c r="Y339" s="957">
        <v>48</v>
      </c>
      <c r="Z339" s="283"/>
      <c r="AA339" s="315" t="s">
        <v>317</v>
      </c>
      <c r="AB339" s="283"/>
      <c r="AC339" s="620" t="s">
        <v>317</v>
      </c>
      <c r="AD339" s="283"/>
      <c r="AE339" s="283" t="s">
        <v>317</v>
      </c>
      <c r="AF339" s="558"/>
      <c r="AG339" s="957">
        <v>18</v>
      </c>
      <c r="AH339" s="283"/>
      <c r="AI339" s="315" t="s">
        <v>317</v>
      </c>
      <c r="AJ339" s="283"/>
      <c r="AK339" s="620" t="s">
        <v>317</v>
      </c>
      <c r="AL339" s="283"/>
      <c r="AM339" s="283" t="s">
        <v>317</v>
      </c>
      <c r="AN339" s="621"/>
      <c r="AO339" s="957">
        <v>107</v>
      </c>
      <c r="AP339" s="283"/>
      <c r="AQ339" s="315" t="s">
        <v>317</v>
      </c>
      <c r="AR339" s="283"/>
      <c r="AS339" s="620" t="s">
        <v>317</v>
      </c>
      <c r="AT339" s="283"/>
      <c r="AU339" s="283" t="s">
        <v>317</v>
      </c>
      <c r="AV339" s="557"/>
    </row>
    <row r="340" spans="1:48" x14ac:dyDescent="0.35">
      <c r="A340" s="101"/>
      <c r="B340" s="99"/>
      <c r="C340" s="99"/>
      <c r="D340" s="101" t="s">
        <v>69</v>
      </c>
      <c r="E340" s="127"/>
      <c r="F340" s="414">
        <v>14</v>
      </c>
      <c r="G340" s="11"/>
      <c r="H340" s="489">
        <v>1</v>
      </c>
      <c r="I340" s="11"/>
      <c r="J340" s="207" t="s">
        <v>317</v>
      </c>
      <c r="K340" s="11"/>
      <c r="L340" s="612" t="s">
        <v>317</v>
      </c>
      <c r="M340" s="11"/>
      <c r="N340" s="11" t="s">
        <v>317</v>
      </c>
      <c r="O340" s="557"/>
      <c r="P340" s="941"/>
      <c r="Q340" s="282">
        <v>2</v>
      </c>
      <c r="R340" s="11"/>
      <c r="S340" s="207" t="s">
        <v>317</v>
      </c>
      <c r="T340" s="11"/>
      <c r="U340" s="612" t="s">
        <v>317</v>
      </c>
      <c r="V340" s="11"/>
      <c r="W340" s="11" t="s">
        <v>317</v>
      </c>
      <c r="X340" s="557"/>
      <c r="Y340" s="282">
        <v>2</v>
      </c>
      <c r="Z340" s="11"/>
      <c r="AA340" s="207" t="s">
        <v>317</v>
      </c>
      <c r="AB340" s="11"/>
      <c r="AC340" s="612" t="s">
        <v>317</v>
      </c>
      <c r="AD340" s="11"/>
      <c r="AE340" s="11" t="s">
        <v>317</v>
      </c>
      <c r="AF340" s="557"/>
      <c r="AG340" s="282">
        <v>0</v>
      </c>
      <c r="AH340" s="11"/>
      <c r="AI340" s="207" t="s">
        <v>317</v>
      </c>
      <c r="AJ340" s="11"/>
      <c r="AK340" s="612" t="s">
        <v>317</v>
      </c>
      <c r="AL340" s="11"/>
      <c r="AM340" s="11" t="s">
        <v>317</v>
      </c>
      <c r="AN340" s="557"/>
      <c r="AO340" s="282">
        <v>9</v>
      </c>
      <c r="AP340" s="11"/>
      <c r="AQ340" s="207" t="s">
        <v>317</v>
      </c>
      <c r="AR340" s="11"/>
      <c r="AS340" s="612" t="s">
        <v>317</v>
      </c>
      <c r="AT340" s="11"/>
      <c r="AU340" s="11" t="s">
        <v>317</v>
      </c>
      <c r="AV340" s="557"/>
    </row>
    <row r="341" spans="1:48" x14ac:dyDescent="0.35">
      <c r="A341" s="101"/>
      <c r="B341" s="99"/>
      <c r="C341" s="99"/>
      <c r="D341" s="101" t="s">
        <v>70</v>
      </c>
      <c r="E341" s="127"/>
      <c r="F341" s="414">
        <v>6</v>
      </c>
      <c r="G341" s="11"/>
      <c r="H341" s="489">
        <v>5</v>
      </c>
      <c r="I341" s="11"/>
      <c r="J341" s="207" t="s">
        <v>317</v>
      </c>
      <c r="K341" s="11"/>
      <c r="L341" s="612" t="s">
        <v>317</v>
      </c>
      <c r="M341" s="11"/>
      <c r="N341" s="11" t="s">
        <v>317</v>
      </c>
      <c r="O341" s="557"/>
      <c r="P341" s="941"/>
      <c r="Q341" s="282">
        <v>1</v>
      </c>
      <c r="R341" s="11"/>
      <c r="S341" s="207" t="s">
        <v>317</v>
      </c>
      <c r="T341" s="11"/>
      <c r="U341" s="612" t="s">
        <v>317</v>
      </c>
      <c r="V341" s="11"/>
      <c r="W341" s="11" t="s">
        <v>317</v>
      </c>
      <c r="X341" s="557"/>
      <c r="Y341" s="282">
        <v>0</v>
      </c>
      <c r="Z341" s="11"/>
      <c r="AA341" s="207" t="s">
        <v>317</v>
      </c>
      <c r="AB341" s="11"/>
      <c r="AC341" s="612" t="s">
        <v>317</v>
      </c>
      <c r="AD341" s="11"/>
      <c r="AE341" s="11" t="s">
        <v>317</v>
      </c>
      <c r="AF341" s="557"/>
      <c r="AG341" s="282">
        <v>0</v>
      </c>
      <c r="AH341" s="11"/>
      <c r="AI341" s="207" t="s">
        <v>317</v>
      </c>
      <c r="AJ341" s="11"/>
      <c r="AK341" s="612" t="s">
        <v>317</v>
      </c>
      <c r="AL341" s="11"/>
      <c r="AM341" s="11" t="s">
        <v>317</v>
      </c>
      <c r="AN341" s="557"/>
      <c r="AO341" s="282">
        <v>0</v>
      </c>
      <c r="AP341" s="11"/>
      <c r="AQ341" s="207" t="s">
        <v>317</v>
      </c>
      <c r="AR341" s="11"/>
      <c r="AS341" s="612" t="s">
        <v>317</v>
      </c>
      <c r="AT341" s="11"/>
      <c r="AU341" s="11" t="s">
        <v>317</v>
      </c>
      <c r="AV341" s="557"/>
    </row>
    <row r="342" spans="1:48" x14ac:dyDescent="0.35">
      <c r="A342" s="101"/>
      <c r="B342" s="99"/>
      <c r="C342" s="99"/>
      <c r="D342" s="101" t="s">
        <v>71</v>
      </c>
      <c r="E342" s="101"/>
      <c r="F342" s="414">
        <v>0</v>
      </c>
      <c r="G342" s="11"/>
      <c r="H342" s="489">
        <v>0</v>
      </c>
      <c r="I342" s="11"/>
      <c r="J342" s="207" t="s">
        <v>317</v>
      </c>
      <c r="K342" s="11"/>
      <c r="L342" s="612" t="s">
        <v>317</v>
      </c>
      <c r="M342" s="11"/>
      <c r="N342" s="11" t="s">
        <v>317</v>
      </c>
      <c r="O342" s="557"/>
      <c r="P342" s="941"/>
      <c r="Q342" s="282">
        <v>0</v>
      </c>
      <c r="R342" s="11"/>
      <c r="S342" s="207" t="s">
        <v>317</v>
      </c>
      <c r="T342" s="11"/>
      <c r="U342" s="612" t="s">
        <v>317</v>
      </c>
      <c r="V342" s="11"/>
      <c r="W342" s="11" t="s">
        <v>317</v>
      </c>
      <c r="X342" s="557"/>
      <c r="Y342" s="282">
        <v>0</v>
      </c>
      <c r="Z342" s="11"/>
      <c r="AA342" s="207" t="s">
        <v>317</v>
      </c>
      <c r="AB342" s="11"/>
      <c r="AC342" s="612" t="s">
        <v>317</v>
      </c>
      <c r="AD342" s="11"/>
      <c r="AE342" s="11" t="s">
        <v>317</v>
      </c>
      <c r="AF342" s="557"/>
      <c r="AG342" s="282">
        <v>0</v>
      </c>
      <c r="AH342" s="11"/>
      <c r="AI342" s="207" t="s">
        <v>317</v>
      </c>
      <c r="AJ342" s="11"/>
      <c r="AK342" s="612" t="s">
        <v>317</v>
      </c>
      <c r="AL342" s="11"/>
      <c r="AM342" s="11" t="s">
        <v>317</v>
      </c>
      <c r="AN342" s="557"/>
      <c r="AO342" s="282">
        <v>0</v>
      </c>
      <c r="AP342" s="11"/>
      <c r="AQ342" s="207" t="s">
        <v>317</v>
      </c>
      <c r="AR342" s="11"/>
      <c r="AS342" s="612" t="s">
        <v>317</v>
      </c>
      <c r="AT342" s="11"/>
      <c r="AU342" s="11" t="s">
        <v>317</v>
      </c>
      <c r="AV342" s="557"/>
    </row>
    <row r="343" spans="1:48" x14ac:dyDescent="0.35">
      <c r="A343" s="101"/>
      <c r="B343" s="99"/>
      <c r="C343" s="99"/>
      <c r="D343" s="101" t="s">
        <v>72</v>
      </c>
      <c r="E343" s="101"/>
      <c r="F343" s="414">
        <v>6</v>
      </c>
      <c r="G343" s="11"/>
      <c r="H343" s="489">
        <v>1</v>
      </c>
      <c r="I343" s="11"/>
      <c r="J343" s="207" t="s">
        <v>317</v>
      </c>
      <c r="K343" s="11"/>
      <c r="L343" s="612" t="s">
        <v>317</v>
      </c>
      <c r="M343" s="11"/>
      <c r="N343" s="11" t="s">
        <v>317</v>
      </c>
      <c r="O343" s="557"/>
      <c r="P343" s="941"/>
      <c r="Q343" s="282">
        <v>1</v>
      </c>
      <c r="R343" s="11"/>
      <c r="S343" s="207" t="s">
        <v>317</v>
      </c>
      <c r="T343" s="11"/>
      <c r="U343" s="612" t="s">
        <v>317</v>
      </c>
      <c r="V343" s="11"/>
      <c r="W343" s="11" t="s">
        <v>317</v>
      </c>
      <c r="X343" s="557"/>
      <c r="Y343" s="282">
        <v>4</v>
      </c>
      <c r="Z343" s="11"/>
      <c r="AA343" s="207" t="s">
        <v>317</v>
      </c>
      <c r="AB343" s="11"/>
      <c r="AC343" s="612" t="s">
        <v>317</v>
      </c>
      <c r="AD343" s="11"/>
      <c r="AE343" s="11" t="s">
        <v>317</v>
      </c>
      <c r="AF343" s="557"/>
      <c r="AG343" s="282">
        <v>0</v>
      </c>
      <c r="AH343" s="11"/>
      <c r="AI343" s="207" t="s">
        <v>317</v>
      </c>
      <c r="AJ343" s="11"/>
      <c r="AK343" s="612" t="s">
        <v>317</v>
      </c>
      <c r="AL343" s="11"/>
      <c r="AM343" s="11" t="s">
        <v>317</v>
      </c>
      <c r="AN343" s="557"/>
      <c r="AO343" s="282">
        <v>0</v>
      </c>
      <c r="AP343" s="11"/>
      <c r="AQ343" s="207" t="s">
        <v>317</v>
      </c>
      <c r="AR343" s="11"/>
      <c r="AS343" s="612" t="s">
        <v>317</v>
      </c>
      <c r="AT343" s="11"/>
      <c r="AU343" s="11" t="s">
        <v>317</v>
      </c>
      <c r="AV343" s="557"/>
    </row>
    <row r="344" spans="1:48" x14ac:dyDescent="0.35">
      <c r="A344" s="99"/>
      <c r="B344" s="122"/>
      <c r="C344" s="122"/>
      <c r="D344" s="129" t="s">
        <v>73</v>
      </c>
      <c r="E344" s="101"/>
      <c r="F344" s="414">
        <v>126</v>
      </c>
      <c r="G344" s="11"/>
      <c r="H344" s="489">
        <v>19</v>
      </c>
      <c r="I344" s="11"/>
      <c r="J344" s="207" t="s">
        <v>317</v>
      </c>
      <c r="K344" s="11"/>
      <c r="L344" s="612" t="s">
        <v>317</v>
      </c>
      <c r="M344" s="11"/>
      <c r="N344" s="11" t="s">
        <v>317</v>
      </c>
      <c r="O344" s="557"/>
      <c r="P344" s="941"/>
      <c r="Q344" s="282">
        <v>22</v>
      </c>
      <c r="R344" s="11"/>
      <c r="S344" s="207" t="s">
        <v>317</v>
      </c>
      <c r="T344" s="11"/>
      <c r="U344" s="612" t="s">
        <v>317</v>
      </c>
      <c r="V344" s="11"/>
      <c r="W344" s="11" t="s">
        <v>317</v>
      </c>
      <c r="X344" s="557"/>
      <c r="Y344" s="282">
        <v>29</v>
      </c>
      <c r="Z344" s="11"/>
      <c r="AA344" s="207" t="s">
        <v>317</v>
      </c>
      <c r="AB344" s="11"/>
      <c r="AC344" s="612" t="s">
        <v>317</v>
      </c>
      <c r="AD344" s="11"/>
      <c r="AE344" s="11" t="s">
        <v>317</v>
      </c>
      <c r="AF344" s="557"/>
      <c r="AG344" s="282">
        <v>9</v>
      </c>
      <c r="AH344" s="11"/>
      <c r="AI344" s="207" t="s">
        <v>317</v>
      </c>
      <c r="AJ344" s="11"/>
      <c r="AK344" s="612" t="s">
        <v>317</v>
      </c>
      <c r="AL344" s="11"/>
      <c r="AM344" s="11" t="s">
        <v>317</v>
      </c>
      <c r="AN344" s="557"/>
      <c r="AO344" s="282">
        <v>47</v>
      </c>
      <c r="AP344" s="11"/>
      <c r="AQ344" s="207" t="s">
        <v>317</v>
      </c>
      <c r="AR344" s="11"/>
      <c r="AS344" s="612" t="s">
        <v>317</v>
      </c>
      <c r="AT344" s="11"/>
      <c r="AU344" s="11" t="s">
        <v>317</v>
      </c>
      <c r="AV344" s="557"/>
    </row>
    <row r="345" spans="1:48" x14ac:dyDescent="0.35">
      <c r="A345" s="101"/>
      <c r="B345" s="122"/>
      <c r="C345" s="122"/>
      <c r="D345" s="129" t="s">
        <v>74</v>
      </c>
      <c r="E345" s="101"/>
      <c r="F345" s="414">
        <v>4</v>
      </c>
      <c r="G345" s="11"/>
      <c r="H345" s="489">
        <v>1</v>
      </c>
      <c r="I345" s="11"/>
      <c r="J345" s="207" t="s">
        <v>317</v>
      </c>
      <c r="K345" s="11"/>
      <c r="L345" s="612" t="s">
        <v>317</v>
      </c>
      <c r="M345" s="11"/>
      <c r="N345" s="11" t="s">
        <v>317</v>
      </c>
      <c r="O345" s="557"/>
      <c r="P345" s="941"/>
      <c r="Q345" s="282">
        <v>1</v>
      </c>
      <c r="R345" s="11"/>
      <c r="S345" s="207" t="s">
        <v>317</v>
      </c>
      <c r="T345" s="11"/>
      <c r="U345" s="612" t="s">
        <v>317</v>
      </c>
      <c r="V345" s="11"/>
      <c r="W345" s="11" t="s">
        <v>317</v>
      </c>
      <c r="X345" s="557"/>
      <c r="Y345" s="282">
        <v>1</v>
      </c>
      <c r="Z345" s="11"/>
      <c r="AA345" s="207" t="s">
        <v>317</v>
      </c>
      <c r="AB345" s="11"/>
      <c r="AC345" s="612" t="s">
        <v>317</v>
      </c>
      <c r="AD345" s="11"/>
      <c r="AE345" s="11" t="s">
        <v>317</v>
      </c>
      <c r="AF345" s="557"/>
      <c r="AG345" s="282">
        <v>0</v>
      </c>
      <c r="AH345" s="11"/>
      <c r="AI345" s="207" t="s">
        <v>317</v>
      </c>
      <c r="AJ345" s="11"/>
      <c r="AK345" s="612" t="s">
        <v>317</v>
      </c>
      <c r="AL345" s="11"/>
      <c r="AM345" s="11" t="s">
        <v>317</v>
      </c>
      <c r="AN345" s="557"/>
      <c r="AO345" s="282">
        <v>1</v>
      </c>
      <c r="AP345" s="11"/>
      <c r="AQ345" s="207" t="s">
        <v>317</v>
      </c>
      <c r="AR345" s="11"/>
      <c r="AS345" s="612" t="s">
        <v>317</v>
      </c>
      <c r="AT345" s="11"/>
      <c r="AU345" s="11" t="s">
        <v>317</v>
      </c>
      <c r="AV345" s="557"/>
    </row>
    <row r="346" spans="1:48" x14ac:dyDescent="0.35">
      <c r="A346" s="101"/>
      <c r="B346" s="122"/>
      <c r="C346" s="122"/>
      <c r="D346" s="129" t="s">
        <v>75</v>
      </c>
      <c r="E346" s="101"/>
      <c r="F346" s="414">
        <v>45</v>
      </c>
      <c r="G346" s="11"/>
      <c r="H346" s="489">
        <v>9</v>
      </c>
      <c r="I346" s="11"/>
      <c r="J346" s="207" t="s">
        <v>317</v>
      </c>
      <c r="K346" s="11"/>
      <c r="L346" s="612" t="s">
        <v>317</v>
      </c>
      <c r="M346" s="11"/>
      <c r="N346" s="11" t="s">
        <v>317</v>
      </c>
      <c r="O346" s="557"/>
      <c r="P346" s="941"/>
      <c r="Q346" s="282">
        <v>15</v>
      </c>
      <c r="R346" s="11"/>
      <c r="S346" s="207" t="s">
        <v>317</v>
      </c>
      <c r="T346" s="11"/>
      <c r="U346" s="612" t="s">
        <v>317</v>
      </c>
      <c r="V346" s="11"/>
      <c r="W346" s="11" t="s">
        <v>317</v>
      </c>
      <c r="X346" s="557"/>
      <c r="Y346" s="282">
        <v>8</v>
      </c>
      <c r="Z346" s="11"/>
      <c r="AA346" s="207" t="s">
        <v>317</v>
      </c>
      <c r="AB346" s="11"/>
      <c r="AC346" s="612" t="s">
        <v>317</v>
      </c>
      <c r="AD346" s="11"/>
      <c r="AE346" s="11" t="s">
        <v>317</v>
      </c>
      <c r="AF346" s="557"/>
      <c r="AG346" s="282">
        <v>0</v>
      </c>
      <c r="AH346" s="11"/>
      <c r="AI346" s="207" t="s">
        <v>317</v>
      </c>
      <c r="AJ346" s="11"/>
      <c r="AK346" s="612" t="s">
        <v>317</v>
      </c>
      <c r="AL346" s="11"/>
      <c r="AM346" s="11" t="s">
        <v>317</v>
      </c>
      <c r="AN346" s="557"/>
      <c r="AO346" s="282">
        <v>13</v>
      </c>
      <c r="AP346" s="11"/>
      <c r="AQ346" s="207" t="s">
        <v>317</v>
      </c>
      <c r="AR346" s="11"/>
      <c r="AS346" s="612" t="s">
        <v>317</v>
      </c>
      <c r="AT346" s="11"/>
      <c r="AU346" s="11" t="s">
        <v>317</v>
      </c>
      <c r="AV346" s="557"/>
    </row>
    <row r="347" spans="1:48" x14ac:dyDescent="0.35">
      <c r="A347" s="122"/>
      <c r="B347" s="99"/>
      <c r="C347" s="99"/>
      <c r="D347" s="101" t="s">
        <v>76</v>
      </c>
      <c r="E347" s="99"/>
      <c r="F347" s="414">
        <v>58</v>
      </c>
      <c r="G347" s="11"/>
      <c r="H347" s="489">
        <v>8</v>
      </c>
      <c r="I347" s="11"/>
      <c r="J347" s="207" t="s">
        <v>317</v>
      </c>
      <c r="K347" s="11"/>
      <c r="L347" s="612" t="s">
        <v>317</v>
      </c>
      <c r="M347" s="11"/>
      <c r="N347" s="11" t="s">
        <v>317</v>
      </c>
      <c r="O347" s="557"/>
      <c r="P347" s="941"/>
      <c r="Q347" s="282">
        <v>8</v>
      </c>
      <c r="R347" s="11"/>
      <c r="S347" s="207" t="s">
        <v>317</v>
      </c>
      <c r="T347" s="11"/>
      <c r="U347" s="612" t="s">
        <v>317</v>
      </c>
      <c r="V347" s="11"/>
      <c r="W347" s="11" t="s">
        <v>317</v>
      </c>
      <c r="X347" s="557"/>
      <c r="Y347" s="282">
        <v>4</v>
      </c>
      <c r="Z347" s="11"/>
      <c r="AA347" s="207" t="s">
        <v>317</v>
      </c>
      <c r="AB347" s="11"/>
      <c r="AC347" s="612" t="s">
        <v>317</v>
      </c>
      <c r="AD347" s="11"/>
      <c r="AE347" s="11" t="s">
        <v>317</v>
      </c>
      <c r="AF347" s="557"/>
      <c r="AG347" s="282">
        <v>9</v>
      </c>
      <c r="AH347" s="11"/>
      <c r="AI347" s="207" t="s">
        <v>317</v>
      </c>
      <c r="AJ347" s="11"/>
      <c r="AK347" s="612" t="s">
        <v>317</v>
      </c>
      <c r="AL347" s="11"/>
      <c r="AM347" s="11" t="s">
        <v>317</v>
      </c>
      <c r="AN347" s="557"/>
      <c r="AO347" s="282">
        <v>29</v>
      </c>
      <c r="AP347" s="11"/>
      <c r="AQ347" s="207" t="s">
        <v>317</v>
      </c>
      <c r="AR347" s="11"/>
      <c r="AS347" s="612" t="s">
        <v>317</v>
      </c>
      <c r="AT347" s="11"/>
      <c r="AU347" s="11" t="s">
        <v>317</v>
      </c>
      <c r="AV347" s="557"/>
    </row>
    <row r="348" spans="1:48" x14ac:dyDescent="0.35">
      <c r="A348" s="122"/>
      <c r="B348" s="99"/>
      <c r="C348" s="101"/>
      <c r="D348" s="101" t="s">
        <v>77</v>
      </c>
      <c r="E348" s="99"/>
      <c r="F348" s="414">
        <v>9</v>
      </c>
      <c r="G348" s="11"/>
      <c r="H348" s="489">
        <v>2</v>
      </c>
      <c r="I348" s="11"/>
      <c r="J348" s="207" t="s">
        <v>317</v>
      </c>
      <c r="K348" s="11"/>
      <c r="L348" s="612" t="s">
        <v>317</v>
      </c>
      <c r="M348" s="11"/>
      <c r="N348" s="11" t="s">
        <v>317</v>
      </c>
      <c r="O348" s="557"/>
      <c r="P348" s="941"/>
      <c r="Q348" s="282">
        <v>0</v>
      </c>
      <c r="R348" s="11"/>
      <c r="S348" s="207" t="s">
        <v>317</v>
      </c>
      <c r="T348" s="11"/>
      <c r="U348" s="612" t="s">
        <v>317</v>
      </c>
      <c r="V348" s="11"/>
      <c r="W348" s="11" t="s">
        <v>317</v>
      </c>
      <c r="X348" s="557"/>
      <c r="Y348" s="282">
        <v>0</v>
      </c>
      <c r="Z348" s="11"/>
      <c r="AA348" s="207" t="s">
        <v>317</v>
      </c>
      <c r="AB348" s="11"/>
      <c r="AC348" s="612" t="s">
        <v>317</v>
      </c>
      <c r="AD348" s="11"/>
      <c r="AE348" s="11" t="s">
        <v>317</v>
      </c>
      <c r="AF348" s="557"/>
      <c r="AG348" s="282">
        <v>0</v>
      </c>
      <c r="AH348" s="11"/>
      <c r="AI348" s="207" t="s">
        <v>317</v>
      </c>
      <c r="AJ348" s="11"/>
      <c r="AK348" s="612" t="s">
        <v>317</v>
      </c>
      <c r="AL348" s="11"/>
      <c r="AM348" s="11" t="s">
        <v>317</v>
      </c>
      <c r="AN348" s="557"/>
      <c r="AO348" s="282">
        <v>7</v>
      </c>
      <c r="AP348" s="11"/>
      <c r="AQ348" s="207" t="s">
        <v>317</v>
      </c>
      <c r="AR348" s="11"/>
      <c r="AS348" s="612" t="s">
        <v>317</v>
      </c>
      <c r="AT348" s="11"/>
      <c r="AU348" s="11" t="s">
        <v>317</v>
      </c>
      <c r="AV348" s="557"/>
    </row>
    <row r="349" spans="1:48" x14ac:dyDescent="0.35">
      <c r="D349" s="7" t="s">
        <v>38</v>
      </c>
      <c r="F349" s="489">
        <v>1</v>
      </c>
      <c r="G349" s="11"/>
      <c r="H349" s="489">
        <v>0</v>
      </c>
      <c r="I349" s="11"/>
      <c r="J349" s="207" t="s">
        <v>317</v>
      </c>
      <c r="K349" s="11"/>
      <c r="L349" s="612" t="s">
        <v>317</v>
      </c>
      <c r="M349" s="11"/>
      <c r="N349" s="11" t="s">
        <v>317</v>
      </c>
      <c r="O349" s="557"/>
      <c r="P349" s="941"/>
      <c r="Q349" s="282">
        <v>0</v>
      </c>
      <c r="R349" s="11"/>
      <c r="S349" s="207" t="s">
        <v>317</v>
      </c>
      <c r="T349" s="11"/>
      <c r="U349" s="612" t="s">
        <v>317</v>
      </c>
      <c r="V349" s="11"/>
      <c r="W349" s="11" t="s">
        <v>317</v>
      </c>
      <c r="X349" s="557"/>
      <c r="Y349" s="282">
        <v>0</v>
      </c>
      <c r="Z349" s="11"/>
      <c r="AA349" s="207" t="s">
        <v>317</v>
      </c>
      <c r="AB349" s="11"/>
      <c r="AC349" s="612" t="s">
        <v>317</v>
      </c>
      <c r="AD349" s="11"/>
      <c r="AE349" s="11" t="s">
        <v>317</v>
      </c>
      <c r="AF349" s="557"/>
      <c r="AG349" s="282">
        <v>0</v>
      </c>
      <c r="AH349" s="11"/>
      <c r="AI349" s="207" t="s">
        <v>317</v>
      </c>
      <c r="AJ349" s="11"/>
      <c r="AK349" s="612" t="s">
        <v>317</v>
      </c>
      <c r="AL349" s="11"/>
      <c r="AM349" s="11" t="s">
        <v>317</v>
      </c>
      <c r="AN349" s="557"/>
      <c r="AO349" s="282">
        <v>1</v>
      </c>
      <c r="AP349" s="11"/>
      <c r="AQ349" s="207" t="s">
        <v>317</v>
      </c>
      <c r="AR349" s="11"/>
      <c r="AS349" s="612" t="s">
        <v>317</v>
      </c>
      <c r="AT349" s="11"/>
      <c r="AU349" s="11" t="s">
        <v>317</v>
      </c>
      <c r="AV349" s="557"/>
    </row>
    <row r="350" spans="1:48" s="59" customFormat="1" x14ac:dyDescent="0.35">
      <c r="A350" s="118" t="s">
        <v>14</v>
      </c>
      <c r="B350" s="118"/>
      <c r="C350" s="135"/>
      <c r="D350" s="109"/>
      <c r="E350" s="118"/>
      <c r="F350" s="1143">
        <v>576</v>
      </c>
      <c r="G350" s="555"/>
      <c r="H350" s="1071">
        <v>300</v>
      </c>
      <c r="I350" s="765"/>
      <c r="J350" s="761" t="s">
        <v>317</v>
      </c>
      <c r="K350" s="765"/>
      <c r="L350" s="622" t="s">
        <v>317</v>
      </c>
      <c r="M350" s="765"/>
      <c r="N350" s="765" t="s">
        <v>317</v>
      </c>
      <c r="O350" s="792"/>
      <c r="P350" s="938"/>
      <c r="Q350" s="1014">
        <v>105</v>
      </c>
      <c r="R350" s="226"/>
      <c r="S350" s="225" t="s">
        <v>317</v>
      </c>
      <c r="T350" s="226"/>
      <c r="U350" s="622" t="s">
        <v>317</v>
      </c>
      <c r="V350" s="226"/>
      <c r="W350" s="226" t="s">
        <v>317</v>
      </c>
      <c r="X350" s="458"/>
      <c r="Y350" s="195">
        <v>104</v>
      </c>
      <c r="Z350" s="196"/>
      <c r="AA350" s="225" t="s">
        <v>317</v>
      </c>
      <c r="AB350" s="226"/>
      <c r="AC350" s="622" t="s">
        <v>317</v>
      </c>
      <c r="AD350" s="226"/>
      <c r="AE350" s="226" t="s">
        <v>317</v>
      </c>
      <c r="AF350" s="458"/>
      <c r="AG350" s="195">
        <v>50</v>
      </c>
      <c r="AH350" s="196"/>
      <c r="AI350" s="225" t="s">
        <v>317</v>
      </c>
      <c r="AJ350" s="226"/>
      <c r="AK350" s="622" t="s">
        <v>317</v>
      </c>
      <c r="AL350" s="226"/>
      <c r="AM350" s="226" t="s">
        <v>317</v>
      </c>
      <c r="AN350" s="565"/>
      <c r="AO350" s="195">
        <v>17</v>
      </c>
      <c r="AP350" s="196"/>
      <c r="AQ350" s="225" t="s">
        <v>317</v>
      </c>
      <c r="AR350" s="226"/>
      <c r="AS350" s="622" t="s">
        <v>317</v>
      </c>
      <c r="AT350" s="226"/>
      <c r="AU350" s="226" t="s">
        <v>317</v>
      </c>
      <c r="AV350" s="565"/>
    </row>
    <row r="352" spans="1:48" ht="17" x14ac:dyDescent="0.35">
      <c r="B352" s="921" t="s">
        <v>2975</v>
      </c>
      <c r="D352" s="478"/>
      <c r="E352" s="478"/>
      <c r="F352" s="1199"/>
      <c r="G352" s="478"/>
      <c r="H352" s="1199"/>
      <c r="I352" s="478"/>
      <c r="J352" s="479"/>
      <c r="K352" s="478"/>
      <c r="L352" s="478"/>
      <c r="M352" s="478"/>
      <c r="N352" s="469"/>
      <c r="O352" s="478"/>
      <c r="P352" s="478"/>
      <c r="Q352" s="1199"/>
      <c r="R352" s="478"/>
      <c r="S352" s="479"/>
      <c r="T352" s="478"/>
      <c r="U352" s="478"/>
      <c r="V352" s="478"/>
      <c r="W352" s="469"/>
      <c r="X352" s="478"/>
      <c r="Y352" s="1199"/>
      <c r="Z352" s="478"/>
      <c r="AA352" s="479"/>
      <c r="AB352" s="478"/>
      <c r="AC352" s="478"/>
      <c r="AD352" s="478"/>
      <c r="AE352" s="469"/>
      <c r="AF352" s="593"/>
      <c r="AG352" s="590"/>
      <c r="AH352" s="593"/>
    </row>
    <row r="353" spans="2:34" ht="17" x14ac:dyDescent="0.35">
      <c r="B353" s="533" t="s">
        <v>528</v>
      </c>
      <c r="D353" s="478"/>
      <c r="E353" s="478"/>
      <c r="F353" s="1199"/>
      <c r="G353" s="478"/>
      <c r="H353" s="1199"/>
      <c r="I353" s="478"/>
      <c r="J353" s="479"/>
      <c r="K353" s="478"/>
      <c r="L353" s="478"/>
      <c r="M353" s="478"/>
      <c r="N353" s="469"/>
      <c r="O353" s="478"/>
      <c r="P353" s="478"/>
      <c r="Q353" s="1199"/>
      <c r="R353" s="478"/>
      <c r="S353" s="479"/>
      <c r="T353" s="478"/>
      <c r="U353" s="478"/>
      <c r="V353" s="478"/>
      <c r="W353" s="469"/>
      <c r="X353" s="478"/>
      <c r="Y353" s="1199"/>
      <c r="Z353" s="478"/>
      <c r="AA353" s="479"/>
      <c r="AB353" s="478"/>
      <c r="AC353" s="478"/>
      <c r="AD353" s="478"/>
      <c r="AE353" s="469"/>
      <c r="AF353" s="593"/>
      <c r="AG353" s="590"/>
      <c r="AH353" s="593"/>
    </row>
    <row r="354" spans="2:34" ht="17" x14ac:dyDescent="0.35">
      <c r="B354" s="533" t="s">
        <v>498</v>
      </c>
      <c r="D354" s="478"/>
      <c r="E354" s="478"/>
      <c r="F354" s="1199"/>
      <c r="G354" s="478"/>
      <c r="H354" s="1199"/>
      <c r="I354" s="478"/>
      <c r="J354" s="479"/>
      <c r="K354" s="586"/>
      <c r="L354" s="478"/>
      <c r="M354" s="478"/>
      <c r="N354" s="469"/>
      <c r="O354" s="478"/>
      <c r="P354" s="478"/>
      <c r="Q354" s="1199"/>
      <c r="R354" s="478"/>
      <c r="S354" s="586"/>
      <c r="T354" s="478"/>
      <c r="U354" s="478"/>
      <c r="V354" s="478"/>
      <c r="W354" s="469"/>
      <c r="X354" s="478"/>
      <c r="Y354" s="1199"/>
      <c r="Z354" s="478"/>
      <c r="AA354" s="479"/>
      <c r="AB354" s="478"/>
      <c r="AC354" s="478"/>
      <c r="AD354" s="478"/>
      <c r="AE354" s="587"/>
      <c r="AF354" s="593"/>
      <c r="AG354" s="590"/>
      <c r="AH354" s="593"/>
    </row>
    <row r="355" spans="2:34" ht="17" x14ac:dyDescent="0.35">
      <c r="B355" s="478" t="s">
        <v>509</v>
      </c>
      <c r="D355" s="478"/>
      <c r="E355" s="478"/>
      <c r="F355" s="1199"/>
      <c r="G355" s="478"/>
      <c r="H355" s="1199"/>
      <c r="I355" s="478"/>
      <c r="J355" s="479"/>
      <c r="K355" s="586"/>
      <c r="L355" s="478"/>
      <c r="M355" s="478"/>
      <c r="N355" s="469"/>
      <c r="O355" s="478"/>
      <c r="P355" s="478"/>
      <c r="Q355" s="1199"/>
      <c r="R355" s="478"/>
      <c r="S355" s="586"/>
      <c r="T355" s="478"/>
      <c r="U355" s="478"/>
      <c r="V355" s="478"/>
      <c r="W355" s="469"/>
      <c r="X355" s="478"/>
      <c r="Y355" s="1199"/>
      <c r="Z355" s="478"/>
      <c r="AA355" s="479"/>
      <c r="AB355" s="478"/>
      <c r="AC355" s="478"/>
      <c r="AD355" s="478"/>
      <c r="AE355" s="587"/>
      <c r="AF355" s="593"/>
      <c r="AG355" s="590"/>
      <c r="AH355" s="593"/>
    </row>
    <row r="356" spans="2:34" x14ac:dyDescent="0.35">
      <c r="B356" s="478" t="s">
        <v>510</v>
      </c>
      <c r="D356" s="594"/>
      <c r="E356" s="594"/>
      <c r="F356" s="1200"/>
      <c r="G356" s="594"/>
      <c r="H356" s="1200"/>
      <c r="I356" s="594"/>
      <c r="J356" s="595"/>
      <c r="K356" s="594"/>
      <c r="L356" s="594"/>
      <c r="M356" s="594"/>
      <c r="N356" s="596"/>
      <c r="O356" s="594"/>
      <c r="P356" s="594"/>
      <c r="Q356" s="1200"/>
      <c r="R356" s="594"/>
      <c r="S356" s="595"/>
      <c r="T356" s="594"/>
      <c r="U356" s="594"/>
      <c r="V356" s="594"/>
      <c r="W356" s="596"/>
      <c r="X356" s="594"/>
      <c r="Y356" s="1200"/>
      <c r="Z356" s="594"/>
      <c r="AA356" s="595"/>
      <c r="AB356" s="594"/>
      <c r="AC356" s="594"/>
      <c r="AD356" s="594"/>
      <c r="AE356" s="596"/>
      <c r="AF356" s="594"/>
      <c r="AG356" s="1200"/>
      <c r="AH356" s="594"/>
    </row>
    <row r="357" spans="2:34" ht="17" x14ac:dyDescent="0.35">
      <c r="B357" s="594" t="s">
        <v>511</v>
      </c>
      <c r="D357" s="598"/>
      <c r="E357" s="589"/>
      <c r="F357" s="1201"/>
      <c r="G357" s="588"/>
      <c r="H357" s="590"/>
      <c r="I357" s="589"/>
      <c r="J357" s="599"/>
      <c r="K357" s="591"/>
      <c r="L357" s="589"/>
      <c r="M357" s="590"/>
      <c r="N357" s="589"/>
      <c r="O357" s="589"/>
      <c r="P357" s="589"/>
      <c r="Q357" s="590"/>
      <c r="R357" s="589"/>
      <c r="S357" s="591"/>
      <c r="T357" s="589"/>
      <c r="U357" s="589"/>
      <c r="V357" s="589"/>
      <c r="W357" s="590"/>
      <c r="X357" s="593"/>
      <c r="Y357" s="590"/>
      <c r="Z357" s="593"/>
      <c r="AA357" s="599"/>
      <c r="AB357" s="589"/>
      <c r="AC357" s="589"/>
      <c r="AD357" s="589"/>
      <c r="AE357" s="591"/>
      <c r="AF357" s="593"/>
      <c r="AG357" s="590"/>
      <c r="AH357" s="593"/>
    </row>
    <row r="358" spans="2:34" ht="17" x14ac:dyDescent="0.35">
      <c r="B358" s="597" t="s">
        <v>512</v>
      </c>
      <c r="D358" s="600"/>
      <c r="E358" s="589"/>
      <c r="F358" s="1201"/>
      <c r="G358" s="588"/>
      <c r="H358" s="590"/>
      <c r="I358" s="589"/>
      <c r="J358" s="599"/>
      <c r="K358" s="591"/>
      <c r="L358" s="589"/>
      <c r="M358" s="590"/>
      <c r="N358" s="589"/>
      <c r="O358" s="589"/>
      <c r="P358" s="589"/>
      <c r="Q358" s="590"/>
      <c r="R358" s="589"/>
      <c r="S358" s="591"/>
      <c r="T358" s="589"/>
      <c r="U358" s="589"/>
      <c r="V358" s="589"/>
      <c r="W358" s="590"/>
      <c r="X358" s="593"/>
      <c r="Y358" s="590"/>
      <c r="Z358" s="593"/>
      <c r="AA358" s="599"/>
      <c r="AB358" s="589"/>
      <c r="AC358" s="589"/>
      <c r="AD358" s="589"/>
      <c r="AE358" s="591"/>
      <c r="AF358" s="593"/>
      <c r="AG358" s="590"/>
      <c r="AH358" s="593"/>
    </row>
    <row r="359" spans="2:34" ht="17" x14ac:dyDescent="0.35">
      <c r="B359" s="597" t="s">
        <v>513</v>
      </c>
      <c r="C359" s="478"/>
      <c r="D359" s="589"/>
      <c r="E359" s="589"/>
      <c r="F359" s="590"/>
      <c r="G359" s="589"/>
      <c r="H359" s="1202"/>
      <c r="I359" s="592"/>
      <c r="J359" s="599"/>
      <c r="K359" s="591"/>
      <c r="L359" s="589"/>
      <c r="M359" s="589"/>
      <c r="N359" s="589"/>
      <c r="O359" s="593"/>
      <c r="P359" s="593"/>
      <c r="Q359" s="590"/>
      <c r="R359" s="589"/>
      <c r="S359" s="591"/>
      <c r="T359" s="589"/>
      <c r="U359" s="589"/>
      <c r="V359" s="589"/>
      <c r="W359" s="592"/>
      <c r="X359" s="589"/>
      <c r="Y359" s="590"/>
      <c r="Z359" s="589"/>
      <c r="AA359" s="599"/>
      <c r="AB359" s="589"/>
      <c r="AC359" s="589"/>
      <c r="AD359" s="593"/>
      <c r="AE359" s="591"/>
      <c r="AF359" s="593"/>
      <c r="AG359" s="590"/>
      <c r="AH359" s="593"/>
    </row>
    <row r="360" spans="2:34" x14ac:dyDescent="0.35">
      <c r="B360" s="967" t="s">
        <v>518</v>
      </c>
      <c r="C360" s="478"/>
    </row>
    <row r="361" spans="2:34" x14ac:dyDescent="0.35">
      <c r="C361" s="478"/>
    </row>
    <row r="362" spans="2:34" x14ac:dyDescent="0.35">
      <c r="C362" s="478"/>
    </row>
    <row r="363" spans="2:34" x14ac:dyDescent="0.35">
      <c r="C363" s="594"/>
    </row>
    <row r="364" spans="2:34" x14ac:dyDescent="0.35">
      <c r="C364" s="598"/>
    </row>
    <row r="365" spans="2:34" x14ac:dyDescent="0.35">
      <c r="C365" s="600"/>
    </row>
    <row r="366" spans="2:34" x14ac:dyDescent="0.35">
      <c r="C366" s="589"/>
    </row>
  </sheetData>
  <customSheetViews>
    <customSheetView guid="{6E86E696-B0D6-465F-9D8E-9F701215684B}" scale="80">
      <pane ySplit="15" topLeftCell="A16" activePane="bottomLeft" state="frozen"/>
      <selection pane="bottomLeft" activeCell="F7" sqref="F7"/>
      <pageMargins left="0.7" right="0.7" top="0.75" bottom="0.75" header="0.3" footer="0.3"/>
      <pageSetup paperSize="9" orientation="portrait" r:id="rId1"/>
    </customSheetView>
    <customSheetView guid="{6E4B7CCB-6AAD-43EF-8F3B-467C875EAFC2}" scale="80">
      <pane ySplit="13" topLeftCell="A32" activePane="bottomLeft" state="frozen"/>
      <selection pane="bottomLeft" activeCell="R260" sqref="R260"/>
      <pageMargins left="0.7" right="0.7" top="0.75" bottom="0.75" header="0.3" footer="0.3"/>
      <pageSetup paperSize="9" orientation="portrait" r:id="rId2"/>
    </customSheetView>
    <customSheetView guid="{F7FE94E4-83FF-47F2-807B-9C4CE18FFA49}" scale="80">
      <pane ySplit="15" topLeftCell="A16" activePane="bottomLeft" state="frozen"/>
      <selection pane="bottomLeft" activeCell="A6" sqref="A6:AF6"/>
      <pageMargins left="0.7" right="0.7" top="0.75" bottom="0.75" header="0.3" footer="0.3"/>
      <pageSetup paperSize="9" orientation="portrait" r:id="rId3"/>
    </customSheetView>
    <customSheetView guid="{15A268B0-4848-47EE-BF14-0F187D7B6211}" scale="80">
      <pane ySplit="13" topLeftCell="A257" activePane="bottomLeft" state="frozen"/>
      <selection pane="bottomLeft" activeCell="R260" sqref="R260"/>
      <pageMargins left="0.7" right="0.7" top="0.75" bottom="0.75" header="0.3" footer="0.3"/>
      <pageSetup paperSize="9" orientation="portrait" r:id="rId4"/>
    </customSheetView>
    <customSheetView guid="{C9002C72-A0F7-4AAF-83BF-3FC793C5F997}" scale="80">
      <pane ySplit="13" topLeftCell="A257" activePane="bottomLeft" state="frozen"/>
      <selection pane="bottomLeft" activeCell="A352" sqref="A352:XFD352"/>
      <pageMargins left="0.7" right="0.7" top="0.75" bottom="0.75" header="0.3" footer="0.3"/>
      <pageSetup paperSize="9" orientation="portrait" r:id="rId5"/>
    </customSheetView>
    <customSheetView guid="{D0F68430-8E60-4582-8981-740878CAA35F}" scale="80">
      <pane ySplit="15" topLeftCell="A343" activePane="bottomLeft" state="frozen"/>
      <selection pane="bottomLeft" activeCell="BF18" sqref="BF18:BF27"/>
      <pageMargins left="0.7" right="0.7" top="0.75" bottom="0.75" header="0.3" footer="0.3"/>
      <pageSetup paperSize="9" orientation="portrait" r:id="rId6"/>
    </customSheetView>
    <customSheetView guid="{6D33D6DF-7C7F-4732-B580-E47205D6915F}" scale="80">
      <pane ySplit="13" topLeftCell="A260" activePane="bottomLeft" state="frozen"/>
      <selection pane="bottomLeft" activeCell="R260" sqref="R260"/>
      <pageMargins left="0.7" right="0.7" top="0.75" bottom="0.75" header="0.3" footer="0.3"/>
      <pageSetup paperSize="9" orientation="portrait" r:id="rId7"/>
    </customSheetView>
    <customSheetView guid="{6485167B-8362-4824-AB11-BFAF0051B385}" scale="80">
      <pane ySplit="13" topLeftCell="A14" activePane="bottomLeft" state="frozen"/>
      <selection pane="bottomLeft" activeCell="R260" sqref="R260"/>
      <pageMargins left="0.7" right="0.7" top="0.75" bottom="0.75" header="0.3" footer="0.3"/>
      <pageSetup paperSize="9" orientation="portrait" r:id="rId8"/>
    </customSheetView>
    <customSheetView guid="{28583F20-F942-4E67-BA2F-018336FA398C}" scale="80">
      <pane ySplit="15" topLeftCell="A16" activePane="bottomLeft" state="frozen"/>
      <selection pane="bottomLeft" activeCell="A6" sqref="A6:AF6"/>
      <pageMargins left="0.7" right="0.7" top="0.75" bottom="0.75" header="0.3" footer="0.3"/>
      <pageSetup paperSize="9" orientation="portrait" r:id="rId9"/>
    </customSheetView>
  </customSheetViews>
  <mergeCells count="11">
    <mergeCell ref="AO13:AV13"/>
    <mergeCell ref="A12:D12"/>
    <mergeCell ref="H12:AM12"/>
    <mergeCell ref="A2:AF2"/>
    <mergeCell ref="A5:AB5"/>
    <mergeCell ref="A7:AF7"/>
    <mergeCell ref="H13:O13"/>
    <mergeCell ref="Q13:X13"/>
    <mergeCell ref="Y13:AF13"/>
    <mergeCell ref="AG13:AN13"/>
    <mergeCell ref="A10:J10"/>
  </mergeCells>
  <hyperlinks>
    <hyperlink ref="A11:D11" location="Contents!A1" display="Return to Contents"/>
  </hyperlinks>
  <pageMargins left="0.7" right="0.7" top="0.75" bottom="0.75" header="0.3" footer="0.3"/>
  <pageSetup paperSize="9"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AV198"/>
  <sheetViews>
    <sheetView zoomScale="80" zoomScaleNormal="80" workbookViewId="0">
      <pane ySplit="14" topLeftCell="A15" activePane="bottomLeft" state="frozen"/>
      <selection pane="bottomLeft" activeCell="W10" sqref="W10"/>
    </sheetView>
  </sheetViews>
  <sheetFormatPr defaultColWidth="9.1796875" defaultRowHeight="16.5" x14ac:dyDescent="0.35"/>
  <cols>
    <col min="1" max="3" width="1.54296875" style="7" customWidth="1"/>
    <col min="4" max="4" width="5.1796875" style="7" customWidth="1"/>
    <col min="5" max="5" width="27.7265625" style="7" bestFit="1" customWidth="1"/>
    <col min="6" max="6" width="9.1796875" style="45"/>
    <col min="7" max="7" width="1.26953125" style="7" customWidth="1"/>
    <col min="8" max="8" width="6" style="45" bestFit="1" customWidth="1"/>
    <col min="9" max="9" width="1.26953125" style="362" customWidth="1"/>
    <col min="10" max="10" width="6.54296875" style="201" bestFit="1" customWidth="1"/>
    <col min="11" max="11" width="1.26953125" style="362" customWidth="1"/>
    <col min="12" max="12" width="5" style="7" bestFit="1" customWidth="1"/>
    <col min="13" max="13" width="1.26953125" style="362" customWidth="1"/>
    <col min="14" max="14" width="13" style="7" bestFit="1" customWidth="1"/>
    <col min="15" max="15" width="1.26953125" style="362" customWidth="1"/>
    <col min="16" max="16" width="1.26953125" style="7" customWidth="1"/>
    <col min="17" max="17" width="6" style="45" bestFit="1" customWidth="1"/>
    <col min="18" max="18" width="1.26953125" style="362" customWidth="1"/>
    <col min="19" max="19" width="6.54296875" style="201" bestFit="1" customWidth="1"/>
    <col min="20" max="20" width="1.26953125" style="362" customWidth="1"/>
    <col min="21" max="21" width="5" style="7" bestFit="1" customWidth="1"/>
    <col min="22" max="22" width="1.26953125" style="362" customWidth="1"/>
    <col min="23" max="23" width="13" style="7" bestFit="1" customWidth="1"/>
    <col min="24" max="24" width="1.26953125" style="362" customWidth="1"/>
    <col min="25" max="25" width="7.1796875" style="45" bestFit="1" customWidth="1"/>
    <col min="26" max="26" width="1.26953125" style="362" customWidth="1"/>
    <col min="27" max="27" width="6.54296875" style="201" bestFit="1" customWidth="1"/>
    <col min="28" max="28" width="1.26953125" style="362" customWidth="1"/>
    <col min="29" max="29" width="5" style="7" bestFit="1" customWidth="1"/>
    <col min="30" max="30" width="1.26953125" style="362" customWidth="1"/>
    <col min="31" max="31" width="13" style="7" bestFit="1" customWidth="1"/>
    <col min="32" max="32" width="1.26953125" style="362" customWidth="1"/>
    <col min="33" max="33" width="7.1796875" style="45" bestFit="1" customWidth="1"/>
    <col min="34" max="34" width="1.26953125" style="362" customWidth="1"/>
    <col min="35" max="35" width="6.54296875" style="201" bestFit="1" customWidth="1"/>
    <col min="36" max="36" width="1.26953125" style="362" customWidth="1"/>
    <col min="37" max="37" width="5" style="7" bestFit="1" customWidth="1"/>
    <col min="38" max="38" width="1.26953125" style="362" customWidth="1"/>
    <col min="39" max="39" width="13" style="7" bestFit="1" customWidth="1"/>
    <col min="40" max="40" width="1.26953125" style="362"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21" x14ac:dyDescent="0.4">
      <c r="A2" s="1281" t="s">
        <v>401</v>
      </c>
      <c r="B2" s="1281"/>
      <c r="C2" s="1281"/>
      <c r="D2" s="1281"/>
      <c r="E2" s="1281"/>
      <c r="F2" s="1281"/>
      <c r="G2" s="1281"/>
      <c r="H2" s="1281"/>
      <c r="I2" s="1307"/>
      <c r="J2" s="1281"/>
      <c r="K2" s="1307"/>
      <c r="L2" s="1281"/>
      <c r="M2" s="1307"/>
      <c r="N2" s="1281"/>
      <c r="O2" s="1307"/>
      <c r="P2" s="1281"/>
      <c r="Q2" s="1281"/>
      <c r="R2" s="1307"/>
      <c r="S2" s="1281"/>
      <c r="T2" s="1307"/>
      <c r="U2" s="1281"/>
      <c r="V2" s="1307"/>
      <c r="W2" s="1281"/>
      <c r="X2" s="1307"/>
      <c r="Y2" s="1281"/>
      <c r="Z2" s="1307"/>
      <c r="AA2" s="1281"/>
      <c r="AB2" s="1307"/>
      <c r="AC2" s="1281"/>
      <c r="AD2" s="1307"/>
      <c r="AE2" s="1281"/>
      <c r="AF2" s="1307"/>
      <c r="AG2" s="1281"/>
      <c r="AH2" s="1307"/>
      <c r="AI2" s="1281"/>
      <c r="AJ2" s="1307"/>
      <c r="AK2" s="1281"/>
      <c r="AL2" s="1307"/>
      <c r="AM2" s="1281"/>
      <c r="AN2" s="1307"/>
      <c r="AO2" s="1282"/>
      <c r="AP2" s="1283"/>
      <c r="AQ2" s="1283"/>
      <c r="AR2" s="1283"/>
      <c r="AS2" s="1283"/>
      <c r="AT2" s="1283"/>
      <c r="AU2" s="1283"/>
      <c r="AV2" s="1283"/>
    </row>
    <row r="3" spans="1:48" s="1145" customFormat="1" ht="17" customHeight="1" x14ac:dyDescent="0.3">
      <c r="A3" s="1426" t="s">
        <v>3077</v>
      </c>
      <c r="F3" s="423"/>
      <c r="H3" s="423"/>
      <c r="I3" s="1158"/>
      <c r="J3" s="399"/>
      <c r="K3" s="1158"/>
      <c r="M3" s="1158"/>
      <c r="O3" s="1325"/>
      <c r="P3" s="1167"/>
      <c r="Q3" s="423"/>
      <c r="R3" s="1266"/>
      <c r="T3" s="1158"/>
      <c r="V3" s="1158"/>
      <c r="X3" s="1266"/>
      <c r="Y3" s="423"/>
      <c r="Z3" s="1158"/>
      <c r="AB3" s="1158"/>
      <c r="AC3" s="1158"/>
      <c r="AD3" s="1325"/>
      <c r="AE3" s="1158"/>
      <c r="AF3" s="1158"/>
      <c r="AG3" s="1187"/>
      <c r="AH3" s="1158"/>
      <c r="AJ3" s="1158"/>
      <c r="AL3" s="1158"/>
      <c r="AN3" s="1158"/>
      <c r="AO3" s="423"/>
    </row>
    <row r="4" spans="1:48" s="393" customFormat="1" ht="29.5" customHeight="1" x14ac:dyDescent="0.35">
      <c r="A4" s="1438" t="s">
        <v>402</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9"/>
      <c r="AF4" s="1439"/>
      <c r="AG4" s="1439"/>
      <c r="AH4" s="1439"/>
      <c r="AI4" s="1439"/>
      <c r="AJ4" s="1439"/>
      <c r="AK4" s="1439"/>
      <c r="AL4" s="1439"/>
      <c r="AM4" s="1439"/>
      <c r="AN4" s="1439"/>
      <c r="AO4" s="1439"/>
      <c r="AP4" s="1439"/>
      <c r="AQ4" s="1439"/>
    </row>
    <row r="5" spans="1:48" s="393" customFormat="1" ht="6.75" customHeight="1" x14ac:dyDescent="0.3">
      <c r="F5" s="423"/>
      <c r="H5" s="423"/>
      <c r="I5" s="1158"/>
      <c r="J5" s="399"/>
      <c r="K5" s="1158"/>
      <c r="M5" s="1158"/>
      <c r="O5" s="1325"/>
      <c r="P5" s="970"/>
      <c r="Q5" s="423"/>
      <c r="R5" s="1266"/>
      <c r="T5" s="1158"/>
      <c r="V5" s="1158"/>
      <c r="X5" s="1266"/>
      <c r="Y5" s="423"/>
      <c r="Z5" s="1158"/>
      <c r="AB5" s="1158"/>
      <c r="AC5" s="398"/>
      <c r="AD5" s="1325"/>
      <c r="AE5" s="398"/>
      <c r="AF5" s="1158"/>
      <c r="AG5" s="1187"/>
      <c r="AH5" s="1158"/>
      <c r="AJ5" s="1158"/>
      <c r="AL5" s="1158"/>
      <c r="AN5" s="1158"/>
      <c r="AO5" s="423"/>
    </row>
    <row r="6" spans="1:48" s="393" customFormat="1" ht="15" customHeight="1" x14ac:dyDescent="0.2">
      <c r="A6" s="1440" t="s">
        <v>2969</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c r="AI6" s="1440"/>
      <c r="AJ6" s="1440"/>
      <c r="AK6" s="1440"/>
      <c r="AL6" s="1440"/>
      <c r="AM6" s="10"/>
      <c r="AN6" s="1317"/>
      <c r="AO6" s="1035"/>
      <c r="AP6" s="10"/>
      <c r="AQ6" s="10"/>
    </row>
    <row r="7" spans="1:48" s="393" customFormat="1" ht="15" customHeight="1" x14ac:dyDescent="0.2">
      <c r="A7" s="396" t="s">
        <v>379</v>
      </c>
      <c r="B7" s="360"/>
      <c r="C7" s="360"/>
      <c r="D7" s="360"/>
      <c r="E7" s="360"/>
      <c r="F7" s="1176"/>
      <c r="G7" s="360"/>
      <c r="H7" s="1176"/>
      <c r="I7" s="1308"/>
      <c r="J7" s="360"/>
      <c r="K7" s="1308"/>
      <c r="L7" s="360"/>
      <c r="M7" s="1308"/>
      <c r="N7" s="360"/>
      <c r="O7" s="1308"/>
      <c r="P7" s="728"/>
      <c r="Q7" s="1176"/>
      <c r="R7" s="1308"/>
      <c r="S7" s="360"/>
      <c r="T7" s="1308"/>
      <c r="U7" s="360"/>
      <c r="V7" s="1308"/>
      <c r="W7" s="360"/>
      <c r="X7" s="1308"/>
      <c r="Y7" s="1176"/>
      <c r="Z7" s="1308"/>
      <c r="AA7" s="360"/>
      <c r="AB7" s="1308"/>
      <c r="AC7" s="360"/>
      <c r="AD7" s="1308"/>
      <c r="AE7" s="360"/>
      <c r="AF7" s="1308"/>
      <c r="AG7" s="1176"/>
      <c r="AH7" s="1308"/>
      <c r="AI7" s="360"/>
      <c r="AJ7" s="1308"/>
      <c r="AK7" s="360"/>
      <c r="AL7" s="1308"/>
      <c r="AM7" s="10"/>
      <c r="AN7" s="1317"/>
      <c r="AO7" s="1035"/>
      <c r="AP7" s="10"/>
      <c r="AQ7" s="10"/>
    </row>
    <row r="8" spans="1:48" s="819" customFormat="1" ht="15" customHeight="1" x14ac:dyDescent="0.2">
      <c r="A8" s="396"/>
      <c r="B8" s="661"/>
      <c r="C8" s="661"/>
      <c r="D8" s="661"/>
      <c r="E8" s="661"/>
      <c r="F8" s="1176"/>
      <c r="G8" s="661"/>
      <c r="H8" s="1176"/>
      <c r="I8" s="1308"/>
      <c r="J8" s="661"/>
      <c r="K8" s="1308"/>
      <c r="L8" s="661"/>
      <c r="M8" s="1308"/>
      <c r="N8" s="661"/>
      <c r="O8" s="1308"/>
      <c r="P8" s="728"/>
      <c r="Q8" s="1176"/>
      <c r="R8" s="1308"/>
      <c r="S8" s="661"/>
      <c r="T8" s="1308"/>
      <c r="U8" s="661"/>
      <c r="V8" s="1308"/>
      <c r="W8" s="661"/>
      <c r="X8" s="1308"/>
      <c r="Y8" s="1176"/>
      <c r="Z8" s="1308"/>
      <c r="AA8" s="661"/>
      <c r="AB8" s="1308"/>
      <c r="AC8" s="661"/>
      <c r="AD8" s="1308"/>
      <c r="AE8" s="661"/>
      <c r="AF8" s="1308"/>
      <c r="AG8" s="1176"/>
      <c r="AH8" s="1308"/>
      <c r="AI8" s="661"/>
      <c r="AJ8" s="1308"/>
      <c r="AK8" s="661"/>
      <c r="AL8" s="1308"/>
      <c r="AM8" s="733"/>
      <c r="AN8" s="1317"/>
      <c r="AO8" s="1035"/>
      <c r="AP8" s="733"/>
      <c r="AQ8" s="733"/>
    </row>
    <row r="9" spans="1:48" s="819" customFormat="1" ht="15" customHeight="1" x14ac:dyDescent="0.4">
      <c r="A9" s="795" t="s">
        <v>520</v>
      </c>
      <c r="B9" s="661"/>
      <c r="C9" s="661"/>
      <c r="D9" s="661"/>
      <c r="E9" s="661"/>
      <c r="F9" s="1176"/>
      <c r="G9" s="661"/>
      <c r="H9" s="1176"/>
      <c r="I9" s="1308"/>
      <c r="J9" s="661"/>
      <c r="K9" s="1308"/>
      <c r="L9" s="661"/>
      <c r="M9" s="1308"/>
      <c r="N9" s="661"/>
      <c r="O9" s="1308"/>
      <c r="P9" s="728"/>
      <c r="Q9" s="1176"/>
      <c r="R9" s="1308"/>
      <c r="S9" s="661"/>
      <c r="T9" s="1308"/>
      <c r="U9" s="661"/>
      <c r="V9" s="1308"/>
      <c r="W9" s="661"/>
      <c r="X9" s="1308"/>
      <c r="Y9" s="1176"/>
      <c r="Z9" s="1308"/>
      <c r="AA9" s="661"/>
      <c r="AB9" s="1308"/>
      <c r="AC9" s="661"/>
      <c r="AD9" s="1308"/>
      <c r="AE9" s="661"/>
      <c r="AF9" s="1308"/>
      <c r="AG9" s="1176"/>
      <c r="AH9" s="1308"/>
      <c r="AI9" s="661"/>
      <c r="AJ9" s="1308"/>
      <c r="AK9" s="661"/>
      <c r="AL9" s="1308"/>
      <c r="AM9" s="733"/>
      <c r="AN9" s="1317"/>
      <c r="AO9" s="1035"/>
      <c r="AP9" s="733"/>
      <c r="AQ9" s="733"/>
    </row>
    <row r="10" spans="1:48" s="393" customFormat="1" ht="15" customHeight="1" x14ac:dyDescent="0.35">
      <c r="A10" s="1449" t="s">
        <v>380</v>
      </c>
      <c r="B10" s="1449"/>
      <c r="C10" s="1449"/>
      <c r="D10" s="1449"/>
      <c r="E10" s="1449"/>
      <c r="F10" s="1449"/>
      <c r="G10" s="1449"/>
      <c r="H10" s="1439"/>
      <c r="I10" s="1439"/>
      <c r="J10" s="1439"/>
      <c r="K10" s="1439"/>
      <c r="L10" s="1439"/>
      <c r="M10" s="1158"/>
      <c r="O10" s="1325"/>
      <c r="P10" s="970"/>
      <c r="Q10" s="423"/>
      <c r="R10" s="1266"/>
      <c r="T10" s="1158"/>
      <c r="V10" s="1158"/>
      <c r="X10" s="1266"/>
      <c r="Y10" s="423"/>
      <c r="Z10" s="1158"/>
      <c r="AB10" s="1158"/>
      <c r="AC10" s="398"/>
      <c r="AD10" s="1325"/>
      <c r="AE10" s="398"/>
      <c r="AF10" s="1158"/>
      <c r="AG10" s="1187"/>
      <c r="AH10" s="1158"/>
      <c r="AJ10" s="1158"/>
      <c r="AL10" s="1158"/>
      <c r="AN10" s="1158"/>
      <c r="AO10" s="423"/>
    </row>
    <row r="11" spans="1:48" x14ac:dyDescent="0.35">
      <c r="A11" s="24" t="s">
        <v>5</v>
      </c>
      <c r="B11" s="23"/>
      <c r="C11" s="23"/>
      <c r="D11" s="23"/>
      <c r="E11" s="259"/>
      <c r="F11" s="1061"/>
      <c r="G11" s="259"/>
      <c r="H11" s="1061"/>
      <c r="I11" s="1332"/>
      <c r="J11" s="202"/>
      <c r="K11" s="1332"/>
      <c r="L11" s="259"/>
      <c r="M11" s="1332"/>
      <c r="N11" s="259"/>
      <c r="O11" s="1317"/>
      <c r="P11" s="951"/>
      <c r="Q11" s="282"/>
      <c r="R11" s="366"/>
      <c r="S11" s="207"/>
      <c r="T11" s="366"/>
    </row>
    <row r="12" spans="1:48" ht="17.25" customHeight="1" x14ac:dyDescent="0.25">
      <c r="A12" s="258"/>
      <c r="B12" s="258"/>
      <c r="C12" s="258"/>
      <c r="D12" s="258"/>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69" t="s">
        <v>1</v>
      </c>
      <c r="G13" s="798"/>
      <c r="H13" s="1442" t="s">
        <v>6</v>
      </c>
      <c r="I13" s="1443"/>
      <c r="J13" s="1443"/>
      <c r="K13" s="1443"/>
      <c r="L13" s="1443"/>
      <c r="M13" s="1443"/>
      <c r="N13" s="1443"/>
      <c r="O13" s="1443"/>
      <c r="P13" s="965"/>
      <c r="Q13" s="1442" t="s">
        <v>11</v>
      </c>
      <c r="R13" s="1443"/>
      <c r="S13" s="1443"/>
      <c r="T13" s="1443"/>
      <c r="U13" s="1443"/>
      <c r="V13" s="1443"/>
      <c r="W13" s="1443"/>
      <c r="X13" s="1443"/>
      <c r="Y13" s="1442" t="s">
        <v>7</v>
      </c>
      <c r="Z13" s="1443"/>
      <c r="AA13" s="1443"/>
      <c r="AB13" s="1443"/>
      <c r="AC13" s="1443"/>
      <c r="AD13" s="1443"/>
      <c r="AE13" s="1443"/>
      <c r="AF13" s="1443"/>
      <c r="AG13" s="1442" t="s">
        <v>8</v>
      </c>
      <c r="AH13" s="1443"/>
      <c r="AI13" s="1443"/>
      <c r="AJ13" s="1443"/>
      <c r="AK13" s="1443"/>
      <c r="AL13" s="1443"/>
      <c r="AM13" s="1443"/>
      <c r="AN13" s="1443"/>
      <c r="AO13" s="1442" t="s">
        <v>324</v>
      </c>
      <c r="AP13" s="1443"/>
      <c r="AQ13" s="1443"/>
      <c r="AR13" s="1443"/>
      <c r="AS13" s="1443"/>
      <c r="AT13" s="1443"/>
      <c r="AU13" s="1444"/>
      <c r="AV13" s="1162"/>
    </row>
    <row r="14" spans="1:48" ht="13.5" customHeight="1" x14ac:dyDescent="0.25">
      <c r="A14" s="17"/>
      <c r="B14" s="17"/>
      <c r="C14" s="17"/>
      <c r="D14" s="17"/>
      <c r="F14" s="1170"/>
      <c r="G14" s="17"/>
      <c r="H14" s="1170" t="s">
        <v>59</v>
      </c>
      <c r="I14" s="363"/>
      <c r="J14" s="208" t="s">
        <v>56</v>
      </c>
      <c r="K14" s="363"/>
      <c r="L14" s="17" t="s">
        <v>0</v>
      </c>
      <c r="M14" s="363"/>
      <c r="N14" s="17" t="s">
        <v>60</v>
      </c>
      <c r="O14" s="363"/>
      <c r="P14" s="866"/>
      <c r="Q14" s="1170" t="s">
        <v>59</v>
      </c>
      <c r="R14" s="363"/>
      <c r="S14" s="208" t="s">
        <v>56</v>
      </c>
      <c r="T14" s="363"/>
      <c r="U14" s="17" t="s">
        <v>0</v>
      </c>
      <c r="V14" s="363"/>
      <c r="W14" s="17" t="s">
        <v>60</v>
      </c>
      <c r="X14" s="363"/>
      <c r="Y14" s="1170" t="s">
        <v>59</v>
      </c>
      <c r="Z14" s="363"/>
      <c r="AA14" s="208" t="s">
        <v>56</v>
      </c>
      <c r="AB14" s="363"/>
      <c r="AC14" s="17" t="s">
        <v>0</v>
      </c>
      <c r="AD14" s="363"/>
      <c r="AE14" s="17" t="s">
        <v>60</v>
      </c>
      <c r="AF14" s="363"/>
      <c r="AG14" s="1170" t="s">
        <v>59</v>
      </c>
      <c r="AH14" s="363"/>
      <c r="AI14" s="208" t="s">
        <v>56</v>
      </c>
      <c r="AJ14" s="363"/>
      <c r="AK14" s="17" t="s">
        <v>0</v>
      </c>
      <c r="AL14" s="363"/>
      <c r="AM14" s="17" t="s">
        <v>60</v>
      </c>
      <c r="AN14" s="363"/>
      <c r="AO14" s="1170" t="s">
        <v>59</v>
      </c>
      <c r="AP14" s="17"/>
      <c r="AQ14" s="208" t="s">
        <v>56</v>
      </c>
      <c r="AR14" s="17"/>
      <c r="AS14" s="17" t="s">
        <v>0</v>
      </c>
      <c r="AT14" s="17"/>
      <c r="AU14" s="466" t="s">
        <v>60</v>
      </c>
      <c r="AV14" s="17"/>
    </row>
    <row r="15" spans="1:48" ht="17.25" x14ac:dyDescent="0.25">
      <c r="A15" s="41" t="s">
        <v>1</v>
      </c>
      <c r="B15" s="41"/>
      <c r="C15" s="41"/>
      <c r="D15" s="41"/>
      <c r="E15" s="30"/>
      <c r="F15" s="39"/>
      <c r="G15" s="3"/>
      <c r="H15" s="794"/>
      <c r="I15" s="1326"/>
      <c r="J15" s="757"/>
      <c r="K15" s="1326"/>
      <c r="L15" s="746"/>
      <c r="M15" s="1326"/>
      <c r="N15" s="746"/>
      <c r="O15" s="1326"/>
      <c r="P15" s="867"/>
      <c r="Q15" s="794"/>
      <c r="R15" s="1326"/>
      <c r="S15" s="757"/>
      <c r="T15" s="1326"/>
      <c r="U15" s="264"/>
      <c r="V15" s="1320"/>
      <c r="W15" s="264"/>
      <c r="X15" s="1320"/>
      <c r="Y15" s="794"/>
      <c r="Z15" s="1320"/>
      <c r="AA15" s="251"/>
      <c r="AB15" s="1320"/>
      <c r="AC15" s="264"/>
      <c r="AD15" s="1320"/>
      <c r="AE15" s="264"/>
      <c r="AF15" s="1320"/>
      <c r="AG15" s="794"/>
      <c r="AH15" s="1316"/>
      <c r="AI15" s="252"/>
      <c r="AJ15" s="1309"/>
      <c r="AK15" s="263"/>
      <c r="AL15" s="1316"/>
      <c r="AM15" s="263"/>
      <c r="AN15" s="1316"/>
      <c r="AO15" s="794"/>
      <c r="AP15" s="2"/>
      <c r="AQ15" s="252"/>
      <c r="AR15" s="263"/>
      <c r="AS15" s="263"/>
      <c r="AT15" s="2"/>
      <c r="AU15" s="1258"/>
    </row>
    <row r="16" spans="1:48" ht="17.25" x14ac:dyDescent="0.25">
      <c r="A16" s="169"/>
      <c r="B16" s="169"/>
      <c r="C16" s="169" t="s">
        <v>69</v>
      </c>
      <c r="D16" s="169"/>
      <c r="E16" s="170"/>
      <c r="F16" s="139">
        <v>1835</v>
      </c>
      <c r="G16" s="175"/>
      <c r="H16" s="47">
        <v>384</v>
      </c>
      <c r="I16" s="1327"/>
      <c r="J16" s="786">
        <v>2.0218818487096127E-3</v>
      </c>
      <c r="K16" s="1327"/>
      <c r="L16" s="738">
        <v>2.0218818487096129</v>
      </c>
      <c r="M16" s="1327"/>
      <c r="N16" s="738" t="s">
        <v>1296</v>
      </c>
      <c r="O16" s="1327"/>
      <c r="P16" s="949"/>
      <c r="Q16" s="47">
        <v>340</v>
      </c>
      <c r="R16" s="1327"/>
      <c r="S16" s="786">
        <v>1.870977081800642E-3</v>
      </c>
      <c r="T16" s="1327"/>
      <c r="U16" s="65">
        <v>1.8709770818006419</v>
      </c>
      <c r="V16" s="1310"/>
      <c r="W16" s="65" t="s">
        <v>1297</v>
      </c>
      <c r="X16" s="1310"/>
      <c r="Y16" s="710">
        <v>313</v>
      </c>
      <c r="Z16" s="1310"/>
      <c r="AA16" s="190">
        <v>1.8281034628385966E-3</v>
      </c>
      <c r="AB16" s="1310"/>
      <c r="AC16" s="65">
        <v>1.8281034628385966</v>
      </c>
      <c r="AD16" s="1310"/>
      <c r="AE16" s="65" t="s">
        <v>1298</v>
      </c>
      <c r="AF16" s="1310"/>
      <c r="AG16" s="710">
        <v>389</v>
      </c>
      <c r="AH16" s="367" t="s">
        <v>3058</v>
      </c>
      <c r="AI16" s="190">
        <v>2.4005825578238011E-3</v>
      </c>
      <c r="AJ16" s="1310" t="s">
        <v>3058</v>
      </c>
      <c r="AK16" s="65">
        <v>2.4005825578238009</v>
      </c>
      <c r="AL16" s="1310" t="s">
        <v>3058</v>
      </c>
      <c r="AM16" s="65" t="s">
        <v>1299</v>
      </c>
      <c r="AN16" s="367" t="s">
        <v>3058</v>
      </c>
      <c r="AO16" s="710">
        <v>409</v>
      </c>
      <c r="AP16" s="5"/>
      <c r="AQ16" s="190">
        <v>2.5941216822125317E-3</v>
      </c>
      <c r="AR16" s="65"/>
      <c r="AS16" s="65">
        <v>2.5941216822125317</v>
      </c>
      <c r="AT16" s="65"/>
      <c r="AU16" s="724" t="s">
        <v>1300</v>
      </c>
    </row>
    <row r="17" spans="1:47" ht="17.25" x14ac:dyDescent="0.25">
      <c r="A17" s="22"/>
      <c r="B17" s="10"/>
      <c r="C17" s="10"/>
      <c r="D17" s="22"/>
      <c r="E17" s="66" t="s">
        <v>163</v>
      </c>
      <c r="F17" s="1152">
        <v>10</v>
      </c>
      <c r="G17" s="955"/>
      <c r="H17" s="1047"/>
      <c r="I17" s="1303"/>
      <c r="J17" s="959"/>
      <c r="K17" s="1303"/>
      <c r="L17" s="958"/>
      <c r="M17" s="1303"/>
      <c r="N17" s="958"/>
      <c r="O17" s="1303"/>
      <c r="P17" s="940"/>
      <c r="Q17" s="1047"/>
      <c r="R17" s="1303"/>
      <c r="S17" s="959"/>
      <c r="T17" s="1303"/>
      <c r="U17" s="106"/>
      <c r="V17" s="366"/>
      <c r="W17" s="106"/>
      <c r="X17" s="366"/>
      <c r="Y17" s="459"/>
      <c r="Z17" s="366"/>
      <c r="AA17" s="261"/>
      <c r="AB17" s="366"/>
      <c r="AC17" s="106"/>
      <c r="AD17" s="366"/>
      <c r="AE17" s="106"/>
      <c r="AF17" s="366"/>
      <c r="AG17" s="459"/>
      <c r="AH17" s="366"/>
      <c r="AI17" s="261"/>
      <c r="AJ17" s="366"/>
      <c r="AK17" s="106"/>
      <c r="AL17" s="366"/>
      <c r="AM17" s="106"/>
      <c r="AN17" s="366"/>
      <c r="AO17" s="459"/>
      <c r="AP17" s="66"/>
      <c r="AQ17" s="192"/>
      <c r="AR17" s="66"/>
      <c r="AS17" s="66"/>
      <c r="AT17" s="66"/>
      <c r="AU17" s="721"/>
    </row>
    <row r="18" spans="1:47" ht="17.25" x14ac:dyDescent="0.25">
      <c r="A18" s="26"/>
      <c r="B18" s="26"/>
      <c r="C18" s="9"/>
      <c r="D18" s="66"/>
      <c r="E18" s="155" t="s">
        <v>164</v>
      </c>
      <c r="F18" s="1152">
        <v>3</v>
      </c>
      <c r="G18" s="952"/>
      <c r="H18" s="1054"/>
      <c r="I18" s="1301"/>
      <c r="J18" s="959"/>
      <c r="K18" s="1303"/>
      <c r="L18" s="958"/>
      <c r="M18" s="1303"/>
      <c r="N18" s="958"/>
      <c r="O18" s="1301"/>
      <c r="P18" s="937"/>
      <c r="Q18" s="1054"/>
      <c r="R18" s="1301"/>
      <c r="S18" s="959"/>
      <c r="T18" s="1303"/>
      <c r="U18" s="106"/>
      <c r="V18" s="366"/>
      <c r="W18" s="106"/>
      <c r="X18" s="1298"/>
      <c r="Y18" s="415"/>
      <c r="Z18" s="1298"/>
      <c r="AA18" s="261"/>
      <c r="AB18" s="366"/>
      <c r="AC18" s="106"/>
      <c r="AD18" s="366"/>
      <c r="AE18" s="106"/>
      <c r="AF18" s="1298"/>
      <c r="AG18" s="415"/>
      <c r="AH18" s="1298"/>
      <c r="AI18" s="261"/>
      <c r="AJ18" s="366"/>
      <c r="AK18" s="106"/>
      <c r="AL18" s="366"/>
      <c r="AM18" s="106"/>
      <c r="AN18" s="366"/>
      <c r="AO18" s="415"/>
      <c r="AP18" s="59"/>
      <c r="AQ18" s="192"/>
      <c r="AR18" s="66"/>
      <c r="AS18" s="66"/>
      <c r="AT18" s="66"/>
      <c r="AU18" s="721"/>
    </row>
    <row r="19" spans="1:47" ht="17.25" x14ac:dyDescent="0.25">
      <c r="A19" s="26"/>
      <c r="B19" s="26"/>
      <c r="C19" s="9"/>
      <c r="D19" s="66"/>
      <c r="E19" s="155" t="s">
        <v>165</v>
      </c>
      <c r="F19" s="1152">
        <v>4</v>
      </c>
      <c r="G19" s="952"/>
      <c r="H19" s="1055"/>
      <c r="I19" s="1331"/>
      <c r="J19" s="959"/>
      <c r="K19" s="1303"/>
      <c r="L19" s="958"/>
      <c r="M19" s="1303"/>
      <c r="N19" s="958"/>
      <c r="O19" s="1331"/>
      <c r="P19" s="979"/>
      <c r="Q19" s="1055"/>
      <c r="R19" s="1331"/>
      <c r="S19" s="959"/>
      <c r="T19" s="1303"/>
      <c r="U19" s="106"/>
      <c r="V19" s="366"/>
      <c r="W19" s="106"/>
      <c r="X19" s="1321"/>
      <c r="Y19" s="625"/>
      <c r="Z19" s="1321"/>
      <c r="AA19" s="261"/>
      <c r="AB19" s="366"/>
      <c r="AC19" s="106"/>
      <c r="AD19" s="366"/>
      <c r="AE19" s="106"/>
      <c r="AF19" s="1321"/>
      <c r="AG19" s="625"/>
      <c r="AH19" s="1298"/>
      <c r="AI19" s="261"/>
      <c r="AJ19" s="366"/>
      <c r="AK19" s="106"/>
      <c r="AL19" s="366"/>
      <c r="AM19" s="106"/>
      <c r="AN19" s="366"/>
      <c r="AO19" s="625"/>
      <c r="AP19" s="59"/>
      <c r="AQ19" s="192"/>
      <c r="AR19" s="66"/>
      <c r="AS19" s="66"/>
      <c r="AT19" s="66"/>
      <c r="AU19" s="721"/>
    </row>
    <row r="20" spans="1:47" ht="17.25" x14ac:dyDescent="0.25">
      <c r="A20" s="26"/>
      <c r="B20" s="26"/>
      <c r="C20" s="26"/>
      <c r="E20" s="155" t="s">
        <v>166</v>
      </c>
      <c r="F20" s="1152">
        <v>29</v>
      </c>
      <c r="G20" s="953"/>
      <c r="H20" s="1054"/>
      <c r="I20" s="1301"/>
      <c r="J20" s="959"/>
      <c r="K20" s="1303"/>
      <c r="L20" s="958"/>
      <c r="M20" s="1303"/>
      <c r="N20" s="958"/>
      <c r="O20" s="1301"/>
      <c r="P20" s="937"/>
      <c r="Q20" s="1054"/>
      <c r="R20" s="1301"/>
      <c r="S20" s="959"/>
      <c r="T20" s="1303"/>
      <c r="U20" s="106"/>
      <c r="V20" s="366"/>
      <c r="W20" s="106"/>
      <c r="X20" s="1298"/>
      <c r="Y20" s="415"/>
      <c r="Z20" s="1298"/>
      <c r="AA20" s="261"/>
      <c r="AB20" s="366"/>
      <c r="AC20" s="106"/>
      <c r="AD20" s="366"/>
      <c r="AE20" s="106"/>
      <c r="AF20" s="1298"/>
      <c r="AG20" s="415"/>
      <c r="AH20" s="1318"/>
      <c r="AI20" s="261"/>
      <c r="AJ20" s="366"/>
      <c r="AK20" s="106"/>
      <c r="AL20" s="366"/>
      <c r="AM20" s="106"/>
      <c r="AN20" s="366"/>
      <c r="AO20" s="415"/>
      <c r="AP20" s="164"/>
      <c r="AQ20" s="192"/>
      <c r="AR20" s="66"/>
      <c r="AS20" s="66"/>
      <c r="AT20" s="66"/>
      <c r="AU20" s="721"/>
    </row>
    <row r="21" spans="1:47" ht="17.25" x14ac:dyDescent="0.25">
      <c r="A21" s="26"/>
      <c r="B21" s="26"/>
      <c r="C21" s="26"/>
      <c r="E21" s="155" t="s">
        <v>167</v>
      </c>
      <c r="F21" s="1152">
        <v>24</v>
      </c>
      <c r="G21" s="953"/>
      <c r="H21" s="1054"/>
      <c r="I21" s="1301"/>
      <c r="J21" s="959"/>
      <c r="K21" s="1303"/>
      <c r="L21" s="958"/>
      <c r="M21" s="1303"/>
      <c r="N21" s="958"/>
      <c r="O21" s="1301"/>
      <c r="P21" s="937"/>
      <c r="Q21" s="1054"/>
      <c r="R21" s="1301"/>
      <c r="S21" s="959"/>
      <c r="T21" s="1303"/>
      <c r="U21" s="106"/>
      <c r="V21" s="366"/>
      <c r="W21" s="106"/>
      <c r="X21" s="1298"/>
      <c r="Y21" s="415"/>
      <c r="Z21" s="1298"/>
      <c r="AA21" s="261"/>
      <c r="AB21" s="366"/>
      <c r="AC21" s="106"/>
      <c r="AD21" s="366"/>
      <c r="AE21" s="106"/>
      <c r="AF21" s="1298"/>
      <c r="AG21" s="415"/>
      <c r="AH21" s="1298"/>
      <c r="AI21" s="261"/>
      <c r="AJ21" s="366"/>
      <c r="AK21" s="106"/>
      <c r="AL21" s="366"/>
      <c r="AM21" s="106"/>
      <c r="AN21" s="366"/>
      <c r="AO21" s="415"/>
      <c r="AP21" s="59"/>
      <c r="AQ21" s="192"/>
      <c r="AR21" s="66"/>
      <c r="AS21" s="66"/>
      <c r="AT21" s="66"/>
      <c r="AU21" s="721"/>
    </row>
    <row r="22" spans="1:47" ht="17.25" x14ac:dyDescent="0.25">
      <c r="A22" s="26"/>
      <c r="B22" s="26"/>
      <c r="C22" s="26"/>
      <c r="E22" s="155" t="s">
        <v>168</v>
      </c>
      <c r="F22" s="1152">
        <v>56</v>
      </c>
      <c r="G22" s="953"/>
      <c r="H22" s="1054"/>
      <c r="I22" s="1301"/>
      <c r="J22" s="959"/>
      <c r="K22" s="1303"/>
      <c r="L22" s="958"/>
      <c r="M22" s="1303"/>
      <c r="N22" s="958"/>
      <c r="O22" s="1301"/>
      <c r="P22" s="937"/>
      <c r="Q22" s="1054"/>
      <c r="R22" s="1301"/>
      <c r="S22" s="959"/>
      <c r="T22" s="1303"/>
      <c r="U22" s="106"/>
      <c r="V22" s="366"/>
      <c r="W22" s="106"/>
      <c r="X22" s="1298"/>
      <c r="Y22" s="415"/>
      <c r="Z22" s="1298"/>
      <c r="AA22" s="261"/>
      <c r="AB22" s="366"/>
      <c r="AC22" s="106"/>
      <c r="AD22" s="366"/>
      <c r="AE22" s="106"/>
      <c r="AF22" s="1298"/>
      <c r="AG22" s="415"/>
      <c r="AH22" s="1298"/>
      <c r="AI22" s="261"/>
      <c r="AJ22" s="366"/>
      <c r="AK22" s="106"/>
      <c r="AL22" s="366"/>
      <c r="AM22" s="106"/>
      <c r="AN22" s="366"/>
      <c r="AO22" s="415"/>
      <c r="AP22" s="59"/>
      <c r="AQ22" s="192"/>
      <c r="AR22" s="66"/>
      <c r="AS22" s="66"/>
      <c r="AT22" s="66"/>
      <c r="AU22" s="721"/>
    </row>
    <row r="23" spans="1:47" ht="17.25" x14ac:dyDescent="0.25">
      <c r="A23" s="26"/>
      <c r="B23" s="26"/>
      <c r="C23" s="26"/>
      <c r="E23" s="155" t="s">
        <v>169</v>
      </c>
      <c r="F23" s="1152">
        <v>3</v>
      </c>
      <c r="G23" s="953"/>
      <c r="H23" s="1054"/>
      <c r="I23" s="1301"/>
      <c r="J23" s="959"/>
      <c r="K23" s="1303"/>
      <c r="L23" s="958"/>
      <c r="M23" s="1303"/>
      <c r="N23" s="958"/>
      <c r="O23" s="1301"/>
      <c r="P23" s="937"/>
      <c r="Q23" s="1054"/>
      <c r="R23" s="1301"/>
      <c r="S23" s="959"/>
      <c r="T23" s="1303"/>
      <c r="U23" s="106"/>
      <c r="V23" s="366"/>
      <c r="W23" s="106"/>
      <c r="X23" s="1298"/>
      <c r="Y23" s="415"/>
      <c r="Z23" s="1298"/>
      <c r="AA23" s="261"/>
      <c r="AB23" s="366"/>
      <c r="AC23" s="106"/>
      <c r="AD23" s="366"/>
      <c r="AE23" s="106"/>
      <c r="AF23" s="1298"/>
      <c r="AG23" s="415"/>
      <c r="AH23" s="1298"/>
      <c r="AI23" s="261"/>
      <c r="AJ23" s="366"/>
      <c r="AK23" s="106"/>
      <c r="AL23" s="366"/>
      <c r="AM23" s="106"/>
      <c r="AN23" s="366"/>
      <c r="AO23" s="415"/>
      <c r="AP23" s="59"/>
      <c r="AQ23" s="192"/>
      <c r="AR23" s="66"/>
      <c r="AS23" s="66"/>
      <c r="AT23" s="66"/>
      <c r="AU23" s="721"/>
    </row>
    <row r="24" spans="1:47" ht="17.25" x14ac:dyDescent="0.25">
      <c r="A24" s="10"/>
      <c r="B24" s="10"/>
      <c r="C24" s="10"/>
      <c r="E24" s="7" t="s">
        <v>229</v>
      </c>
      <c r="F24" s="1152" t="s">
        <v>12</v>
      </c>
      <c r="G24" s="955"/>
      <c r="H24" s="1054"/>
      <c r="I24" s="1301"/>
      <c r="J24" s="959"/>
      <c r="K24" s="1303"/>
      <c r="L24" s="958"/>
      <c r="M24" s="1303"/>
      <c r="N24" s="958"/>
      <c r="O24" s="1301"/>
      <c r="P24" s="937"/>
      <c r="Q24" s="1054"/>
      <c r="R24" s="1301"/>
      <c r="S24" s="959"/>
      <c r="T24" s="1303"/>
      <c r="U24" s="106"/>
      <c r="V24" s="366"/>
      <c r="W24" s="106"/>
      <c r="X24" s="1298"/>
      <c r="Y24" s="415"/>
      <c r="Z24" s="1298"/>
      <c r="AA24" s="261"/>
      <c r="AB24" s="366"/>
      <c r="AC24" s="106"/>
      <c r="AD24" s="366"/>
      <c r="AE24" s="106"/>
      <c r="AF24" s="1298"/>
      <c r="AG24" s="415"/>
      <c r="AH24" s="1318"/>
      <c r="AI24" s="261"/>
      <c r="AJ24" s="366"/>
      <c r="AK24" s="106"/>
      <c r="AL24" s="366"/>
      <c r="AM24" s="106"/>
      <c r="AN24" s="366"/>
      <c r="AO24" s="415"/>
      <c r="AP24" s="164"/>
      <c r="AQ24" s="192"/>
      <c r="AR24" s="66"/>
      <c r="AS24" s="66"/>
      <c r="AT24" s="66"/>
      <c r="AU24" s="721"/>
    </row>
    <row r="25" spans="1:47" ht="17.25" x14ac:dyDescent="0.25">
      <c r="C25" s="12"/>
      <c r="E25" s="155" t="s">
        <v>97</v>
      </c>
      <c r="F25" s="1152">
        <v>31</v>
      </c>
      <c r="G25" s="952"/>
      <c r="H25" s="1054"/>
      <c r="I25" s="1301"/>
      <c r="J25" s="959"/>
      <c r="K25" s="1303"/>
      <c r="L25" s="958"/>
      <c r="M25" s="1303"/>
      <c r="N25" s="958"/>
      <c r="O25" s="1301"/>
      <c r="P25" s="937"/>
      <c r="Q25" s="1054"/>
      <c r="R25" s="1301"/>
      <c r="S25" s="959"/>
      <c r="T25" s="1303"/>
      <c r="U25" s="106"/>
      <c r="V25" s="366"/>
      <c r="W25" s="106"/>
      <c r="X25" s="1298"/>
      <c r="Y25" s="415"/>
      <c r="Z25" s="1298"/>
      <c r="AA25" s="261"/>
      <c r="AB25" s="366"/>
      <c r="AC25" s="106"/>
      <c r="AD25" s="366"/>
      <c r="AE25" s="106"/>
      <c r="AF25" s="1298"/>
      <c r="AG25" s="415"/>
      <c r="AH25" s="1298"/>
      <c r="AI25" s="261"/>
      <c r="AJ25" s="366"/>
      <c r="AK25" s="106"/>
      <c r="AL25" s="366"/>
      <c r="AM25" s="106"/>
      <c r="AN25" s="366"/>
      <c r="AO25" s="415"/>
      <c r="AP25" s="59"/>
      <c r="AQ25" s="192"/>
      <c r="AR25" s="66"/>
      <c r="AS25" s="66"/>
      <c r="AT25" s="66"/>
      <c r="AU25" s="721"/>
    </row>
    <row r="26" spans="1:47" ht="17.25" x14ac:dyDescent="0.25">
      <c r="C26" s="12"/>
      <c r="E26" s="155" t="s">
        <v>170</v>
      </c>
      <c r="F26" s="1152">
        <v>6</v>
      </c>
      <c r="G26" s="952"/>
      <c r="H26" s="1054"/>
      <c r="I26" s="1301"/>
      <c r="J26" s="959"/>
      <c r="K26" s="1303"/>
      <c r="L26" s="958"/>
      <c r="M26" s="1303"/>
      <c r="N26" s="958"/>
      <c r="O26" s="1301"/>
      <c r="P26" s="937"/>
      <c r="Q26" s="1054"/>
      <c r="R26" s="1301"/>
      <c r="S26" s="959"/>
      <c r="T26" s="1303"/>
      <c r="U26" s="106"/>
      <c r="V26" s="366"/>
      <c r="W26" s="106"/>
      <c r="X26" s="1298"/>
      <c r="Y26" s="415"/>
      <c r="Z26" s="1298"/>
      <c r="AA26" s="261"/>
      <c r="AB26" s="366"/>
      <c r="AC26" s="106"/>
      <c r="AD26" s="366"/>
      <c r="AE26" s="106"/>
      <c r="AF26" s="1298"/>
      <c r="AG26" s="415"/>
      <c r="AH26" s="1298"/>
      <c r="AI26" s="261"/>
      <c r="AJ26" s="366"/>
      <c r="AK26" s="106"/>
      <c r="AL26" s="366"/>
      <c r="AM26" s="106"/>
      <c r="AN26" s="366"/>
      <c r="AO26" s="415"/>
      <c r="AP26" s="59"/>
      <c r="AQ26" s="192"/>
      <c r="AR26" s="66"/>
      <c r="AS26" s="66"/>
      <c r="AT26" s="66"/>
      <c r="AU26" s="721"/>
    </row>
    <row r="27" spans="1:47" ht="17.25" x14ac:dyDescent="0.25">
      <c r="C27" s="12"/>
      <c r="E27" s="155" t="s">
        <v>171</v>
      </c>
      <c r="F27" s="1152" t="s">
        <v>12</v>
      </c>
      <c r="G27" s="952"/>
      <c r="H27" s="1054"/>
      <c r="I27" s="1301"/>
      <c r="J27" s="959"/>
      <c r="K27" s="1303"/>
      <c r="L27" s="958"/>
      <c r="M27" s="1303"/>
      <c r="N27" s="958"/>
      <c r="O27" s="1301"/>
      <c r="P27" s="937"/>
      <c r="Q27" s="1054"/>
      <c r="R27" s="1301"/>
      <c r="S27" s="959"/>
      <c r="T27" s="1303"/>
      <c r="U27" s="106"/>
      <c r="V27" s="366"/>
      <c r="W27" s="106"/>
      <c r="X27" s="1298"/>
      <c r="Y27" s="415"/>
      <c r="Z27" s="1322"/>
      <c r="AA27" s="261"/>
      <c r="AB27" s="366"/>
      <c r="AC27" s="106"/>
      <c r="AD27" s="366"/>
      <c r="AE27" s="106"/>
      <c r="AF27" s="1322"/>
      <c r="AG27" s="415"/>
      <c r="AH27" s="1298"/>
      <c r="AI27" s="261"/>
      <c r="AJ27" s="366"/>
      <c r="AK27" s="106"/>
      <c r="AL27" s="366"/>
      <c r="AM27" s="106"/>
      <c r="AN27" s="366"/>
      <c r="AO27" s="415"/>
      <c r="AP27" s="59"/>
      <c r="AQ27" s="192"/>
      <c r="AR27" s="66"/>
      <c r="AS27" s="66"/>
      <c r="AT27" s="66"/>
      <c r="AU27" s="721"/>
    </row>
    <row r="28" spans="1:47" ht="17.25" x14ac:dyDescent="0.25">
      <c r="E28" s="155" t="s">
        <v>173</v>
      </c>
      <c r="F28" s="1152">
        <v>4</v>
      </c>
      <c r="G28" s="953"/>
      <c r="H28" s="1054"/>
      <c r="I28" s="1301"/>
      <c r="J28" s="959"/>
      <c r="K28" s="1303"/>
      <c r="L28" s="958"/>
      <c r="M28" s="1303"/>
      <c r="N28" s="958"/>
      <c r="O28" s="1301"/>
      <c r="P28" s="937"/>
      <c r="Q28" s="1054"/>
      <c r="R28" s="1301"/>
      <c r="S28" s="959"/>
      <c r="T28" s="1303"/>
      <c r="U28" s="106"/>
      <c r="V28" s="366"/>
      <c r="W28" s="106"/>
      <c r="X28" s="1298"/>
      <c r="Y28" s="415"/>
      <c r="Z28" s="1322"/>
      <c r="AA28" s="261"/>
      <c r="AB28" s="366"/>
      <c r="AC28" s="106"/>
      <c r="AD28" s="366"/>
      <c r="AE28" s="106"/>
      <c r="AF28" s="1322"/>
      <c r="AG28" s="415"/>
      <c r="AH28" s="1298"/>
      <c r="AI28" s="261"/>
      <c r="AJ28" s="366"/>
      <c r="AK28" s="106"/>
      <c r="AL28" s="366"/>
      <c r="AM28" s="106"/>
      <c r="AN28" s="366"/>
      <c r="AO28" s="415"/>
      <c r="AP28" s="59"/>
      <c r="AQ28" s="192"/>
      <c r="AR28" s="66"/>
      <c r="AS28" s="66"/>
      <c r="AT28" s="66"/>
      <c r="AU28" s="721"/>
    </row>
    <row r="29" spans="1:47" ht="17.25" x14ac:dyDescent="0.25">
      <c r="E29" s="155" t="s">
        <v>174</v>
      </c>
      <c r="F29" s="1152">
        <v>20</v>
      </c>
      <c r="G29" s="953"/>
      <c r="H29" s="1054"/>
      <c r="I29" s="1301"/>
      <c r="J29" s="959"/>
      <c r="K29" s="1303"/>
      <c r="L29" s="958"/>
      <c r="M29" s="1303"/>
      <c r="N29" s="958"/>
      <c r="O29" s="1301"/>
      <c r="P29" s="937"/>
      <c r="Q29" s="1054"/>
      <c r="R29" s="1301"/>
      <c r="S29" s="959"/>
      <c r="T29" s="1303"/>
      <c r="U29" s="106"/>
      <c r="V29" s="366"/>
      <c r="W29" s="106"/>
      <c r="X29" s="1298"/>
      <c r="Y29" s="415"/>
      <c r="Z29" s="1322"/>
      <c r="AA29" s="261"/>
      <c r="AB29" s="366"/>
      <c r="AC29" s="106"/>
      <c r="AD29" s="366"/>
      <c r="AE29" s="106"/>
      <c r="AF29" s="1322"/>
      <c r="AG29" s="415"/>
      <c r="AH29" s="1298"/>
      <c r="AI29" s="261"/>
      <c r="AJ29" s="366"/>
      <c r="AK29" s="106"/>
      <c r="AL29" s="366"/>
      <c r="AM29" s="106"/>
      <c r="AN29" s="366"/>
      <c r="AO29" s="415"/>
      <c r="AP29" s="59"/>
      <c r="AQ29" s="192"/>
      <c r="AR29" s="66"/>
      <c r="AS29" s="66"/>
      <c r="AT29" s="66"/>
      <c r="AU29" s="721"/>
    </row>
    <row r="30" spans="1:47" ht="17.25" x14ac:dyDescent="0.25">
      <c r="E30" s="155" t="s">
        <v>175</v>
      </c>
      <c r="F30" s="1152">
        <v>16</v>
      </c>
      <c r="G30" s="953"/>
      <c r="H30" s="1054"/>
      <c r="I30" s="1301"/>
      <c r="J30" s="959"/>
      <c r="K30" s="1303"/>
      <c r="L30" s="958"/>
      <c r="M30" s="1303"/>
      <c r="N30" s="958"/>
      <c r="O30" s="1301"/>
      <c r="P30" s="937"/>
      <c r="Q30" s="1054"/>
      <c r="R30" s="1301"/>
      <c r="S30" s="959"/>
      <c r="T30" s="1303"/>
      <c r="U30" s="106"/>
      <c r="V30" s="366"/>
      <c r="W30" s="106"/>
      <c r="X30" s="1298"/>
      <c r="Y30" s="415"/>
      <c r="Z30" s="1322"/>
      <c r="AA30" s="261"/>
      <c r="AB30" s="366"/>
      <c r="AC30" s="106"/>
      <c r="AD30" s="366"/>
      <c r="AE30" s="106"/>
      <c r="AF30" s="1322"/>
      <c r="AG30" s="415"/>
      <c r="AH30" s="1298"/>
      <c r="AI30" s="261"/>
      <c r="AJ30" s="366"/>
      <c r="AK30" s="106"/>
      <c r="AL30" s="366"/>
      <c r="AM30" s="106"/>
      <c r="AN30" s="366"/>
      <c r="AO30" s="415"/>
      <c r="AP30" s="59"/>
      <c r="AQ30" s="192"/>
      <c r="AR30" s="66"/>
      <c r="AS30" s="66"/>
      <c r="AT30" s="66"/>
      <c r="AU30" s="721"/>
    </row>
    <row r="31" spans="1:47" ht="17.25" x14ac:dyDescent="0.25">
      <c r="E31" s="155" t="s">
        <v>176</v>
      </c>
      <c r="F31" s="1152">
        <v>71</v>
      </c>
      <c r="G31" s="955"/>
      <c r="H31" s="1054"/>
      <c r="I31" s="1301"/>
      <c r="J31" s="959"/>
      <c r="K31" s="1303"/>
      <c r="L31" s="958"/>
      <c r="M31" s="1303"/>
      <c r="N31" s="958"/>
      <c r="O31" s="1301"/>
      <c r="P31" s="937"/>
      <c r="Q31" s="1054"/>
      <c r="R31" s="1301"/>
      <c r="S31" s="959"/>
      <c r="T31" s="1303"/>
      <c r="U31" s="106"/>
      <c r="V31" s="366"/>
      <c r="W31" s="106"/>
      <c r="X31" s="1298"/>
      <c r="Y31" s="415"/>
      <c r="Z31" s="1322"/>
      <c r="AA31" s="261"/>
      <c r="AB31" s="366"/>
      <c r="AC31" s="106"/>
      <c r="AD31" s="366"/>
      <c r="AE31" s="106"/>
      <c r="AF31" s="1322"/>
      <c r="AG31" s="415"/>
      <c r="AH31" s="1298"/>
      <c r="AI31" s="261"/>
      <c r="AJ31" s="366"/>
      <c r="AK31" s="106"/>
      <c r="AL31" s="366"/>
      <c r="AM31" s="106"/>
      <c r="AN31" s="366"/>
      <c r="AO31" s="415"/>
      <c r="AP31" s="59"/>
      <c r="AQ31" s="192"/>
      <c r="AR31" s="66"/>
      <c r="AS31" s="66"/>
      <c r="AT31" s="66"/>
      <c r="AU31" s="721"/>
    </row>
    <row r="32" spans="1:47" x14ac:dyDescent="0.35">
      <c r="E32" s="155" t="s">
        <v>177</v>
      </c>
      <c r="F32" s="1152" t="s">
        <v>12</v>
      </c>
      <c r="G32" s="952"/>
      <c r="H32" s="1054"/>
      <c r="I32" s="1301"/>
      <c r="J32" s="959"/>
      <c r="K32" s="1303"/>
      <c r="L32" s="958"/>
      <c r="M32" s="1303"/>
      <c r="N32" s="958"/>
      <c r="O32" s="1301"/>
      <c r="P32" s="937"/>
      <c r="Q32" s="1054"/>
      <c r="R32" s="1301"/>
      <c r="S32" s="959"/>
      <c r="T32" s="1303"/>
      <c r="U32" s="106"/>
      <c r="V32" s="366"/>
      <c r="W32" s="106"/>
      <c r="X32" s="1298"/>
      <c r="Y32" s="415"/>
      <c r="Z32" s="1322"/>
      <c r="AA32" s="261"/>
      <c r="AB32" s="366"/>
      <c r="AC32" s="106"/>
      <c r="AD32" s="366"/>
      <c r="AE32" s="106"/>
      <c r="AF32" s="1322"/>
      <c r="AG32" s="415"/>
      <c r="AH32" s="1298"/>
      <c r="AI32" s="261"/>
      <c r="AJ32" s="366"/>
      <c r="AK32" s="106"/>
      <c r="AL32" s="366"/>
      <c r="AM32" s="106"/>
      <c r="AN32" s="366"/>
      <c r="AO32" s="415"/>
      <c r="AP32" s="59"/>
      <c r="AQ32" s="192"/>
      <c r="AR32" s="66"/>
      <c r="AS32" s="66"/>
      <c r="AT32" s="66"/>
      <c r="AU32" s="721"/>
    </row>
    <row r="33" spans="1:48" x14ac:dyDescent="0.35">
      <c r="C33" s="12"/>
      <c r="E33" s="155" t="s">
        <v>179</v>
      </c>
      <c r="F33" s="1152">
        <v>431</v>
      </c>
      <c r="G33" s="952"/>
      <c r="H33" s="1054"/>
      <c r="I33" s="1301"/>
      <c r="J33" s="959"/>
      <c r="K33" s="1303"/>
      <c r="L33" s="958"/>
      <c r="M33" s="1303"/>
      <c r="N33" s="958"/>
      <c r="O33" s="1301"/>
      <c r="P33" s="937"/>
      <c r="Q33" s="1054"/>
      <c r="R33" s="1301"/>
      <c r="S33" s="959"/>
      <c r="T33" s="1303"/>
      <c r="U33" s="106"/>
      <c r="V33" s="366"/>
      <c r="W33" s="106"/>
      <c r="X33" s="1298"/>
      <c r="Y33" s="415"/>
      <c r="Z33" s="1322"/>
      <c r="AA33" s="261"/>
      <c r="AB33" s="366"/>
      <c r="AC33" s="106"/>
      <c r="AD33" s="366"/>
      <c r="AE33" s="106"/>
      <c r="AF33" s="1322"/>
      <c r="AG33" s="415"/>
      <c r="AH33" s="1298"/>
      <c r="AI33" s="261"/>
      <c r="AJ33" s="366"/>
      <c r="AK33" s="106"/>
      <c r="AL33" s="366"/>
      <c r="AM33" s="106"/>
      <c r="AN33" s="366"/>
      <c r="AO33" s="415"/>
      <c r="AP33" s="59"/>
      <c r="AQ33" s="192"/>
      <c r="AR33" s="66"/>
      <c r="AS33" s="66"/>
      <c r="AT33" s="66"/>
      <c r="AU33" s="721"/>
    </row>
    <row r="34" spans="1:48" x14ac:dyDescent="0.35">
      <c r="A34" s="10"/>
      <c r="B34" s="10"/>
      <c r="C34" s="10"/>
      <c r="E34" s="155" t="s">
        <v>180</v>
      </c>
      <c r="F34" s="1152" t="s">
        <v>12</v>
      </c>
      <c r="G34" s="953"/>
      <c r="H34" s="1054"/>
      <c r="I34" s="1301"/>
      <c r="J34" s="959"/>
      <c r="K34" s="1303"/>
      <c r="L34" s="958"/>
      <c r="M34" s="1303"/>
      <c r="N34" s="958"/>
      <c r="O34" s="1301"/>
      <c r="P34" s="937"/>
      <c r="Q34" s="1054"/>
      <c r="R34" s="1301"/>
      <c r="S34" s="959"/>
      <c r="T34" s="1303"/>
      <c r="U34" s="106"/>
      <c r="V34" s="366"/>
      <c r="W34" s="106"/>
      <c r="X34" s="1298"/>
      <c r="Y34" s="415"/>
      <c r="Z34" s="1322"/>
      <c r="AA34" s="261"/>
      <c r="AB34" s="366"/>
      <c r="AC34" s="106"/>
      <c r="AD34" s="366"/>
      <c r="AE34" s="106"/>
      <c r="AF34" s="1322"/>
      <c r="AG34" s="415"/>
      <c r="AH34" s="1298"/>
      <c r="AI34" s="261"/>
      <c r="AJ34" s="366"/>
      <c r="AK34" s="106"/>
      <c r="AL34" s="366"/>
      <c r="AM34" s="106"/>
      <c r="AN34" s="366"/>
      <c r="AO34" s="415"/>
      <c r="AP34" s="59"/>
      <c r="AQ34" s="192"/>
      <c r="AR34" s="66"/>
      <c r="AS34" s="66"/>
      <c r="AT34" s="66"/>
      <c r="AU34" s="721"/>
    </row>
    <row r="35" spans="1:48" x14ac:dyDescent="0.35">
      <c r="A35" s="10"/>
      <c r="B35" s="10"/>
      <c r="C35" s="10"/>
      <c r="E35" s="155" t="s">
        <v>181</v>
      </c>
      <c r="F35" s="1152">
        <v>64</v>
      </c>
      <c r="G35" s="953"/>
      <c r="H35" s="1054"/>
      <c r="I35" s="1301"/>
      <c r="J35" s="959"/>
      <c r="K35" s="1303"/>
      <c r="L35" s="958"/>
      <c r="M35" s="1303"/>
      <c r="N35" s="958"/>
      <c r="O35" s="1301"/>
      <c r="P35" s="937"/>
      <c r="Q35" s="1054"/>
      <c r="R35" s="1301"/>
      <c r="S35" s="959"/>
      <c r="T35" s="1303"/>
      <c r="U35" s="106"/>
      <c r="V35" s="366"/>
      <c r="W35" s="106"/>
      <c r="X35" s="1298"/>
      <c r="Y35" s="415"/>
      <c r="Z35" s="1322"/>
      <c r="AA35" s="261"/>
      <c r="AB35" s="366"/>
      <c r="AC35" s="106"/>
      <c r="AD35" s="366"/>
      <c r="AE35" s="106"/>
      <c r="AF35" s="1322"/>
      <c r="AG35" s="415"/>
      <c r="AH35" s="1298"/>
      <c r="AI35" s="261"/>
      <c r="AJ35" s="366"/>
      <c r="AK35" s="106"/>
      <c r="AL35" s="366"/>
      <c r="AM35" s="106"/>
      <c r="AN35" s="366"/>
      <c r="AO35" s="415"/>
      <c r="AP35" s="59"/>
      <c r="AQ35" s="192"/>
      <c r="AR35" s="66"/>
      <c r="AS35" s="66"/>
      <c r="AT35" s="66"/>
      <c r="AU35" s="721"/>
    </row>
    <row r="36" spans="1:48" x14ac:dyDescent="0.35">
      <c r="A36" s="10"/>
      <c r="B36" s="10"/>
      <c r="C36" s="10"/>
      <c r="E36" s="155" t="s">
        <v>182</v>
      </c>
      <c r="F36" s="1152">
        <v>169</v>
      </c>
      <c r="G36" s="953"/>
      <c r="H36" s="1054"/>
      <c r="I36" s="1301"/>
      <c r="J36" s="959"/>
      <c r="K36" s="1303"/>
      <c r="L36" s="958"/>
      <c r="M36" s="1303"/>
      <c r="N36" s="958"/>
      <c r="O36" s="1301"/>
      <c r="P36" s="937"/>
      <c r="Q36" s="1054"/>
      <c r="R36" s="1301"/>
      <c r="S36" s="959"/>
      <c r="T36" s="1303"/>
      <c r="U36" s="106"/>
      <c r="V36" s="366"/>
      <c r="W36" s="106"/>
      <c r="X36" s="1298"/>
      <c r="Y36" s="415"/>
      <c r="Z36" s="1322"/>
      <c r="AA36" s="261"/>
      <c r="AB36" s="366"/>
      <c r="AC36" s="106"/>
      <c r="AD36" s="366"/>
      <c r="AE36" s="106"/>
      <c r="AF36" s="1322"/>
      <c r="AG36" s="415"/>
      <c r="AH36" s="1298"/>
      <c r="AI36" s="261"/>
      <c r="AJ36" s="366"/>
      <c r="AK36" s="106"/>
      <c r="AL36" s="366"/>
      <c r="AM36" s="106"/>
      <c r="AN36" s="366"/>
      <c r="AO36" s="415"/>
      <c r="AP36" s="59"/>
      <c r="AQ36" s="192"/>
      <c r="AR36" s="66"/>
      <c r="AS36" s="66"/>
      <c r="AT36" s="66"/>
      <c r="AU36" s="721"/>
    </row>
    <row r="37" spans="1:48" x14ac:dyDescent="0.35">
      <c r="A37" s="10"/>
      <c r="B37" s="10"/>
      <c r="C37" s="10"/>
      <c r="E37" s="155" t="s">
        <v>183</v>
      </c>
      <c r="F37" s="1152">
        <v>10</v>
      </c>
      <c r="G37" s="952"/>
      <c r="H37" s="1054"/>
      <c r="I37" s="1301"/>
      <c r="J37" s="959"/>
      <c r="K37" s="1303"/>
      <c r="L37" s="958"/>
      <c r="M37" s="1303"/>
      <c r="N37" s="958"/>
      <c r="O37" s="1301"/>
      <c r="P37" s="937"/>
      <c r="Q37" s="1054"/>
      <c r="R37" s="1301"/>
      <c r="S37" s="959"/>
      <c r="T37" s="1303"/>
      <c r="U37" s="106"/>
      <c r="V37" s="366"/>
      <c r="W37" s="106"/>
      <c r="X37" s="1298"/>
      <c r="Y37" s="415"/>
      <c r="Z37" s="1298"/>
      <c r="AA37" s="261"/>
      <c r="AB37" s="366"/>
      <c r="AC37" s="106"/>
      <c r="AD37" s="366"/>
      <c r="AE37" s="106"/>
      <c r="AF37" s="1298"/>
      <c r="AG37" s="415"/>
      <c r="AH37" s="1298"/>
      <c r="AI37" s="261"/>
      <c r="AJ37" s="366"/>
      <c r="AK37" s="106"/>
      <c r="AL37" s="366"/>
      <c r="AM37" s="106"/>
      <c r="AN37" s="366"/>
      <c r="AO37" s="415"/>
      <c r="AP37" s="59"/>
      <c r="AQ37" s="192"/>
      <c r="AR37" s="66"/>
      <c r="AS37" s="66"/>
      <c r="AT37" s="66"/>
      <c r="AU37" s="721"/>
    </row>
    <row r="38" spans="1:48" x14ac:dyDescent="0.35">
      <c r="A38" s="10"/>
      <c r="B38" s="10"/>
      <c r="C38" s="10"/>
      <c r="E38" s="101" t="s">
        <v>184</v>
      </c>
      <c r="F38" s="1152" t="s">
        <v>12</v>
      </c>
      <c r="G38" s="953"/>
      <c r="H38" s="1054"/>
      <c r="I38" s="1301"/>
      <c r="J38" s="959"/>
      <c r="K38" s="1303"/>
      <c r="L38" s="958"/>
      <c r="M38" s="1303"/>
      <c r="N38" s="958"/>
      <c r="O38" s="1301"/>
      <c r="P38" s="937"/>
      <c r="Q38" s="1054"/>
      <c r="R38" s="1301"/>
      <c r="S38" s="959"/>
      <c r="T38" s="1303"/>
      <c r="U38" s="106"/>
      <c r="V38" s="366"/>
      <c r="W38" s="106"/>
      <c r="X38" s="1298"/>
      <c r="Y38" s="415"/>
      <c r="Z38" s="1298"/>
      <c r="AA38" s="261"/>
      <c r="AB38" s="366"/>
      <c r="AC38" s="106"/>
      <c r="AD38" s="366"/>
      <c r="AE38" s="106"/>
      <c r="AF38" s="1298"/>
      <c r="AG38" s="415"/>
      <c r="AH38" s="1298"/>
      <c r="AI38" s="261"/>
      <c r="AJ38" s="366"/>
      <c r="AK38" s="106"/>
      <c r="AL38" s="366"/>
      <c r="AM38" s="106"/>
      <c r="AN38" s="366"/>
      <c r="AO38" s="415"/>
      <c r="AP38" s="59"/>
      <c r="AQ38" s="192"/>
      <c r="AR38" s="66"/>
      <c r="AS38" s="66"/>
      <c r="AT38" s="66"/>
      <c r="AU38" s="721"/>
    </row>
    <row r="39" spans="1:48" x14ac:dyDescent="0.35">
      <c r="A39" s="258"/>
      <c r="B39" s="258"/>
      <c r="C39" s="258"/>
      <c r="D39" s="258"/>
      <c r="E39" s="66" t="s">
        <v>185</v>
      </c>
      <c r="F39" s="1152">
        <v>7</v>
      </c>
      <c r="G39" s="953"/>
      <c r="H39" s="1054"/>
      <c r="I39" s="1301"/>
      <c r="J39" s="959"/>
      <c r="K39" s="1303"/>
      <c r="L39" s="958"/>
      <c r="M39" s="1303"/>
      <c r="N39" s="958"/>
      <c r="O39" s="1301"/>
      <c r="P39" s="937"/>
      <c r="Q39" s="1054"/>
      <c r="R39" s="1301"/>
      <c r="S39" s="959"/>
      <c r="T39" s="1303"/>
      <c r="U39" s="106"/>
      <c r="V39" s="366"/>
      <c r="W39" s="106"/>
      <c r="X39" s="1298"/>
      <c r="Y39" s="415"/>
      <c r="Z39" s="1298"/>
      <c r="AA39" s="261"/>
      <c r="AB39" s="366"/>
      <c r="AC39" s="106"/>
      <c r="AD39" s="366"/>
      <c r="AE39" s="106"/>
      <c r="AF39" s="1298"/>
      <c r="AG39" s="415"/>
      <c r="AH39" s="1318"/>
      <c r="AI39" s="261"/>
      <c r="AJ39" s="366"/>
      <c r="AK39" s="106"/>
      <c r="AL39" s="366"/>
      <c r="AM39" s="106"/>
      <c r="AN39" s="366"/>
      <c r="AO39" s="415"/>
      <c r="AP39" s="164"/>
      <c r="AQ39" s="192"/>
      <c r="AR39" s="66"/>
      <c r="AS39" s="66"/>
      <c r="AT39" s="66"/>
      <c r="AU39" s="721"/>
    </row>
    <row r="40" spans="1:48" x14ac:dyDescent="0.35">
      <c r="A40" s="22"/>
      <c r="B40" s="10"/>
      <c r="C40" s="10"/>
      <c r="D40" s="22"/>
      <c r="E40" s="155" t="s">
        <v>186</v>
      </c>
      <c r="F40" s="1152">
        <v>8</v>
      </c>
      <c r="G40" s="953"/>
      <c r="H40" s="1054"/>
      <c r="I40" s="1301"/>
      <c r="J40" s="959"/>
      <c r="K40" s="1303"/>
      <c r="L40" s="958"/>
      <c r="M40" s="1303"/>
      <c r="N40" s="958"/>
      <c r="O40" s="1301"/>
      <c r="P40" s="937"/>
      <c r="Q40" s="1054"/>
      <c r="R40" s="1301"/>
      <c r="S40" s="959"/>
      <c r="T40" s="1303"/>
      <c r="U40" s="106"/>
      <c r="V40" s="366"/>
      <c r="W40" s="106"/>
      <c r="X40" s="1298"/>
      <c r="Y40" s="415"/>
      <c r="Z40" s="1322"/>
      <c r="AA40" s="261"/>
      <c r="AB40" s="366"/>
      <c r="AC40" s="106"/>
      <c r="AD40" s="366"/>
      <c r="AE40" s="106"/>
      <c r="AF40" s="1322"/>
      <c r="AG40" s="415"/>
      <c r="AH40" s="1298"/>
      <c r="AI40" s="261"/>
      <c r="AJ40" s="366"/>
      <c r="AK40" s="106"/>
      <c r="AL40" s="366"/>
      <c r="AM40" s="106"/>
      <c r="AN40" s="366"/>
      <c r="AO40" s="415"/>
      <c r="AP40" s="59"/>
      <c r="AQ40" s="192"/>
      <c r="AR40" s="66"/>
      <c r="AS40" s="66"/>
      <c r="AT40" s="66"/>
      <c r="AU40" s="721"/>
    </row>
    <row r="41" spans="1:48" x14ac:dyDescent="0.35">
      <c r="A41" s="26"/>
      <c r="B41" s="26"/>
      <c r="C41" s="9"/>
      <c r="D41" s="66"/>
      <c r="E41" s="155" t="s">
        <v>187</v>
      </c>
      <c r="F41" s="1152">
        <v>700</v>
      </c>
      <c r="G41" s="955"/>
      <c r="H41" s="1054"/>
      <c r="I41" s="1301"/>
      <c r="J41" s="959"/>
      <c r="K41" s="1303"/>
      <c r="L41" s="958"/>
      <c r="M41" s="1303"/>
      <c r="N41" s="958"/>
      <c r="O41" s="1301"/>
      <c r="P41" s="937"/>
      <c r="Q41" s="1054"/>
      <c r="R41" s="1301"/>
      <c r="S41" s="959"/>
      <c r="T41" s="1303"/>
      <c r="U41" s="106"/>
      <c r="V41" s="366"/>
      <c r="W41" s="106"/>
      <c r="X41" s="1298"/>
      <c r="Y41" s="415"/>
      <c r="Z41" s="1298"/>
      <c r="AA41" s="261"/>
      <c r="AB41" s="366"/>
      <c r="AC41" s="106"/>
      <c r="AD41" s="366"/>
      <c r="AE41" s="106"/>
      <c r="AF41" s="1298"/>
      <c r="AG41" s="415"/>
      <c r="AH41" s="1298"/>
      <c r="AI41" s="261"/>
      <c r="AJ41" s="366"/>
      <c r="AK41" s="106"/>
      <c r="AL41" s="366"/>
      <c r="AM41" s="106"/>
      <c r="AN41" s="366"/>
      <c r="AO41" s="415"/>
      <c r="AP41" s="59"/>
      <c r="AQ41" s="192"/>
      <c r="AR41" s="66"/>
      <c r="AS41" s="66"/>
      <c r="AT41" s="66"/>
      <c r="AU41" s="721"/>
    </row>
    <row r="42" spans="1:48" x14ac:dyDescent="0.35">
      <c r="A42" s="26"/>
      <c r="B42" s="26"/>
      <c r="C42" s="9"/>
      <c r="D42" s="66"/>
      <c r="E42" s="155" t="s">
        <v>188</v>
      </c>
      <c r="F42" s="1152">
        <v>22</v>
      </c>
      <c r="G42" s="952"/>
      <c r="H42" s="1054"/>
      <c r="I42" s="1301"/>
      <c r="J42" s="959"/>
      <c r="K42" s="1303"/>
      <c r="L42" s="958"/>
      <c r="M42" s="1303"/>
      <c r="N42" s="958"/>
      <c r="O42" s="1301"/>
      <c r="P42" s="937"/>
      <c r="Q42" s="1054"/>
      <c r="R42" s="1301"/>
      <c r="S42" s="959"/>
      <c r="T42" s="1303"/>
      <c r="U42" s="106"/>
      <c r="V42" s="366"/>
      <c r="W42" s="106"/>
      <c r="X42" s="1298"/>
      <c r="Y42" s="415"/>
      <c r="Z42" s="1298"/>
      <c r="AA42" s="261"/>
      <c r="AB42" s="366"/>
      <c r="AC42" s="106"/>
      <c r="AD42" s="366"/>
      <c r="AE42" s="106"/>
      <c r="AF42" s="1298"/>
      <c r="AG42" s="415"/>
      <c r="AH42" s="1298"/>
      <c r="AI42" s="261"/>
      <c r="AJ42" s="366"/>
      <c r="AK42" s="106"/>
      <c r="AL42" s="366"/>
      <c r="AM42" s="106"/>
      <c r="AN42" s="366"/>
      <c r="AO42" s="415"/>
      <c r="AP42" s="59"/>
      <c r="AQ42" s="192"/>
      <c r="AR42" s="66"/>
      <c r="AS42" s="66"/>
      <c r="AT42" s="66"/>
      <c r="AU42" s="721"/>
    </row>
    <row r="43" spans="1:48" s="59" customFormat="1" x14ac:dyDescent="0.35">
      <c r="A43" s="26"/>
      <c r="B43" s="26"/>
      <c r="C43" s="26"/>
      <c r="D43" s="7"/>
      <c r="E43" s="59" t="s">
        <v>276</v>
      </c>
      <c r="F43" s="1152" t="s">
        <v>12</v>
      </c>
      <c r="G43" s="952"/>
      <c r="H43" s="1054"/>
      <c r="I43" s="1301"/>
      <c r="J43" s="959"/>
      <c r="K43" s="1303"/>
      <c r="L43" s="958"/>
      <c r="M43" s="1303"/>
      <c r="N43" s="958"/>
      <c r="O43" s="1301"/>
      <c r="P43" s="937"/>
      <c r="Q43" s="1054"/>
      <c r="R43" s="1301"/>
      <c r="S43" s="959"/>
      <c r="T43" s="1303"/>
      <c r="U43" s="106"/>
      <c r="V43" s="366"/>
      <c r="W43" s="106"/>
      <c r="X43" s="1298"/>
      <c r="Y43" s="415"/>
      <c r="Z43" s="1298"/>
      <c r="AA43" s="261"/>
      <c r="AB43" s="366"/>
      <c r="AC43" s="106"/>
      <c r="AD43" s="366"/>
      <c r="AE43" s="106"/>
      <c r="AF43" s="1298"/>
      <c r="AG43" s="415"/>
      <c r="AH43" s="1318"/>
      <c r="AI43" s="261"/>
      <c r="AJ43" s="366"/>
      <c r="AK43" s="106"/>
      <c r="AL43" s="366"/>
      <c r="AM43" s="106"/>
      <c r="AN43" s="1298"/>
      <c r="AO43" s="415"/>
      <c r="AP43" s="164"/>
      <c r="AQ43" s="192"/>
      <c r="AR43" s="66"/>
      <c r="AS43" s="66"/>
      <c r="AT43" s="66"/>
      <c r="AU43" s="721"/>
      <c r="AV43" s="7"/>
    </row>
    <row r="44" spans="1:48" s="59" customFormat="1" x14ac:dyDescent="0.35">
      <c r="A44" s="26"/>
      <c r="B44" s="26"/>
      <c r="C44" s="26"/>
      <c r="D44" s="7"/>
      <c r="E44" s="155" t="s">
        <v>14</v>
      </c>
      <c r="F44" s="1152">
        <v>123</v>
      </c>
      <c r="G44" s="953"/>
      <c r="H44" s="1054"/>
      <c r="I44" s="1301"/>
      <c r="J44" s="959"/>
      <c r="K44" s="1303"/>
      <c r="L44" s="958"/>
      <c r="M44" s="1303"/>
      <c r="N44" s="958"/>
      <c r="O44" s="1301"/>
      <c r="P44" s="937"/>
      <c r="Q44" s="1054"/>
      <c r="R44" s="1301"/>
      <c r="S44" s="959"/>
      <c r="T44" s="1303"/>
      <c r="U44" s="106"/>
      <c r="V44" s="366"/>
      <c r="W44" s="106"/>
      <c r="X44" s="1298"/>
      <c r="Y44" s="415"/>
      <c r="Z44" s="1298"/>
      <c r="AA44" s="261"/>
      <c r="AB44" s="366"/>
      <c r="AC44" s="106"/>
      <c r="AD44" s="366"/>
      <c r="AE44" s="106"/>
      <c r="AF44" s="1298"/>
      <c r="AG44" s="415"/>
      <c r="AH44" s="1298"/>
      <c r="AI44" s="261"/>
      <c r="AJ44" s="366"/>
      <c r="AK44" s="106"/>
      <c r="AL44" s="366"/>
      <c r="AM44" s="106"/>
      <c r="AN44" s="1298"/>
      <c r="AO44" s="415"/>
      <c r="AQ44" s="192"/>
      <c r="AR44" s="66"/>
      <c r="AS44" s="66"/>
      <c r="AT44" s="66"/>
      <c r="AU44" s="721"/>
      <c r="AV44" s="7"/>
    </row>
    <row r="45" spans="1:48" s="59" customFormat="1" x14ac:dyDescent="0.35">
      <c r="A45" s="26"/>
      <c r="B45" s="26"/>
      <c r="C45" s="26"/>
      <c r="D45" s="7"/>
      <c r="E45" s="155" t="s">
        <v>189</v>
      </c>
      <c r="F45" s="1152">
        <v>18</v>
      </c>
      <c r="G45" s="953"/>
      <c r="H45" s="1054"/>
      <c r="I45" s="1301"/>
      <c r="J45" s="959"/>
      <c r="K45" s="1303"/>
      <c r="L45" s="958"/>
      <c r="M45" s="1303"/>
      <c r="N45" s="958"/>
      <c r="O45" s="1301"/>
      <c r="P45" s="937"/>
      <c r="Q45" s="1054"/>
      <c r="R45" s="1301"/>
      <c r="S45" s="959"/>
      <c r="T45" s="1303"/>
      <c r="U45" s="106"/>
      <c r="V45" s="366"/>
      <c r="W45" s="106"/>
      <c r="X45" s="1298"/>
      <c r="Y45" s="415"/>
      <c r="Z45" s="1322"/>
      <c r="AA45" s="261"/>
      <c r="AB45" s="366"/>
      <c r="AC45" s="106"/>
      <c r="AD45" s="366"/>
      <c r="AE45" s="106"/>
      <c r="AF45" s="1322"/>
      <c r="AG45" s="415"/>
      <c r="AH45" s="1298"/>
      <c r="AI45" s="261"/>
      <c r="AJ45" s="366"/>
      <c r="AK45" s="106"/>
      <c r="AL45" s="366"/>
      <c r="AM45" s="106"/>
      <c r="AN45" s="1298"/>
      <c r="AO45" s="415"/>
      <c r="AQ45" s="192"/>
      <c r="AR45" s="66"/>
      <c r="AS45" s="66"/>
      <c r="AT45" s="66"/>
      <c r="AU45" s="721"/>
      <c r="AV45" s="7"/>
    </row>
    <row r="46" spans="1:48" s="59" customFormat="1" x14ac:dyDescent="0.35">
      <c r="A46" s="169"/>
      <c r="B46" s="169"/>
      <c r="C46" s="169" t="s">
        <v>73</v>
      </c>
      <c r="D46" s="169"/>
      <c r="E46" s="170"/>
      <c r="F46" s="1150">
        <v>7810</v>
      </c>
      <c r="G46" s="175"/>
      <c r="H46" s="1150">
        <v>1798</v>
      </c>
      <c r="I46" s="294"/>
      <c r="J46" s="960">
        <v>9.4670405311976132E-3</v>
      </c>
      <c r="K46" s="294"/>
      <c r="L46" s="957">
        <v>9.4670405311976129</v>
      </c>
      <c r="M46" s="294"/>
      <c r="N46" s="957" t="s">
        <v>1315</v>
      </c>
      <c r="O46" s="294"/>
      <c r="P46" s="934"/>
      <c r="Q46" s="1150">
        <v>1566</v>
      </c>
      <c r="R46" s="294" t="s">
        <v>3058</v>
      </c>
      <c r="S46" s="960">
        <v>8.6175003238229565E-3</v>
      </c>
      <c r="T46" s="294" t="s">
        <v>3058</v>
      </c>
      <c r="U46" s="266">
        <v>8.6175003238229557</v>
      </c>
      <c r="V46" s="1311" t="s">
        <v>3058</v>
      </c>
      <c r="W46" s="266" t="s">
        <v>1316</v>
      </c>
      <c r="X46" s="1311" t="s">
        <v>3058</v>
      </c>
      <c r="Y46" s="1150">
        <v>1515</v>
      </c>
      <c r="Z46" s="1311" t="s">
        <v>3058</v>
      </c>
      <c r="AA46" s="206">
        <v>8.8484880070302686E-3</v>
      </c>
      <c r="AB46" s="1311" t="s">
        <v>3058</v>
      </c>
      <c r="AC46" s="266">
        <v>8.8484880070302694</v>
      </c>
      <c r="AD46" s="1311" t="s">
        <v>3058</v>
      </c>
      <c r="AE46" s="266" t="s">
        <v>1317</v>
      </c>
      <c r="AF46" s="1311" t="s">
        <v>3058</v>
      </c>
      <c r="AG46" s="1150">
        <v>1635</v>
      </c>
      <c r="AH46" s="1312" t="s">
        <v>3058</v>
      </c>
      <c r="AI46" s="206">
        <v>1.0089852138925231E-2</v>
      </c>
      <c r="AJ46" s="1311" t="s">
        <v>3058</v>
      </c>
      <c r="AK46" s="266">
        <v>10.089852138925231</v>
      </c>
      <c r="AL46" s="1313" t="s">
        <v>3058</v>
      </c>
      <c r="AM46" s="193" t="s">
        <v>1318</v>
      </c>
      <c r="AN46" s="365" t="s">
        <v>3058</v>
      </c>
      <c r="AO46" s="1150">
        <v>1296</v>
      </c>
      <c r="AP46" s="73"/>
      <c r="AQ46" s="190">
        <v>8.2200041568397091E-3</v>
      </c>
      <c r="AR46" s="77"/>
      <c r="AS46" s="77">
        <v>8.2200041568397086</v>
      </c>
      <c r="AT46" s="65"/>
      <c r="AU46" s="724" t="s">
        <v>1319</v>
      </c>
      <c r="AV46" s="7"/>
    </row>
    <row r="47" spans="1:48" s="59" customFormat="1" x14ac:dyDescent="0.35">
      <c r="A47" s="7"/>
      <c r="B47" s="7"/>
      <c r="C47" s="12"/>
      <c r="D47" s="7"/>
      <c r="E47" s="155" t="s">
        <v>190</v>
      </c>
      <c r="F47" s="1152">
        <v>277</v>
      </c>
      <c r="G47" s="952"/>
      <c r="H47" s="1054"/>
      <c r="I47" s="1301"/>
      <c r="J47" s="961"/>
      <c r="K47" s="1328"/>
      <c r="L47" s="956"/>
      <c r="M47" s="1301"/>
      <c r="N47" s="963"/>
      <c r="O47" s="1301"/>
      <c r="P47" s="937"/>
      <c r="Q47" s="1054"/>
      <c r="R47" s="1301"/>
      <c r="S47" s="961"/>
      <c r="T47" s="1328"/>
      <c r="U47" s="256"/>
      <c r="V47" s="1298"/>
      <c r="W47" s="256"/>
      <c r="X47" s="1298"/>
      <c r="Y47" s="415"/>
      <c r="Z47" s="1298"/>
      <c r="AA47" s="205"/>
      <c r="AB47" s="1298"/>
      <c r="AC47" s="256"/>
      <c r="AD47" s="1298"/>
      <c r="AE47" s="256"/>
      <c r="AF47" s="1298"/>
      <c r="AG47" s="415"/>
      <c r="AH47" s="1298"/>
      <c r="AI47" s="205"/>
      <c r="AJ47" s="1298"/>
      <c r="AK47" s="256"/>
      <c r="AL47" s="1298"/>
      <c r="AM47" s="256"/>
      <c r="AN47" s="1298"/>
      <c r="AO47" s="415"/>
      <c r="AQ47" s="191"/>
      <c r="AU47" s="467"/>
      <c r="AV47" s="7"/>
    </row>
    <row r="48" spans="1:48" s="59" customFormat="1" x14ac:dyDescent="0.35">
      <c r="A48" s="7"/>
      <c r="B48" s="7"/>
      <c r="C48" s="12"/>
      <c r="D48" s="7"/>
      <c r="E48" s="155" t="s">
        <v>191</v>
      </c>
      <c r="F48" s="1152">
        <v>199</v>
      </c>
      <c r="G48" s="952"/>
      <c r="H48" s="1054"/>
      <c r="I48" s="1301"/>
      <c r="J48" s="961"/>
      <c r="K48" s="1328"/>
      <c r="L48" s="956"/>
      <c r="M48" s="1301"/>
      <c r="N48" s="963"/>
      <c r="O48" s="1301"/>
      <c r="P48" s="937"/>
      <c r="Q48" s="1054"/>
      <c r="R48" s="1301"/>
      <c r="S48" s="961"/>
      <c r="T48" s="1328"/>
      <c r="U48" s="256"/>
      <c r="V48" s="1298"/>
      <c r="W48" s="256"/>
      <c r="X48" s="1298"/>
      <c r="Y48" s="415"/>
      <c r="Z48" s="1298"/>
      <c r="AA48" s="205"/>
      <c r="AB48" s="1298"/>
      <c r="AC48" s="256"/>
      <c r="AD48" s="1298"/>
      <c r="AE48" s="256"/>
      <c r="AF48" s="1298"/>
      <c r="AG48" s="415"/>
      <c r="AH48" s="1298"/>
      <c r="AI48" s="205"/>
      <c r="AJ48" s="1298"/>
      <c r="AK48" s="256"/>
      <c r="AL48" s="1298"/>
      <c r="AM48" s="256"/>
      <c r="AN48" s="1298"/>
      <c r="AO48" s="415"/>
      <c r="AQ48" s="191"/>
      <c r="AU48" s="467"/>
      <c r="AV48" s="7"/>
    </row>
    <row r="49" spans="1:48" s="59" customFormat="1" x14ac:dyDescent="0.35">
      <c r="A49" s="7"/>
      <c r="B49" s="7"/>
      <c r="C49" s="7"/>
      <c r="D49" s="7"/>
      <c r="E49" s="155" t="s">
        <v>192</v>
      </c>
      <c r="F49" s="1152">
        <v>9</v>
      </c>
      <c r="G49" s="953"/>
      <c r="H49" s="415"/>
      <c r="I49" s="1322"/>
      <c r="J49" s="961"/>
      <c r="K49" s="1328"/>
      <c r="L49" s="956"/>
      <c r="M49" s="1301"/>
      <c r="N49" s="963"/>
      <c r="O49" s="1322"/>
      <c r="P49" s="879"/>
      <c r="Q49" s="415"/>
      <c r="R49" s="1322"/>
      <c r="S49" s="961"/>
      <c r="T49" s="1328"/>
      <c r="U49" s="256"/>
      <c r="V49" s="1298"/>
      <c r="W49" s="256"/>
      <c r="X49" s="1298"/>
      <c r="Y49" s="415"/>
      <c r="Z49" s="1298"/>
      <c r="AA49" s="205"/>
      <c r="AB49" s="1298"/>
      <c r="AC49" s="256"/>
      <c r="AD49" s="1298"/>
      <c r="AE49" s="256"/>
      <c r="AF49" s="1298"/>
      <c r="AG49" s="415"/>
      <c r="AH49" s="1298"/>
      <c r="AI49" s="205"/>
      <c r="AJ49" s="1298"/>
      <c r="AK49" s="256"/>
      <c r="AL49" s="1298"/>
      <c r="AM49" s="256"/>
      <c r="AN49" s="1298"/>
      <c r="AO49" s="415"/>
      <c r="AQ49" s="191"/>
      <c r="AU49" s="467"/>
      <c r="AV49" s="7"/>
    </row>
    <row r="50" spans="1:48" s="59" customFormat="1" x14ac:dyDescent="0.35">
      <c r="A50" s="7"/>
      <c r="B50" s="7"/>
      <c r="C50" s="7"/>
      <c r="D50" s="7"/>
      <c r="E50" s="155" t="s">
        <v>193</v>
      </c>
      <c r="F50" s="1152">
        <v>49</v>
      </c>
      <c r="G50" s="953"/>
      <c r="H50" s="1054"/>
      <c r="I50" s="1301"/>
      <c r="J50" s="961"/>
      <c r="K50" s="1328"/>
      <c r="L50" s="956"/>
      <c r="M50" s="1301"/>
      <c r="N50" s="963"/>
      <c r="O50" s="1301"/>
      <c r="P50" s="937"/>
      <c r="Q50" s="1054"/>
      <c r="R50" s="1301"/>
      <c r="S50" s="961"/>
      <c r="T50" s="1328"/>
      <c r="U50" s="256"/>
      <c r="V50" s="1298"/>
      <c r="W50" s="256"/>
      <c r="X50" s="1298"/>
      <c r="Y50" s="415"/>
      <c r="Z50" s="1298"/>
      <c r="AA50" s="205"/>
      <c r="AB50" s="1298"/>
      <c r="AC50" s="256"/>
      <c r="AD50" s="1298"/>
      <c r="AE50" s="256"/>
      <c r="AF50" s="1298"/>
      <c r="AG50" s="415"/>
      <c r="AH50" s="1298"/>
      <c r="AI50" s="205"/>
      <c r="AJ50" s="1298"/>
      <c r="AK50" s="256"/>
      <c r="AL50" s="1298"/>
      <c r="AM50" s="256"/>
      <c r="AN50" s="1298"/>
      <c r="AO50" s="415"/>
      <c r="AQ50" s="191"/>
      <c r="AU50" s="467"/>
      <c r="AV50" s="7"/>
    </row>
    <row r="51" spans="1:48" x14ac:dyDescent="0.35">
      <c r="E51" s="155" t="s">
        <v>194</v>
      </c>
      <c r="F51" s="1152">
        <v>28</v>
      </c>
      <c r="G51" s="953"/>
      <c r="H51" s="1054"/>
      <c r="I51" s="1301"/>
      <c r="J51" s="961"/>
      <c r="K51" s="1328"/>
      <c r="L51" s="956"/>
      <c r="M51" s="1301"/>
      <c r="N51" s="963"/>
      <c r="O51" s="1301"/>
      <c r="P51" s="937"/>
      <c r="Q51" s="1054"/>
      <c r="R51" s="1301"/>
      <c r="S51" s="961"/>
      <c r="T51" s="1328"/>
      <c r="U51" s="256"/>
      <c r="V51" s="1298"/>
      <c r="W51" s="256"/>
      <c r="X51" s="1298"/>
      <c r="Y51" s="415"/>
      <c r="Z51" s="1298"/>
      <c r="AA51" s="205"/>
      <c r="AB51" s="1298"/>
      <c r="AC51" s="256"/>
      <c r="AD51" s="1298"/>
      <c r="AE51" s="256"/>
      <c r="AF51" s="1298"/>
      <c r="AG51" s="415"/>
      <c r="AH51" s="1298"/>
      <c r="AI51" s="205"/>
      <c r="AJ51" s="1298"/>
      <c r="AK51" s="256"/>
      <c r="AL51" s="1298"/>
      <c r="AM51" s="256"/>
      <c r="AN51" s="366"/>
      <c r="AO51" s="415"/>
      <c r="AP51" s="59"/>
      <c r="AQ51" s="191"/>
      <c r="AR51" s="59"/>
      <c r="AS51" s="59"/>
      <c r="AT51" s="59"/>
      <c r="AU51" s="467"/>
    </row>
    <row r="52" spans="1:48" x14ac:dyDescent="0.35">
      <c r="E52" s="155" t="s">
        <v>195</v>
      </c>
      <c r="F52" s="1152">
        <v>24</v>
      </c>
      <c r="G52" s="955"/>
      <c r="H52" s="1054"/>
      <c r="I52" s="1301"/>
      <c r="J52" s="961"/>
      <c r="K52" s="1328"/>
      <c r="L52" s="956"/>
      <c r="M52" s="1301"/>
      <c r="N52" s="963"/>
      <c r="O52" s="1301"/>
      <c r="P52" s="937"/>
      <c r="Q52" s="1054"/>
      <c r="R52" s="1301"/>
      <c r="S52" s="961"/>
      <c r="T52" s="1328"/>
      <c r="U52" s="256"/>
      <c r="V52" s="1298"/>
      <c r="W52" s="256"/>
      <c r="X52" s="1298"/>
      <c r="Y52" s="415"/>
      <c r="Z52" s="1298"/>
      <c r="AA52" s="205"/>
      <c r="AB52" s="1298"/>
      <c r="AC52" s="256"/>
      <c r="AD52" s="1298"/>
      <c r="AE52" s="256"/>
      <c r="AF52" s="1298"/>
      <c r="AG52" s="415"/>
      <c r="AH52" s="1298"/>
      <c r="AI52" s="205"/>
      <c r="AJ52" s="1298"/>
      <c r="AK52" s="256"/>
      <c r="AL52" s="1298"/>
      <c r="AM52" s="256"/>
      <c r="AN52" s="366"/>
      <c r="AO52" s="415"/>
      <c r="AP52" s="59"/>
      <c r="AQ52" s="191"/>
      <c r="AR52" s="59"/>
      <c r="AS52" s="59"/>
      <c r="AT52" s="59"/>
      <c r="AU52" s="467"/>
    </row>
    <row r="53" spans="1:48" x14ac:dyDescent="0.35">
      <c r="E53" s="155" t="s">
        <v>100</v>
      </c>
      <c r="F53" s="1152">
        <v>60</v>
      </c>
      <c r="G53" s="952"/>
      <c r="H53" s="1054"/>
      <c r="I53" s="1301"/>
      <c r="J53" s="961"/>
      <c r="K53" s="1328"/>
      <c r="L53" s="956"/>
      <c r="M53" s="1301"/>
      <c r="N53" s="963"/>
      <c r="O53" s="1301"/>
      <c r="P53" s="937"/>
      <c r="Q53" s="1054"/>
      <c r="R53" s="1301"/>
      <c r="S53" s="961"/>
      <c r="T53" s="1328"/>
      <c r="U53" s="256"/>
      <c r="V53" s="1298"/>
      <c r="W53" s="256"/>
      <c r="X53" s="1298"/>
      <c r="Y53" s="415"/>
      <c r="Z53" s="1298"/>
      <c r="AA53" s="205"/>
      <c r="AB53" s="1298"/>
      <c r="AC53" s="256"/>
      <c r="AD53" s="1298"/>
      <c r="AE53" s="256"/>
      <c r="AF53" s="1298"/>
      <c r="AG53" s="415"/>
      <c r="AH53" s="1298"/>
      <c r="AI53" s="205"/>
      <c r="AJ53" s="1298"/>
      <c r="AK53" s="256"/>
      <c r="AL53" s="1298"/>
      <c r="AM53" s="256"/>
      <c r="AN53" s="366"/>
      <c r="AO53" s="415"/>
      <c r="AP53" s="59"/>
      <c r="AQ53" s="191"/>
      <c r="AR53" s="59"/>
      <c r="AS53" s="59"/>
      <c r="AT53" s="59"/>
      <c r="AU53" s="467"/>
    </row>
    <row r="54" spans="1:48" x14ac:dyDescent="0.35">
      <c r="C54" s="12"/>
      <c r="E54" s="155" t="s">
        <v>196</v>
      </c>
      <c r="F54" s="1152">
        <v>229</v>
      </c>
      <c r="G54" s="952"/>
      <c r="H54" s="1054"/>
      <c r="I54" s="1328"/>
      <c r="J54" s="961"/>
      <c r="K54" s="1328"/>
      <c r="L54" s="956"/>
      <c r="M54" s="1301"/>
      <c r="N54" s="963"/>
      <c r="O54" s="1328"/>
      <c r="P54" s="980"/>
      <c r="Q54" s="1054"/>
      <c r="R54" s="1328"/>
      <c r="S54" s="961"/>
      <c r="T54" s="1328"/>
      <c r="U54" s="256"/>
      <c r="V54" s="1298"/>
      <c r="W54" s="256"/>
      <c r="X54" s="1298"/>
      <c r="Y54" s="415"/>
      <c r="Z54" s="1298"/>
      <c r="AA54" s="205"/>
      <c r="AB54" s="1298"/>
      <c r="AC54" s="256"/>
      <c r="AD54" s="1298"/>
      <c r="AE54" s="256"/>
      <c r="AF54" s="1298"/>
      <c r="AG54" s="415"/>
      <c r="AH54" s="1298"/>
      <c r="AI54" s="205"/>
      <c r="AJ54" s="1298"/>
      <c r="AK54" s="256"/>
      <c r="AL54" s="1298"/>
      <c r="AM54" s="256"/>
      <c r="AN54" s="366"/>
      <c r="AO54" s="415"/>
      <c r="AP54" s="59"/>
      <c r="AQ54" s="191"/>
      <c r="AR54" s="59"/>
      <c r="AS54" s="59"/>
      <c r="AT54" s="59"/>
      <c r="AU54" s="467"/>
    </row>
    <row r="55" spans="1:48" x14ac:dyDescent="0.35">
      <c r="A55" s="10"/>
      <c r="B55" s="10"/>
      <c r="C55" s="10"/>
      <c r="E55" s="155" t="s">
        <v>109</v>
      </c>
      <c r="F55" s="1152" t="s">
        <v>12</v>
      </c>
      <c r="G55" s="953"/>
      <c r="H55" s="1055"/>
      <c r="I55" s="1331"/>
      <c r="J55" s="961"/>
      <c r="K55" s="1328"/>
      <c r="L55" s="956"/>
      <c r="M55" s="1301"/>
      <c r="N55" s="963"/>
      <c r="O55" s="1331"/>
      <c r="P55" s="979"/>
      <c r="Q55" s="1055"/>
      <c r="R55" s="1331"/>
      <c r="S55" s="961"/>
      <c r="T55" s="1328"/>
      <c r="U55" s="256"/>
      <c r="V55" s="1298"/>
      <c r="W55" s="256"/>
      <c r="X55" s="1321"/>
      <c r="Y55" s="625"/>
      <c r="Z55" s="1321"/>
      <c r="AA55" s="205"/>
      <c r="AB55" s="1298"/>
      <c r="AC55" s="256"/>
      <c r="AD55" s="1298"/>
      <c r="AE55" s="256"/>
      <c r="AF55" s="1321"/>
      <c r="AG55" s="625"/>
      <c r="AH55" s="1298"/>
      <c r="AI55" s="205"/>
      <c r="AJ55" s="1298"/>
      <c r="AK55" s="256"/>
      <c r="AL55" s="1298"/>
      <c r="AM55" s="256"/>
      <c r="AN55" s="366"/>
      <c r="AO55" s="625"/>
      <c r="AP55" s="59"/>
      <c r="AQ55" s="191"/>
      <c r="AR55" s="59"/>
      <c r="AS55" s="59"/>
      <c r="AT55" s="59"/>
      <c r="AU55" s="467"/>
    </row>
    <row r="56" spans="1:48" x14ac:dyDescent="0.35">
      <c r="A56" s="10"/>
      <c r="B56" s="10"/>
      <c r="C56" s="10"/>
      <c r="E56" s="155" t="s">
        <v>197</v>
      </c>
      <c r="F56" s="1152">
        <v>90</v>
      </c>
      <c r="G56" s="953"/>
      <c r="H56" s="1055"/>
      <c r="I56" s="1331"/>
      <c r="J56" s="961"/>
      <c r="K56" s="1328"/>
      <c r="L56" s="956"/>
      <c r="M56" s="1301"/>
      <c r="N56" s="963"/>
      <c r="O56" s="1331"/>
      <c r="P56" s="979"/>
      <c r="Q56" s="1055"/>
      <c r="R56" s="1331"/>
      <c r="S56" s="961"/>
      <c r="T56" s="1328"/>
      <c r="U56" s="256"/>
      <c r="V56" s="1298"/>
      <c r="W56" s="256"/>
      <c r="X56" s="1321"/>
      <c r="Y56" s="625"/>
      <c r="Z56" s="1321"/>
      <c r="AA56" s="205"/>
      <c r="AB56" s="1298"/>
      <c r="AC56" s="256"/>
      <c r="AD56" s="1298"/>
      <c r="AE56" s="256"/>
      <c r="AF56" s="1321"/>
      <c r="AG56" s="625"/>
      <c r="AH56" s="1298"/>
      <c r="AI56" s="205"/>
      <c r="AJ56" s="1298"/>
      <c r="AK56" s="256"/>
      <c r="AL56" s="1298"/>
      <c r="AM56" s="256"/>
      <c r="AN56" s="366"/>
      <c r="AO56" s="625"/>
      <c r="AP56" s="59"/>
      <c r="AQ56" s="191"/>
      <c r="AR56" s="59"/>
      <c r="AS56" s="59"/>
      <c r="AT56" s="59"/>
      <c r="AU56" s="467"/>
    </row>
    <row r="57" spans="1:48" x14ac:dyDescent="0.35">
      <c r="A57" s="51"/>
      <c r="B57" s="51"/>
      <c r="C57" s="51"/>
      <c r="E57" s="155" t="s">
        <v>198</v>
      </c>
      <c r="F57" s="1152">
        <v>275</v>
      </c>
      <c r="G57" s="952"/>
      <c r="H57" s="1054"/>
      <c r="I57" s="1301"/>
      <c r="J57" s="961"/>
      <c r="K57" s="1328"/>
      <c r="L57" s="956"/>
      <c r="M57" s="1301"/>
      <c r="N57" s="963"/>
      <c r="O57" s="1301"/>
      <c r="P57" s="937"/>
      <c r="Q57" s="1054"/>
      <c r="R57" s="1301"/>
      <c r="S57" s="961"/>
      <c r="T57" s="1328"/>
      <c r="U57" s="256"/>
      <c r="V57" s="1298"/>
      <c r="W57" s="256"/>
      <c r="X57" s="1298"/>
      <c r="Y57" s="415"/>
      <c r="Z57" s="1298"/>
      <c r="AA57" s="205"/>
      <c r="AB57" s="1298"/>
      <c r="AC57" s="256"/>
      <c r="AD57" s="1298"/>
      <c r="AE57" s="256"/>
      <c r="AF57" s="1298"/>
      <c r="AG57" s="415"/>
      <c r="AH57" s="1298"/>
      <c r="AI57" s="205"/>
      <c r="AJ57" s="1298"/>
      <c r="AK57" s="256"/>
      <c r="AL57" s="1298"/>
      <c r="AM57" s="256"/>
      <c r="AN57" s="366"/>
      <c r="AO57" s="415"/>
      <c r="AP57" s="59"/>
      <c r="AQ57" s="191"/>
      <c r="AR57" s="59"/>
      <c r="AS57" s="59"/>
      <c r="AT57" s="59"/>
      <c r="AU57" s="467"/>
    </row>
    <row r="58" spans="1:48" x14ac:dyDescent="0.35">
      <c r="A58" s="51"/>
      <c r="B58" s="51"/>
      <c r="C58" s="51"/>
      <c r="E58" s="155" t="s">
        <v>199</v>
      </c>
      <c r="F58" s="1152">
        <v>351</v>
      </c>
      <c r="G58" s="952"/>
      <c r="H58" s="1054"/>
      <c r="I58" s="1301"/>
      <c r="J58" s="961"/>
      <c r="K58" s="1328"/>
      <c r="L58" s="956"/>
      <c r="M58" s="1301"/>
      <c r="N58" s="963"/>
      <c r="O58" s="1301"/>
      <c r="P58" s="937"/>
      <c r="Q58" s="1054"/>
      <c r="R58" s="1301"/>
      <c r="S58" s="961"/>
      <c r="T58" s="1328"/>
      <c r="U58" s="256"/>
      <c r="V58" s="1298"/>
      <c r="W58" s="256"/>
      <c r="X58" s="1298"/>
      <c r="Y58" s="415"/>
      <c r="Z58" s="1298"/>
      <c r="AA58" s="205"/>
      <c r="AB58" s="1298"/>
      <c r="AC58" s="256"/>
      <c r="AD58" s="1298"/>
      <c r="AE58" s="256"/>
      <c r="AF58" s="1298"/>
      <c r="AG58" s="415"/>
      <c r="AH58" s="1298"/>
      <c r="AI58" s="205"/>
      <c r="AJ58" s="1298"/>
      <c r="AK58" s="256"/>
      <c r="AL58" s="1298"/>
      <c r="AM58" s="256"/>
      <c r="AN58" s="366"/>
      <c r="AO58" s="415"/>
      <c r="AP58" s="59"/>
      <c r="AQ58" s="191"/>
      <c r="AR58" s="59"/>
      <c r="AS58" s="59"/>
      <c r="AT58" s="59"/>
      <c r="AU58" s="467"/>
    </row>
    <row r="59" spans="1:48" x14ac:dyDescent="0.35">
      <c r="A59" s="10"/>
      <c r="B59" s="10"/>
      <c r="C59" s="10"/>
      <c r="E59" s="155" t="s">
        <v>200</v>
      </c>
      <c r="F59" s="1152">
        <v>556</v>
      </c>
      <c r="G59" s="953"/>
      <c r="H59" s="1054"/>
      <c r="I59" s="1301"/>
      <c r="J59" s="961"/>
      <c r="K59" s="1328"/>
      <c r="L59" s="956"/>
      <c r="M59" s="1301"/>
      <c r="N59" s="963"/>
      <c r="O59" s="1301"/>
      <c r="P59" s="937"/>
      <c r="Q59" s="1054"/>
      <c r="R59" s="1301"/>
      <c r="S59" s="961"/>
      <c r="T59" s="1328"/>
      <c r="U59" s="256"/>
      <c r="V59" s="1298"/>
      <c r="W59" s="256"/>
      <c r="X59" s="1298"/>
      <c r="Y59" s="415"/>
      <c r="Z59" s="1298"/>
      <c r="AA59" s="205"/>
      <c r="AB59" s="1298"/>
      <c r="AC59" s="256"/>
      <c r="AD59" s="1298"/>
      <c r="AE59" s="256"/>
      <c r="AF59" s="1298"/>
      <c r="AG59" s="415"/>
      <c r="AH59" s="1298"/>
      <c r="AI59" s="205"/>
      <c r="AJ59" s="1298"/>
      <c r="AK59" s="256"/>
      <c r="AL59" s="1298"/>
      <c r="AM59" s="256"/>
      <c r="AN59" s="366"/>
      <c r="AO59" s="415"/>
      <c r="AP59" s="59"/>
      <c r="AQ59" s="191"/>
      <c r="AR59" s="59"/>
      <c r="AS59" s="59"/>
      <c r="AT59" s="59"/>
      <c r="AU59" s="467"/>
    </row>
    <row r="60" spans="1:48" x14ac:dyDescent="0.35">
      <c r="A60" s="258"/>
      <c r="B60" s="258"/>
      <c r="C60" s="258"/>
      <c r="D60" s="258"/>
      <c r="E60" s="36" t="s">
        <v>201</v>
      </c>
      <c r="F60" s="1152">
        <v>56</v>
      </c>
      <c r="G60" s="953"/>
      <c r="H60" s="1054"/>
      <c r="I60" s="1301"/>
      <c r="J60" s="961"/>
      <c r="K60" s="1328"/>
      <c r="L60" s="956"/>
      <c r="M60" s="1301"/>
      <c r="N60" s="963"/>
      <c r="O60" s="1301"/>
      <c r="P60" s="937"/>
      <c r="Q60" s="1054"/>
      <c r="R60" s="1301"/>
      <c r="S60" s="961"/>
      <c r="T60" s="1328"/>
      <c r="U60" s="256"/>
      <c r="V60" s="1298"/>
      <c r="W60" s="256"/>
      <c r="X60" s="1298"/>
      <c r="Y60" s="415"/>
      <c r="Z60" s="1298"/>
      <c r="AA60" s="205"/>
      <c r="AB60" s="1298"/>
      <c r="AC60" s="256"/>
      <c r="AD60" s="1298"/>
      <c r="AE60" s="256"/>
      <c r="AF60" s="1298"/>
      <c r="AG60" s="415"/>
      <c r="AH60" s="1298"/>
      <c r="AI60" s="205"/>
      <c r="AJ60" s="1298"/>
      <c r="AK60" s="256"/>
      <c r="AL60" s="1298"/>
      <c r="AM60" s="256"/>
      <c r="AN60" s="366"/>
      <c r="AO60" s="415"/>
      <c r="AP60" s="59"/>
      <c r="AQ60" s="191"/>
      <c r="AR60" s="59"/>
      <c r="AS60" s="59"/>
      <c r="AT60" s="59"/>
      <c r="AU60" s="467"/>
    </row>
    <row r="61" spans="1:48" x14ac:dyDescent="0.35">
      <c r="A61" s="26"/>
      <c r="B61" s="26"/>
      <c r="C61" s="9"/>
      <c r="D61" s="66"/>
      <c r="E61" s="155" t="s">
        <v>202</v>
      </c>
      <c r="F61" s="1152">
        <v>55</v>
      </c>
      <c r="G61" s="955"/>
      <c r="H61" s="1054"/>
      <c r="I61" s="1301"/>
      <c r="J61" s="961"/>
      <c r="K61" s="1328"/>
      <c r="L61" s="956"/>
      <c r="M61" s="1301"/>
      <c r="N61" s="963"/>
      <c r="O61" s="1301"/>
      <c r="P61" s="937"/>
      <c r="Q61" s="1054"/>
      <c r="R61" s="1301"/>
      <c r="S61" s="961"/>
      <c r="T61" s="1328"/>
      <c r="U61" s="256"/>
      <c r="V61" s="1298"/>
      <c r="W61" s="256"/>
      <c r="X61" s="1322"/>
      <c r="Y61" s="415"/>
      <c r="Z61" s="1322"/>
      <c r="AA61" s="205"/>
      <c r="AB61" s="1298"/>
      <c r="AC61" s="256"/>
      <c r="AD61" s="1298"/>
      <c r="AE61" s="256"/>
      <c r="AF61" s="1322"/>
      <c r="AG61" s="415"/>
      <c r="AH61" s="1298"/>
      <c r="AI61" s="205"/>
      <c r="AJ61" s="1298"/>
      <c r="AK61" s="256"/>
      <c r="AL61" s="1298"/>
      <c r="AM61" s="256"/>
      <c r="AN61" s="366"/>
      <c r="AO61" s="415"/>
      <c r="AP61" s="59"/>
      <c r="AQ61" s="191"/>
      <c r="AR61" s="59"/>
      <c r="AS61" s="59"/>
      <c r="AT61" s="59"/>
      <c r="AU61" s="467"/>
    </row>
    <row r="62" spans="1:48" x14ac:dyDescent="0.35">
      <c r="A62" s="26"/>
      <c r="B62" s="26"/>
      <c r="C62" s="9"/>
      <c r="D62" s="66"/>
      <c r="E62" s="155" t="s">
        <v>203</v>
      </c>
      <c r="F62" s="1152">
        <v>7</v>
      </c>
      <c r="G62" s="952"/>
      <c r="H62" s="1054"/>
      <c r="I62" s="1301"/>
      <c r="J62" s="961"/>
      <c r="K62" s="1328"/>
      <c r="L62" s="956"/>
      <c r="M62" s="1301"/>
      <c r="N62" s="963"/>
      <c r="O62" s="1301"/>
      <c r="P62" s="937"/>
      <c r="Q62" s="1054"/>
      <c r="R62" s="1301"/>
      <c r="S62" s="961"/>
      <c r="T62" s="1328"/>
      <c r="U62" s="256"/>
      <c r="V62" s="1298"/>
      <c r="W62" s="256"/>
      <c r="X62" s="1322"/>
      <c r="Y62" s="415"/>
      <c r="Z62" s="1322"/>
      <c r="AA62" s="205"/>
      <c r="AB62" s="1298"/>
      <c r="AC62" s="256"/>
      <c r="AD62" s="1298"/>
      <c r="AE62" s="256"/>
      <c r="AF62" s="1322"/>
      <c r="AG62" s="415"/>
      <c r="AH62" s="1298"/>
      <c r="AI62" s="205"/>
      <c r="AJ62" s="1298"/>
      <c r="AK62" s="256"/>
      <c r="AL62" s="1298"/>
      <c r="AM62" s="256"/>
      <c r="AN62" s="366"/>
      <c r="AO62" s="415"/>
      <c r="AP62" s="59"/>
      <c r="AQ62" s="191"/>
      <c r="AR62" s="59"/>
      <c r="AS62" s="59"/>
      <c r="AT62" s="59"/>
      <c r="AU62" s="467"/>
    </row>
    <row r="63" spans="1:48" x14ac:dyDescent="0.35">
      <c r="A63" s="26"/>
      <c r="B63" s="26"/>
      <c r="C63" s="26"/>
      <c r="E63" s="155" t="s">
        <v>204</v>
      </c>
      <c r="F63" s="1152">
        <v>13</v>
      </c>
      <c r="G63" s="952"/>
      <c r="H63" s="1054"/>
      <c r="I63" s="1301"/>
      <c r="J63" s="961"/>
      <c r="K63" s="1328"/>
      <c r="L63" s="956"/>
      <c r="M63" s="1301"/>
      <c r="N63" s="963"/>
      <c r="O63" s="1301"/>
      <c r="P63" s="937"/>
      <c r="Q63" s="1054"/>
      <c r="R63" s="1301"/>
      <c r="S63" s="961"/>
      <c r="T63" s="1328"/>
      <c r="U63" s="256"/>
      <c r="V63" s="1298"/>
      <c r="W63" s="256"/>
      <c r="X63" s="1322"/>
      <c r="Y63" s="415"/>
      <c r="Z63" s="1322"/>
      <c r="AA63" s="205"/>
      <c r="AB63" s="1298"/>
      <c r="AC63" s="256"/>
      <c r="AD63" s="1298"/>
      <c r="AE63" s="256"/>
      <c r="AF63" s="1322"/>
      <c r="AG63" s="415"/>
      <c r="AH63" s="1298"/>
      <c r="AI63" s="205"/>
      <c r="AJ63" s="1298"/>
      <c r="AK63" s="256"/>
      <c r="AL63" s="1298"/>
      <c r="AM63" s="256"/>
      <c r="AN63" s="1298"/>
      <c r="AO63" s="415"/>
      <c r="AP63" s="59"/>
      <c r="AQ63" s="191"/>
      <c r="AR63" s="59"/>
      <c r="AS63" s="59"/>
      <c r="AT63" s="59"/>
      <c r="AU63" s="467"/>
    </row>
    <row r="64" spans="1:48" x14ac:dyDescent="0.35">
      <c r="A64" s="26"/>
      <c r="B64" s="26"/>
      <c r="C64" s="26"/>
      <c r="E64" s="155" t="s">
        <v>122</v>
      </c>
      <c r="F64" s="1152">
        <v>8</v>
      </c>
      <c r="G64" s="953"/>
      <c r="H64" s="1054"/>
      <c r="I64" s="1301"/>
      <c r="J64" s="961"/>
      <c r="K64" s="1328"/>
      <c r="L64" s="956"/>
      <c r="M64" s="1301"/>
      <c r="N64" s="963"/>
      <c r="O64" s="1301"/>
      <c r="P64" s="937"/>
      <c r="Q64" s="1054"/>
      <c r="R64" s="1301"/>
      <c r="S64" s="961"/>
      <c r="T64" s="1328"/>
      <c r="U64" s="256"/>
      <c r="V64" s="1298"/>
      <c r="W64" s="256"/>
      <c r="X64" s="1322"/>
      <c r="Y64" s="415"/>
      <c r="Z64" s="1322"/>
      <c r="AA64" s="205"/>
      <c r="AB64" s="1298"/>
      <c r="AC64" s="256"/>
      <c r="AD64" s="1298"/>
      <c r="AE64" s="256"/>
      <c r="AF64" s="1322"/>
      <c r="AG64" s="415"/>
      <c r="AH64" s="1298"/>
      <c r="AI64" s="205"/>
      <c r="AJ64" s="1298"/>
      <c r="AK64" s="256"/>
      <c r="AL64" s="1298"/>
      <c r="AM64" s="256"/>
      <c r="AN64" s="1298"/>
      <c r="AO64" s="415"/>
      <c r="AP64" s="59"/>
      <c r="AQ64" s="191"/>
      <c r="AR64" s="59"/>
      <c r="AS64" s="59"/>
      <c r="AT64" s="59"/>
      <c r="AU64" s="467"/>
    </row>
    <row r="65" spans="1:48" x14ac:dyDescent="0.35">
      <c r="A65" s="26"/>
      <c r="B65" s="26"/>
      <c r="C65" s="26"/>
      <c r="E65" s="155" t="s">
        <v>38</v>
      </c>
      <c r="F65" s="1152">
        <v>528</v>
      </c>
      <c r="G65" s="953"/>
      <c r="H65" s="1054"/>
      <c r="I65" s="1301"/>
      <c r="J65" s="961"/>
      <c r="K65" s="1328"/>
      <c r="L65" s="956"/>
      <c r="M65" s="1301"/>
      <c r="N65" s="963"/>
      <c r="O65" s="1301"/>
      <c r="P65" s="937"/>
      <c r="Q65" s="1054"/>
      <c r="R65" s="1301"/>
      <c r="S65" s="961"/>
      <c r="T65" s="1328"/>
      <c r="U65" s="256"/>
      <c r="V65" s="1298"/>
      <c r="W65" s="256"/>
      <c r="X65" s="1322"/>
      <c r="Y65" s="415"/>
      <c r="Z65" s="1322"/>
      <c r="AA65" s="205"/>
      <c r="AB65" s="1298"/>
      <c r="AC65" s="256"/>
      <c r="AD65" s="1298"/>
      <c r="AE65" s="256"/>
      <c r="AF65" s="1322"/>
      <c r="AG65" s="415"/>
      <c r="AH65" s="1298"/>
      <c r="AI65" s="205"/>
      <c r="AJ65" s="1298"/>
      <c r="AK65" s="256"/>
      <c r="AL65" s="1298"/>
      <c r="AM65" s="256"/>
      <c r="AN65" s="1298"/>
      <c r="AO65" s="415"/>
      <c r="AP65" s="59"/>
      <c r="AQ65" s="191"/>
      <c r="AR65" s="59"/>
      <c r="AS65" s="59"/>
      <c r="AT65" s="59"/>
      <c r="AU65" s="467"/>
    </row>
    <row r="66" spans="1:48" x14ac:dyDescent="0.35">
      <c r="A66" s="26"/>
      <c r="B66" s="26"/>
      <c r="C66" s="26"/>
      <c r="E66" s="155" t="s">
        <v>205</v>
      </c>
      <c r="F66" s="1152">
        <v>47</v>
      </c>
      <c r="G66" s="953"/>
      <c r="H66" s="1054"/>
      <c r="I66" s="1301"/>
      <c r="J66" s="961"/>
      <c r="K66" s="1328"/>
      <c r="L66" s="956"/>
      <c r="M66" s="1301"/>
      <c r="N66" s="963"/>
      <c r="O66" s="1301"/>
      <c r="P66" s="937"/>
      <c r="Q66" s="1054"/>
      <c r="R66" s="1301"/>
      <c r="S66" s="961"/>
      <c r="T66" s="1328"/>
      <c r="U66" s="256"/>
      <c r="V66" s="1298"/>
      <c r="W66" s="256"/>
      <c r="X66" s="1322"/>
      <c r="Y66" s="415"/>
      <c r="Z66" s="1322"/>
      <c r="AA66" s="205"/>
      <c r="AB66" s="1298"/>
      <c r="AC66" s="256"/>
      <c r="AD66" s="1298"/>
      <c r="AE66" s="256"/>
      <c r="AF66" s="1322"/>
      <c r="AG66" s="415"/>
      <c r="AH66" s="1298"/>
      <c r="AI66" s="205"/>
      <c r="AJ66" s="1298"/>
      <c r="AK66" s="256"/>
      <c r="AL66" s="1298"/>
      <c r="AM66" s="256"/>
      <c r="AN66" s="1298"/>
      <c r="AO66" s="415"/>
      <c r="AP66" s="59"/>
      <c r="AQ66" s="191"/>
      <c r="AR66" s="59"/>
      <c r="AS66" s="59"/>
      <c r="AT66" s="59"/>
      <c r="AU66" s="467"/>
    </row>
    <row r="67" spans="1:48" x14ac:dyDescent="0.35">
      <c r="C67" s="12"/>
      <c r="E67" s="155" t="s">
        <v>206</v>
      </c>
      <c r="F67" s="1152">
        <v>279</v>
      </c>
      <c r="G67" s="955"/>
      <c r="H67" s="1054"/>
      <c r="I67" s="1301"/>
      <c r="J67" s="961"/>
      <c r="K67" s="1328"/>
      <c r="L67" s="956"/>
      <c r="M67" s="1301"/>
      <c r="N67" s="963"/>
      <c r="O67" s="1301"/>
      <c r="P67" s="937"/>
      <c r="Q67" s="1054"/>
      <c r="R67" s="1301"/>
      <c r="S67" s="961"/>
      <c r="T67" s="1328"/>
      <c r="U67" s="256"/>
      <c r="V67" s="1298"/>
      <c r="W67" s="256"/>
      <c r="X67" s="1322"/>
      <c r="Y67" s="415"/>
      <c r="Z67" s="1322"/>
      <c r="AA67" s="205"/>
      <c r="AB67" s="1298"/>
      <c r="AC67" s="256"/>
      <c r="AD67" s="1298"/>
      <c r="AE67" s="256"/>
      <c r="AF67" s="1322"/>
      <c r="AG67" s="415"/>
      <c r="AH67" s="1298"/>
      <c r="AI67" s="205"/>
      <c r="AJ67" s="1298"/>
      <c r="AK67" s="256"/>
      <c r="AL67" s="1298"/>
      <c r="AM67" s="256"/>
      <c r="AN67" s="1298"/>
      <c r="AO67" s="415"/>
      <c r="AP67" s="59"/>
      <c r="AQ67" s="191"/>
      <c r="AR67" s="59"/>
      <c r="AS67" s="59"/>
      <c r="AT67" s="59"/>
      <c r="AU67" s="467"/>
    </row>
    <row r="68" spans="1:48" x14ac:dyDescent="0.35">
      <c r="C68" s="12"/>
      <c r="E68" s="155" t="s">
        <v>207</v>
      </c>
      <c r="F68" s="1152" t="s">
        <v>12</v>
      </c>
      <c r="G68" s="952"/>
      <c r="H68" s="1054"/>
      <c r="I68" s="1301"/>
      <c r="J68" s="961"/>
      <c r="K68" s="1328"/>
      <c r="L68" s="956"/>
      <c r="M68" s="1301"/>
      <c r="N68" s="963"/>
      <c r="O68" s="1301"/>
      <c r="P68" s="937"/>
      <c r="Q68" s="1054"/>
      <c r="R68" s="1301"/>
      <c r="S68" s="961"/>
      <c r="T68" s="1328"/>
      <c r="U68" s="256"/>
      <c r="V68" s="1298"/>
      <c r="W68" s="256"/>
      <c r="X68" s="1322"/>
      <c r="Y68" s="415"/>
      <c r="Z68" s="1322"/>
      <c r="AA68" s="205"/>
      <c r="AB68" s="1298"/>
      <c r="AC68" s="256"/>
      <c r="AD68" s="1298"/>
      <c r="AE68" s="256"/>
      <c r="AF68" s="1322"/>
      <c r="AG68" s="415"/>
      <c r="AH68" s="1298"/>
      <c r="AI68" s="205"/>
      <c r="AJ68" s="1298"/>
      <c r="AK68" s="256"/>
      <c r="AL68" s="1298"/>
      <c r="AM68" s="256"/>
      <c r="AN68" s="1298"/>
      <c r="AO68" s="415"/>
      <c r="AP68" s="59"/>
      <c r="AQ68" s="191"/>
      <c r="AR68" s="59"/>
      <c r="AS68" s="59"/>
      <c r="AT68" s="59"/>
      <c r="AU68" s="467"/>
    </row>
    <row r="69" spans="1:48" x14ac:dyDescent="0.35">
      <c r="C69" s="12"/>
      <c r="E69" s="155" t="s">
        <v>208</v>
      </c>
      <c r="F69" s="1152">
        <v>645</v>
      </c>
      <c r="G69" s="952"/>
      <c r="H69" s="1054"/>
      <c r="I69" s="1301"/>
      <c r="J69" s="961"/>
      <c r="K69" s="1328"/>
      <c r="L69" s="956"/>
      <c r="M69" s="1301"/>
      <c r="N69" s="963"/>
      <c r="O69" s="1301"/>
      <c r="P69" s="937"/>
      <c r="Q69" s="1054"/>
      <c r="R69" s="1301"/>
      <c r="S69" s="961"/>
      <c r="T69" s="1328"/>
      <c r="U69" s="256"/>
      <c r="V69" s="1298"/>
      <c r="W69" s="256"/>
      <c r="X69" s="1322"/>
      <c r="Y69" s="415"/>
      <c r="Z69" s="1322"/>
      <c r="AA69" s="205"/>
      <c r="AB69" s="1298"/>
      <c r="AC69" s="256"/>
      <c r="AD69" s="1298"/>
      <c r="AE69" s="256"/>
      <c r="AF69" s="1322"/>
      <c r="AG69" s="415"/>
      <c r="AH69" s="1298"/>
      <c r="AI69" s="205"/>
      <c r="AJ69" s="1298"/>
      <c r="AK69" s="256"/>
      <c r="AL69" s="1298"/>
      <c r="AM69" s="256"/>
      <c r="AN69" s="1298"/>
      <c r="AO69" s="415"/>
      <c r="AP69" s="59"/>
      <c r="AQ69" s="191"/>
      <c r="AR69" s="59"/>
      <c r="AS69" s="59"/>
      <c r="AT69" s="59"/>
      <c r="AU69" s="467"/>
    </row>
    <row r="70" spans="1:48" x14ac:dyDescent="0.35">
      <c r="E70" s="155" t="s">
        <v>129</v>
      </c>
      <c r="F70" s="1152">
        <v>1669</v>
      </c>
      <c r="G70" s="953"/>
      <c r="H70" s="415"/>
      <c r="I70" s="1322"/>
      <c r="J70" s="961"/>
      <c r="K70" s="1328"/>
      <c r="L70" s="956"/>
      <c r="M70" s="1301"/>
      <c r="N70" s="963"/>
      <c r="O70" s="1322"/>
      <c r="P70" s="879"/>
      <c r="Q70" s="415"/>
      <c r="R70" s="1322"/>
      <c r="S70" s="961"/>
      <c r="T70" s="1328"/>
      <c r="U70" s="256"/>
      <c r="V70" s="1298"/>
      <c r="W70" s="256"/>
      <c r="X70" s="1322"/>
      <c r="Y70" s="415"/>
      <c r="Z70" s="1322"/>
      <c r="AA70" s="205"/>
      <c r="AB70" s="1298"/>
      <c r="AC70" s="256"/>
      <c r="AD70" s="1298"/>
      <c r="AE70" s="256"/>
      <c r="AF70" s="1322"/>
      <c r="AG70" s="415"/>
      <c r="AH70" s="1298"/>
      <c r="AI70" s="205"/>
      <c r="AJ70" s="1298"/>
      <c r="AK70" s="256"/>
      <c r="AL70" s="1298"/>
      <c r="AM70" s="256"/>
      <c r="AN70" s="1298"/>
      <c r="AO70" s="415"/>
      <c r="AP70" s="59"/>
      <c r="AQ70" s="191"/>
      <c r="AR70" s="59"/>
      <c r="AS70" s="59"/>
      <c r="AT70" s="59"/>
      <c r="AU70" s="467"/>
    </row>
    <row r="71" spans="1:48" ht="15" customHeight="1" x14ac:dyDescent="0.35">
      <c r="E71" s="155" t="s">
        <v>140</v>
      </c>
      <c r="F71" s="1152">
        <v>1827</v>
      </c>
      <c r="G71" s="953"/>
      <c r="H71" s="1054"/>
      <c r="I71" s="1301"/>
      <c r="J71" s="961"/>
      <c r="K71" s="1328"/>
      <c r="L71" s="956"/>
      <c r="M71" s="1301"/>
      <c r="N71" s="963"/>
      <c r="O71" s="1301"/>
      <c r="P71" s="937"/>
      <c r="Q71" s="1054"/>
      <c r="R71" s="1301"/>
      <c r="S71" s="961"/>
      <c r="T71" s="1328"/>
      <c r="U71" s="256"/>
      <c r="V71" s="1298"/>
      <c r="W71" s="256"/>
      <c r="X71" s="1322"/>
      <c r="Y71" s="415"/>
      <c r="Z71" s="1322"/>
      <c r="AA71" s="205"/>
      <c r="AB71" s="1298"/>
      <c r="AC71" s="256"/>
      <c r="AD71" s="1298"/>
      <c r="AE71" s="256"/>
      <c r="AF71" s="1322"/>
      <c r="AG71" s="415"/>
      <c r="AH71" s="1298"/>
      <c r="AI71" s="205"/>
      <c r="AJ71" s="1298"/>
      <c r="AK71" s="256"/>
      <c r="AL71" s="1298"/>
      <c r="AM71" s="256"/>
      <c r="AN71" s="1298"/>
      <c r="AO71" s="415"/>
      <c r="AP71" s="59"/>
      <c r="AQ71" s="191"/>
      <c r="AR71" s="59"/>
      <c r="AS71" s="59"/>
      <c r="AT71" s="59"/>
      <c r="AU71" s="467"/>
    </row>
    <row r="72" spans="1:48" x14ac:dyDescent="0.35">
      <c r="E72" s="155" t="s">
        <v>141</v>
      </c>
      <c r="F72" s="1152">
        <v>472</v>
      </c>
      <c r="G72" s="953"/>
      <c r="H72" s="1054"/>
      <c r="I72" s="1301"/>
      <c r="J72" s="961"/>
      <c r="K72" s="1328"/>
      <c r="L72" s="956"/>
      <c r="M72" s="1301"/>
      <c r="N72" s="963"/>
      <c r="O72" s="1301"/>
      <c r="P72" s="937"/>
      <c r="Q72" s="1054"/>
      <c r="R72" s="1301"/>
      <c r="S72" s="961"/>
      <c r="T72" s="1328"/>
      <c r="U72" s="256"/>
      <c r="V72" s="1298"/>
      <c r="W72" s="256"/>
      <c r="X72" s="1322"/>
      <c r="Y72" s="415"/>
      <c r="Z72" s="1322"/>
      <c r="AA72" s="205"/>
      <c r="AB72" s="1298"/>
      <c r="AC72" s="256"/>
      <c r="AD72" s="1298"/>
      <c r="AE72" s="256"/>
      <c r="AF72" s="1322"/>
      <c r="AG72" s="415"/>
      <c r="AH72" s="1298"/>
      <c r="AI72" s="205"/>
      <c r="AJ72" s="1298"/>
      <c r="AK72" s="256"/>
      <c r="AL72" s="1298"/>
      <c r="AM72" s="256"/>
      <c r="AN72" s="366"/>
      <c r="AO72" s="415"/>
      <c r="AP72" s="59"/>
      <c r="AQ72" s="191"/>
      <c r="AR72" s="59"/>
      <c r="AS72" s="59"/>
      <c r="AT72" s="59"/>
      <c r="AU72" s="467"/>
    </row>
    <row r="73" spans="1:48" x14ac:dyDescent="0.35">
      <c r="E73" s="7" t="s">
        <v>14</v>
      </c>
      <c r="F73" s="1152">
        <v>36</v>
      </c>
      <c r="G73" s="955"/>
      <c r="H73" s="1054"/>
      <c r="I73" s="1301"/>
      <c r="J73" s="961"/>
      <c r="K73" s="1328"/>
      <c r="L73" s="956"/>
      <c r="M73" s="1301"/>
      <c r="N73" s="963"/>
      <c r="O73" s="1301"/>
      <c r="P73" s="937"/>
      <c r="Q73" s="1054"/>
      <c r="R73" s="1301"/>
      <c r="S73" s="961"/>
      <c r="T73" s="1328"/>
      <c r="U73" s="256"/>
      <c r="V73" s="1298"/>
      <c r="W73" s="256"/>
      <c r="X73" s="1322"/>
      <c r="Y73" s="415"/>
      <c r="Z73" s="1322"/>
      <c r="AA73" s="205"/>
      <c r="AB73" s="1298"/>
      <c r="AC73" s="256"/>
      <c r="AD73" s="1298"/>
      <c r="AE73" s="256"/>
      <c r="AF73" s="1322"/>
      <c r="AG73" s="415"/>
      <c r="AH73" s="1298"/>
      <c r="AI73" s="205"/>
      <c r="AJ73" s="1298"/>
      <c r="AK73" s="256"/>
      <c r="AL73" s="1298"/>
      <c r="AM73" s="256"/>
      <c r="AN73" s="366"/>
      <c r="AO73" s="415"/>
      <c r="AP73" s="59"/>
      <c r="AQ73" s="191"/>
      <c r="AR73" s="59"/>
      <c r="AS73" s="59"/>
      <c r="AT73" s="59"/>
      <c r="AU73" s="467"/>
    </row>
    <row r="74" spans="1:48" x14ac:dyDescent="0.35">
      <c r="E74" s="155" t="s">
        <v>79</v>
      </c>
      <c r="F74" s="1152">
        <v>17</v>
      </c>
      <c r="G74" s="952"/>
      <c r="H74" s="1054"/>
      <c r="I74" s="1301"/>
      <c r="J74" s="961"/>
      <c r="K74" s="1328"/>
      <c r="L74" s="956"/>
      <c r="M74" s="1301"/>
      <c r="N74" s="963"/>
      <c r="O74" s="1301"/>
      <c r="P74" s="937"/>
      <c r="Q74" s="1054"/>
      <c r="R74" s="1301"/>
      <c r="S74" s="961"/>
      <c r="T74" s="1328"/>
      <c r="U74" s="256"/>
      <c r="V74" s="1298"/>
      <c r="W74" s="256"/>
      <c r="X74" s="1322"/>
      <c r="Y74" s="415"/>
      <c r="Z74" s="1322"/>
      <c r="AA74" s="205"/>
      <c r="AB74" s="1322"/>
      <c r="AC74" s="256"/>
      <c r="AD74" s="1322"/>
      <c r="AE74" s="256"/>
      <c r="AF74" s="1322"/>
      <c r="AG74" s="415"/>
      <c r="AH74" s="1298"/>
      <c r="AI74" s="205"/>
      <c r="AJ74" s="366"/>
      <c r="AK74" s="256"/>
      <c r="AL74" s="366"/>
      <c r="AM74" s="256"/>
      <c r="AN74" s="366"/>
      <c r="AO74" s="415"/>
      <c r="AP74" s="59"/>
      <c r="AQ74" s="191"/>
      <c r="AS74" s="59"/>
      <c r="AU74" s="467"/>
    </row>
    <row r="75" spans="1:48" s="59" customFormat="1" x14ac:dyDescent="0.35">
      <c r="A75" s="169"/>
      <c r="B75" s="169"/>
      <c r="C75" s="169" t="s">
        <v>75</v>
      </c>
      <c r="D75" s="169"/>
      <c r="E75" s="170"/>
      <c r="F75" s="1150">
        <v>5141</v>
      </c>
      <c r="G75" s="175"/>
      <c r="H75" s="1150">
        <v>864</v>
      </c>
      <c r="I75" s="294"/>
      <c r="J75" s="960">
        <v>4.5492341595966285E-3</v>
      </c>
      <c r="K75" s="294"/>
      <c r="L75" s="957">
        <v>4.5492341595966286</v>
      </c>
      <c r="M75" s="294"/>
      <c r="N75" s="957" t="s">
        <v>1332</v>
      </c>
      <c r="O75" s="294"/>
      <c r="P75" s="934"/>
      <c r="Q75" s="1150">
        <v>834</v>
      </c>
      <c r="R75" s="294" t="s">
        <v>3058</v>
      </c>
      <c r="S75" s="960">
        <v>4.5893967241815749E-3</v>
      </c>
      <c r="T75" s="294" t="s">
        <v>3058</v>
      </c>
      <c r="U75" s="266">
        <v>4.589396724181575</v>
      </c>
      <c r="V75" s="1311" t="s">
        <v>3058</v>
      </c>
      <c r="W75" s="266" t="s">
        <v>1333</v>
      </c>
      <c r="X75" s="1311" t="s">
        <v>3058</v>
      </c>
      <c r="Y75" s="411">
        <v>1005</v>
      </c>
      <c r="Z75" s="1311" t="s">
        <v>3058</v>
      </c>
      <c r="AA75" s="206">
        <v>5.8697890739705738E-3</v>
      </c>
      <c r="AB75" s="1311" t="s">
        <v>3058</v>
      </c>
      <c r="AC75" s="266">
        <v>5.8697890739705736</v>
      </c>
      <c r="AD75" s="1311" t="s">
        <v>3058</v>
      </c>
      <c r="AE75" s="266" t="s">
        <v>1334</v>
      </c>
      <c r="AF75" s="1311" t="s">
        <v>3058</v>
      </c>
      <c r="AG75" s="411">
        <v>1406</v>
      </c>
      <c r="AH75" s="1312" t="s">
        <v>3058</v>
      </c>
      <c r="AI75" s="206">
        <v>8.6766557231369255E-3</v>
      </c>
      <c r="AJ75" s="1312" t="s">
        <v>3058</v>
      </c>
      <c r="AK75" s="266">
        <v>8.6766557231369248</v>
      </c>
      <c r="AL75" s="1311" t="s">
        <v>3058</v>
      </c>
      <c r="AM75" s="266" t="s">
        <v>1335</v>
      </c>
      <c r="AN75" s="365" t="s">
        <v>3058</v>
      </c>
      <c r="AO75" s="411">
        <v>1032</v>
      </c>
      <c r="AP75" s="73"/>
      <c r="AQ75" s="190">
        <v>6.5455588656316201E-3</v>
      </c>
      <c r="AR75" s="73"/>
      <c r="AS75" s="77">
        <v>6.5455588656316204</v>
      </c>
      <c r="AT75" s="77"/>
      <c r="AU75" s="699" t="s">
        <v>1336</v>
      </c>
      <c r="AV75" s="7"/>
    </row>
    <row r="76" spans="1:48" x14ac:dyDescent="0.35">
      <c r="A76" s="10"/>
      <c r="B76" s="10"/>
      <c r="C76" s="10"/>
      <c r="E76" s="155" t="s">
        <v>163</v>
      </c>
      <c r="F76" s="1151">
        <v>4</v>
      </c>
      <c r="G76" s="953"/>
      <c r="H76" s="1055"/>
      <c r="I76" s="1331"/>
      <c r="J76" s="964"/>
      <c r="K76" s="1331"/>
      <c r="L76" s="962"/>
      <c r="M76" s="1331"/>
      <c r="N76" s="962"/>
      <c r="O76" s="1331"/>
      <c r="P76" s="979"/>
      <c r="Q76" s="1055"/>
      <c r="R76" s="1331"/>
      <c r="S76" s="964"/>
      <c r="T76" s="1329"/>
      <c r="U76" s="296"/>
      <c r="V76" s="1321"/>
      <c r="W76" s="296"/>
      <c r="X76" s="1323"/>
      <c r="Y76" s="625"/>
      <c r="Z76" s="1323"/>
      <c r="AA76" s="319"/>
      <c r="AB76" s="1323"/>
      <c r="AC76" s="297"/>
      <c r="AD76" s="1323"/>
      <c r="AE76" s="297"/>
      <c r="AF76" s="1323"/>
      <c r="AG76" s="625"/>
      <c r="AH76" s="1298"/>
      <c r="AI76" s="207"/>
      <c r="AJ76" s="366"/>
      <c r="AK76" s="11"/>
      <c r="AL76" s="366"/>
      <c r="AM76" s="11"/>
      <c r="AN76" s="366"/>
      <c r="AO76" s="625"/>
      <c r="AP76" s="59"/>
      <c r="AQ76" s="201"/>
      <c r="AU76" s="97"/>
    </row>
    <row r="77" spans="1:48" x14ac:dyDescent="0.35">
      <c r="A77" s="10"/>
      <c r="B77" s="10"/>
      <c r="C77" s="10"/>
      <c r="E77" s="155" t="s">
        <v>209</v>
      </c>
      <c r="F77" s="1151" t="s">
        <v>12</v>
      </c>
      <c r="G77" s="953"/>
      <c r="H77" s="1055"/>
      <c r="I77" s="1331"/>
      <c r="J77" s="964"/>
      <c r="K77" s="1331"/>
      <c r="L77" s="962"/>
      <c r="M77" s="1331"/>
      <c r="N77" s="962"/>
      <c r="O77" s="1331"/>
      <c r="P77" s="979"/>
      <c r="Q77" s="1055"/>
      <c r="R77" s="1331"/>
      <c r="S77" s="964"/>
      <c r="T77" s="1329"/>
      <c r="U77" s="296"/>
      <c r="V77" s="1321"/>
      <c r="W77" s="296"/>
      <c r="X77" s="1323"/>
      <c r="Y77" s="625"/>
      <c r="Z77" s="1323"/>
      <c r="AA77" s="319"/>
      <c r="AB77" s="1323"/>
      <c r="AC77" s="297"/>
      <c r="AD77" s="1323"/>
      <c r="AE77" s="297"/>
      <c r="AF77" s="1323"/>
      <c r="AG77" s="625"/>
      <c r="AH77" s="1298"/>
      <c r="AI77" s="207"/>
      <c r="AJ77" s="366"/>
      <c r="AK77" s="11"/>
      <c r="AL77" s="366"/>
      <c r="AM77" s="11"/>
      <c r="AN77" s="366"/>
      <c r="AO77" s="625"/>
      <c r="AP77" s="59"/>
      <c r="AQ77" s="201"/>
      <c r="AU77" s="97"/>
    </row>
    <row r="78" spans="1:48" x14ac:dyDescent="0.35">
      <c r="A78" s="26"/>
      <c r="B78" s="26"/>
      <c r="C78" s="26"/>
      <c r="E78" s="155" t="s">
        <v>210</v>
      </c>
      <c r="F78" s="1151">
        <v>4</v>
      </c>
      <c r="G78" s="953"/>
      <c r="H78" s="459"/>
      <c r="I78" s="366"/>
      <c r="J78" s="964"/>
      <c r="K78" s="1331"/>
      <c r="L78" s="962"/>
      <c r="M78" s="1331"/>
      <c r="N78" s="962"/>
      <c r="O78" s="366"/>
      <c r="P78" s="880"/>
      <c r="Q78" s="459"/>
      <c r="R78" s="366"/>
      <c r="S78" s="964"/>
      <c r="T78" s="1329"/>
      <c r="U78" s="296"/>
      <c r="V78" s="1321"/>
      <c r="W78" s="296"/>
      <c r="X78" s="366"/>
      <c r="Y78" s="459"/>
      <c r="Z78" s="366"/>
      <c r="AA78" s="319"/>
      <c r="AB78" s="1323"/>
      <c r="AC78" s="297"/>
      <c r="AD78" s="1323"/>
      <c r="AE78" s="297"/>
      <c r="AF78" s="366"/>
      <c r="AG78" s="459"/>
      <c r="AH78" s="366"/>
      <c r="AI78" s="207"/>
      <c r="AJ78" s="366"/>
      <c r="AK78" s="11"/>
      <c r="AL78" s="366"/>
      <c r="AM78" s="11"/>
      <c r="AN78" s="366"/>
      <c r="AO78" s="459"/>
      <c r="AQ78" s="201"/>
      <c r="AU78" s="97"/>
    </row>
    <row r="79" spans="1:48" x14ac:dyDescent="0.35">
      <c r="A79" s="26"/>
      <c r="B79" s="26"/>
      <c r="C79" s="26"/>
      <c r="E79" s="155" t="s">
        <v>212</v>
      </c>
      <c r="F79" s="1151">
        <v>4</v>
      </c>
      <c r="G79" s="953"/>
      <c r="H79" s="459"/>
      <c r="I79" s="366"/>
      <c r="J79" s="964"/>
      <c r="K79" s="1331"/>
      <c r="L79" s="962"/>
      <c r="M79" s="1331"/>
      <c r="N79" s="962"/>
      <c r="O79" s="366"/>
      <c r="P79" s="880"/>
      <c r="Q79" s="459"/>
      <c r="R79" s="366"/>
      <c r="S79" s="964"/>
      <c r="T79" s="1329"/>
      <c r="U79" s="296"/>
      <c r="V79" s="1321"/>
      <c r="W79" s="296"/>
      <c r="X79" s="366"/>
      <c r="Y79" s="459"/>
      <c r="Z79" s="366"/>
      <c r="AA79" s="319"/>
      <c r="AB79" s="1323"/>
      <c r="AC79" s="297"/>
      <c r="AD79" s="1323"/>
      <c r="AE79" s="297"/>
      <c r="AF79" s="366"/>
      <c r="AG79" s="459"/>
      <c r="AH79" s="366"/>
      <c r="AI79" s="207"/>
      <c r="AJ79" s="366"/>
      <c r="AK79" s="11"/>
      <c r="AL79" s="366"/>
      <c r="AM79" s="11"/>
      <c r="AN79" s="366"/>
      <c r="AO79" s="459"/>
      <c r="AQ79" s="201"/>
      <c r="AU79" s="97"/>
    </row>
    <row r="80" spans="1:48" x14ac:dyDescent="0.35">
      <c r="A80" s="10"/>
      <c r="B80" s="10"/>
      <c r="C80" s="10"/>
      <c r="E80" s="101" t="s">
        <v>213</v>
      </c>
      <c r="F80" s="1151">
        <v>47</v>
      </c>
      <c r="G80" s="953"/>
      <c r="H80" s="1054"/>
      <c r="I80" s="1301"/>
      <c r="J80" s="964"/>
      <c r="K80" s="1331"/>
      <c r="L80" s="962"/>
      <c r="M80" s="1331"/>
      <c r="N80" s="962"/>
      <c r="O80" s="1301"/>
      <c r="P80" s="937"/>
      <c r="Q80" s="1054"/>
      <c r="R80" s="1301"/>
      <c r="S80" s="964"/>
      <c r="T80" s="1329"/>
      <c r="U80" s="296"/>
      <c r="V80" s="1321"/>
      <c r="W80" s="296"/>
      <c r="X80" s="1298"/>
      <c r="Y80" s="415"/>
      <c r="Z80" s="1298"/>
      <c r="AA80" s="319"/>
      <c r="AB80" s="1323"/>
      <c r="AC80" s="297"/>
      <c r="AD80" s="1323"/>
      <c r="AE80" s="297"/>
      <c r="AF80" s="1298"/>
      <c r="AG80" s="415"/>
      <c r="AH80" s="1298"/>
      <c r="AI80" s="207"/>
      <c r="AJ80" s="366"/>
      <c r="AK80" s="11"/>
      <c r="AL80" s="366"/>
      <c r="AM80" s="11"/>
      <c r="AN80" s="366"/>
      <c r="AO80" s="415"/>
      <c r="AP80" s="59"/>
      <c r="AQ80" s="201"/>
      <c r="AU80" s="97"/>
    </row>
    <row r="81" spans="1:47" x14ac:dyDescent="0.35">
      <c r="A81" s="258"/>
      <c r="B81" s="258"/>
      <c r="C81" s="258"/>
      <c r="D81" s="258"/>
      <c r="E81" s="66" t="s">
        <v>214</v>
      </c>
      <c r="F81" s="1151">
        <v>16</v>
      </c>
      <c r="G81" s="953"/>
      <c r="H81" s="1054"/>
      <c r="I81" s="1301"/>
      <c r="J81" s="964"/>
      <c r="K81" s="1331"/>
      <c r="L81" s="962"/>
      <c r="M81" s="1331"/>
      <c r="N81" s="962"/>
      <c r="O81" s="1301"/>
      <c r="P81" s="937"/>
      <c r="Q81" s="1054"/>
      <c r="R81" s="1301"/>
      <c r="S81" s="964"/>
      <c r="T81" s="1329"/>
      <c r="U81" s="296"/>
      <c r="V81" s="1321"/>
      <c r="W81" s="296"/>
      <c r="X81" s="1322"/>
      <c r="Y81" s="415"/>
      <c r="Z81" s="1322"/>
      <c r="AA81" s="319"/>
      <c r="AB81" s="1323"/>
      <c r="AC81" s="297"/>
      <c r="AD81" s="1323"/>
      <c r="AE81" s="297"/>
      <c r="AF81" s="1322"/>
      <c r="AG81" s="415"/>
      <c r="AH81" s="1318"/>
      <c r="AI81" s="207"/>
      <c r="AJ81" s="366"/>
      <c r="AK81" s="11"/>
      <c r="AL81" s="366"/>
      <c r="AM81" s="11"/>
      <c r="AN81" s="366"/>
      <c r="AO81" s="415"/>
      <c r="AP81" s="164"/>
      <c r="AQ81" s="201"/>
      <c r="AU81" s="97"/>
    </row>
    <row r="82" spans="1:47" x14ac:dyDescent="0.35">
      <c r="A82" s="22"/>
      <c r="B82" s="10"/>
      <c r="C82" s="10"/>
      <c r="D82" s="22"/>
      <c r="E82" s="155" t="s">
        <v>215</v>
      </c>
      <c r="F82" s="1151">
        <v>10</v>
      </c>
      <c r="G82" s="953"/>
      <c r="H82" s="1054"/>
      <c r="I82" s="1301"/>
      <c r="J82" s="964"/>
      <c r="K82" s="1331"/>
      <c r="L82" s="962"/>
      <c r="M82" s="1331"/>
      <c r="N82" s="962"/>
      <c r="O82" s="1301"/>
      <c r="P82" s="937"/>
      <c r="Q82" s="1054"/>
      <c r="R82" s="1301"/>
      <c r="S82" s="964"/>
      <c r="T82" s="1329"/>
      <c r="U82" s="296"/>
      <c r="V82" s="1321"/>
      <c r="W82" s="296"/>
      <c r="X82" s="1322"/>
      <c r="Y82" s="415"/>
      <c r="Z82" s="1322"/>
      <c r="AA82" s="319"/>
      <c r="AB82" s="1323"/>
      <c r="AC82" s="297"/>
      <c r="AD82" s="1323"/>
      <c r="AE82" s="297"/>
      <c r="AF82" s="1322"/>
      <c r="AG82" s="415"/>
      <c r="AH82" s="1298"/>
      <c r="AI82" s="207"/>
      <c r="AJ82" s="366"/>
      <c r="AK82" s="11"/>
      <c r="AL82" s="366"/>
      <c r="AM82" s="11"/>
      <c r="AN82" s="366"/>
      <c r="AO82" s="415"/>
      <c r="AP82" s="59"/>
      <c r="AQ82" s="201"/>
      <c r="AU82" s="97"/>
    </row>
    <row r="83" spans="1:47" x14ac:dyDescent="0.35">
      <c r="A83" s="26"/>
      <c r="B83" s="26"/>
      <c r="C83" s="9"/>
      <c r="D83" s="66"/>
      <c r="E83" s="155" t="s">
        <v>217</v>
      </c>
      <c r="F83" s="1151">
        <v>218</v>
      </c>
      <c r="G83" s="955"/>
      <c r="H83" s="1054"/>
      <c r="I83" s="1301"/>
      <c r="J83" s="964"/>
      <c r="K83" s="1331"/>
      <c r="L83" s="962"/>
      <c r="M83" s="1331"/>
      <c r="N83" s="962"/>
      <c r="O83" s="1301"/>
      <c r="P83" s="937"/>
      <c r="Q83" s="1054"/>
      <c r="R83" s="1301"/>
      <c r="S83" s="964"/>
      <c r="T83" s="1329"/>
      <c r="U83" s="296"/>
      <c r="V83" s="1321"/>
      <c r="W83" s="296"/>
      <c r="X83" s="1322"/>
      <c r="Y83" s="415"/>
      <c r="Z83" s="1322"/>
      <c r="AA83" s="319"/>
      <c r="AB83" s="1323"/>
      <c r="AC83" s="297"/>
      <c r="AD83" s="1323"/>
      <c r="AE83" s="297"/>
      <c r="AF83" s="1322"/>
      <c r="AG83" s="415"/>
      <c r="AH83" s="1298"/>
      <c r="AI83" s="207"/>
      <c r="AJ83" s="366"/>
      <c r="AK83" s="11"/>
      <c r="AL83" s="366"/>
      <c r="AM83" s="11"/>
      <c r="AN83" s="366"/>
      <c r="AO83" s="415"/>
      <c r="AP83" s="59"/>
      <c r="AQ83" s="201"/>
      <c r="AU83" s="97"/>
    </row>
    <row r="84" spans="1:47" x14ac:dyDescent="0.35">
      <c r="A84" s="26"/>
      <c r="B84" s="26"/>
      <c r="C84" s="9"/>
      <c r="D84" s="66"/>
      <c r="E84" s="155" t="s">
        <v>218</v>
      </c>
      <c r="F84" s="1151" t="s">
        <v>12</v>
      </c>
      <c r="G84" s="952"/>
      <c r="H84" s="1054"/>
      <c r="I84" s="1301"/>
      <c r="J84" s="964"/>
      <c r="K84" s="1331"/>
      <c r="L84" s="962"/>
      <c r="M84" s="1331"/>
      <c r="N84" s="962"/>
      <c r="O84" s="1301"/>
      <c r="P84" s="937"/>
      <c r="Q84" s="1054"/>
      <c r="R84" s="1301"/>
      <c r="S84" s="964"/>
      <c r="T84" s="1329"/>
      <c r="U84" s="296"/>
      <c r="V84" s="1321"/>
      <c r="W84" s="296"/>
      <c r="X84" s="1322"/>
      <c r="Y84" s="415"/>
      <c r="Z84" s="1322"/>
      <c r="AA84" s="319"/>
      <c r="AB84" s="1323"/>
      <c r="AC84" s="297"/>
      <c r="AD84" s="1323"/>
      <c r="AE84" s="297"/>
      <c r="AF84" s="1322"/>
      <c r="AG84" s="415"/>
      <c r="AH84" s="1298"/>
      <c r="AI84" s="207"/>
      <c r="AJ84" s="366"/>
      <c r="AK84" s="11"/>
      <c r="AL84" s="366"/>
      <c r="AM84" s="11"/>
      <c r="AN84" s="366"/>
      <c r="AO84" s="415"/>
      <c r="AP84" s="59"/>
      <c r="AQ84" s="201"/>
      <c r="AU84" s="97"/>
    </row>
    <row r="85" spans="1:47" x14ac:dyDescent="0.35">
      <c r="A85" s="26"/>
      <c r="B85" s="26"/>
      <c r="C85" s="26"/>
      <c r="E85" s="155" t="s">
        <v>164</v>
      </c>
      <c r="F85" s="1151">
        <v>6</v>
      </c>
      <c r="G85" s="952"/>
      <c r="H85" s="1054"/>
      <c r="I85" s="1301"/>
      <c r="J85" s="964"/>
      <c r="K85" s="1331"/>
      <c r="L85" s="962"/>
      <c r="M85" s="1331"/>
      <c r="N85" s="962"/>
      <c r="O85" s="1301"/>
      <c r="P85" s="937"/>
      <c r="Q85" s="1054"/>
      <c r="R85" s="1301"/>
      <c r="S85" s="964"/>
      <c r="T85" s="1329"/>
      <c r="U85" s="296"/>
      <c r="V85" s="1321"/>
      <c r="W85" s="296"/>
      <c r="X85" s="1322"/>
      <c r="Y85" s="415"/>
      <c r="Z85" s="1322"/>
      <c r="AA85" s="319"/>
      <c r="AB85" s="1323"/>
      <c r="AC85" s="297"/>
      <c r="AD85" s="1323"/>
      <c r="AE85" s="297"/>
      <c r="AF85" s="1322"/>
      <c r="AG85" s="415"/>
      <c r="AH85" s="1318"/>
      <c r="AI85" s="207"/>
      <c r="AJ85" s="366"/>
      <c r="AK85" s="11"/>
      <c r="AL85" s="366"/>
      <c r="AM85" s="11"/>
      <c r="AN85" s="1298"/>
      <c r="AO85" s="415"/>
      <c r="AP85" s="164"/>
      <c r="AQ85" s="201"/>
      <c r="AU85" s="97"/>
    </row>
    <row r="86" spans="1:47" x14ac:dyDescent="0.35">
      <c r="A86" s="26"/>
      <c r="B86" s="26"/>
      <c r="C86" s="26"/>
      <c r="E86" s="155" t="s">
        <v>219</v>
      </c>
      <c r="F86" s="1151">
        <v>9</v>
      </c>
      <c r="G86" s="953"/>
      <c r="H86" s="1054"/>
      <c r="I86" s="1301"/>
      <c r="J86" s="964"/>
      <c r="K86" s="1331"/>
      <c r="L86" s="962"/>
      <c r="M86" s="1331"/>
      <c r="N86" s="962"/>
      <c r="O86" s="1301"/>
      <c r="P86" s="937"/>
      <c r="Q86" s="1054"/>
      <c r="R86" s="1301"/>
      <c r="S86" s="964"/>
      <c r="T86" s="1329"/>
      <c r="U86" s="296"/>
      <c r="V86" s="1321"/>
      <c r="W86" s="296"/>
      <c r="X86" s="1322"/>
      <c r="Y86" s="415"/>
      <c r="Z86" s="1322"/>
      <c r="AA86" s="319"/>
      <c r="AB86" s="1323"/>
      <c r="AC86" s="297"/>
      <c r="AD86" s="1323"/>
      <c r="AE86" s="297"/>
      <c r="AF86" s="1322"/>
      <c r="AG86" s="415"/>
      <c r="AH86" s="1298"/>
      <c r="AI86" s="207"/>
      <c r="AJ86" s="366"/>
      <c r="AK86" s="11"/>
      <c r="AL86" s="366"/>
      <c r="AM86" s="11"/>
      <c r="AN86" s="1298"/>
      <c r="AO86" s="415"/>
      <c r="AP86" s="59"/>
      <c r="AQ86" s="201"/>
      <c r="AU86" s="97"/>
    </row>
    <row r="87" spans="1:47" x14ac:dyDescent="0.35">
      <c r="A87" s="26"/>
      <c r="B87" s="26"/>
      <c r="C87" s="26"/>
      <c r="E87" s="155" t="s">
        <v>165</v>
      </c>
      <c r="F87" s="1151" t="s">
        <v>12</v>
      </c>
      <c r="G87" s="953"/>
      <c r="H87" s="1054"/>
      <c r="I87" s="1301"/>
      <c r="J87" s="964"/>
      <c r="K87" s="1331"/>
      <c r="L87" s="962"/>
      <c r="M87" s="1331"/>
      <c r="N87" s="962"/>
      <c r="O87" s="1301"/>
      <c r="P87" s="937"/>
      <c r="Q87" s="1054"/>
      <c r="R87" s="1301"/>
      <c r="S87" s="964"/>
      <c r="T87" s="1329"/>
      <c r="U87" s="296"/>
      <c r="V87" s="1321"/>
      <c r="W87" s="296"/>
      <c r="X87" s="1322"/>
      <c r="Y87" s="415"/>
      <c r="Z87" s="1322"/>
      <c r="AA87" s="319"/>
      <c r="AB87" s="1323"/>
      <c r="AC87" s="297"/>
      <c r="AD87" s="1323"/>
      <c r="AE87" s="297"/>
      <c r="AF87" s="1322"/>
      <c r="AG87" s="415"/>
      <c r="AH87" s="1298"/>
      <c r="AI87" s="207"/>
      <c r="AJ87" s="366"/>
      <c r="AK87" s="11"/>
      <c r="AL87" s="366"/>
      <c r="AM87" s="11"/>
      <c r="AN87" s="1298"/>
      <c r="AO87" s="415"/>
      <c r="AP87" s="59"/>
      <c r="AQ87" s="201"/>
      <c r="AU87" s="97"/>
    </row>
    <row r="88" spans="1:47" x14ac:dyDescent="0.35">
      <c r="A88" s="26"/>
      <c r="B88" s="26"/>
      <c r="C88" s="26"/>
      <c r="E88" s="155" t="s">
        <v>221</v>
      </c>
      <c r="F88" s="1151">
        <v>77</v>
      </c>
      <c r="G88" s="953"/>
      <c r="H88" s="1054"/>
      <c r="I88" s="1301"/>
      <c r="J88" s="964"/>
      <c r="K88" s="1331"/>
      <c r="L88" s="962"/>
      <c r="M88" s="1331"/>
      <c r="N88" s="962"/>
      <c r="O88" s="1301"/>
      <c r="P88" s="937"/>
      <c r="Q88" s="1054"/>
      <c r="R88" s="1301"/>
      <c r="S88" s="964"/>
      <c r="T88" s="1329"/>
      <c r="U88" s="296"/>
      <c r="V88" s="1321"/>
      <c r="W88" s="296"/>
      <c r="X88" s="1322"/>
      <c r="Y88" s="415"/>
      <c r="Z88" s="1322"/>
      <c r="AA88" s="319"/>
      <c r="AB88" s="1323"/>
      <c r="AC88" s="297"/>
      <c r="AD88" s="1323"/>
      <c r="AE88" s="297"/>
      <c r="AF88" s="1322"/>
      <c r="AG88" s="415"/>
      <c r="AH88" s="1298"/>
      <c r="AI88" s="207"/>
      <c r="AJ88" s="366"/>
      <c r="AK88" s="11"/>
      <c r="AL88" s="366"/>
      <c r="AM88" s="11"/>
      <c r="AN88" s="1298"/>
      <c r="AO88" s="415"/>
      <c r="AP88" s="59"/>
      <c r="AQ88" s="201"/>
      <c r="AU88" s="97"/>
    </row>
    <row r="89" spans="1:47" x14ac:dyDescent="0.35">
      <c r="A89" s="10"/>
      <c r="B89" s="10"/>
      <c r="C89" s="10"/>
      <c r="E89" s="155" t="s">
        <v>222</v>
      </c>
      <c r="F89" s="1151">
        <v>15</v>
      </c>
      <c r="G89" s="953"/>
      <c r="H89" s="1054"/>
      <c r="I89" s="1301"/>
      <c r="J89" s="964"/>
      <c r="K89" s="1331"/>
      <c r="L89" s="962"/>
      <c r="M89" s="1331"/>
      <c r="N89" s="962"/>
      <c r="O89" s="1301"/>
      <c r="P89" s="937"/>
      <c r="Q89" s="1054"/>
      <c r="R89" s="1301"/>
      <c r="S89" s="964"/>
      <c r="T89" s="1329"/>
      <c r="U89" s="296"/>
      <c r="V89" s="1321"/>
      <c r="W89" s="296"/>
      <c r="X89" s="1298"/>
      <c r="Y89" s="415"/>
      <c r="Z89" s="1298"/>
      <c r="AA89" s="319"/>
      <c r="AB89" s="1323"/>
      <c r="AC89" s="297"/>
      <c r="AD89" s="1323"/>
      <c r="AE89" s="297"/>
      <c r="AF89" s="1298"/>
      <c r="AG89" s="415"/>
      <c r="AH89" s="1318"/>
      <c r="AI89" s="207"/>
      <c r="AJ89" s="366"/>
      <c r="AK89" s="11"/>
      <c r="AL89" s="366"/>
      <c r="AM89" s="11"/>
      <c r="AN89" s="1318"/>
      <c r="AO89" s="415"/>
      <c r="AP89" s="164"/>
      <c r="AQ89" s="201"/>
      <c r="AU89" s="97"/>
    </row>
    <row r="90" spans="1:47" x14ac:dyDescent="0.35">
      <c r="C90" s="12"/>
      <c r="E90" s="155" t="s">
        <v>223</v>
      </c>
      <c r="F90" s="1151" t="s">
        <v>12</v>
      </c>
      <c r="G90" s="955"/>
      <c r="H90" s="1054"/>
      <c r="I90" s="1301"/>
      <c r="J90" s="964"/>
      <c r="K90" s="1331"/>
      <c r="L90" s="962"/>
      <c r="M90" s="1331"/>
      <c r="N90" s="962"/>
      <c r="O90" s="1301"/>
      <c r="P90" s="937"/>
      <c r="Q90" s="1054"/>
      <c r="R90" s="1301"/>
      <c r="S90" s="964"/>
      <c r="T90" s="1329"/>
      <c r="U90" s="296"/>
      <c r="V90" s="1321"/>
      <c r="W90" s="296"/>
      <c r="X90" s="1322"/>
      <c r="Y90" s="415"/>
      <c r="Z90" s="1322"/>
      <c r="AA90" s="319"/>
      <c r="AB90" s="1323"/>
      <c r="AC90" s="297"/>
      <c r="AD90" s="1323"/>
      <c r="AE90" s="297"/>
      <c r="AF90" s="1322"/>
      <c r="AG90" s="415"/>
      <c r="AH90" s="1298"/>
      <c r="AI90" s="207"/>
      <c r="AJ90" s="366"/>
      <c r="AK90" s="11"/>
      <c r="AL90" s="366"/>
      <c r="AM90" s="11"/>
      <c r="AN90" s="1298"/>
      <c r="AO90" s="415"/>
      <c r="AP90" s="59"/>
      <c r="AQ90" s="201"/>
      <c r="AU90" s="97"/>
    </row>
    <row r="91" spans="1:47" x14ac:dyDescent="0.35">
      <c r="C91" s="12"/>
      <c r="E91" s="155" t="s">
        <v>166</v>
      </c>
      <c r="F91" s="1151">
        <v>6</v>
      </c>
      <c r="G91" s="952"/>
      <c r="H91" s="1054"/>
      <c r="I91" s="1301"/>
      <c r="J91" s="964"/>
      <c r="K91" s="1331"/>
      <c r="L91" s="962"/>
      <c r="M91" s="1331"/>
      <c r="N91" s="962"/>
      <c r="O91" s="1301"/>
      <c r="P91" s="937"/>
      <c r="Q91" s="1054"/>
      <c r="R91" s="1301"/>
      <c r="S91" s="964"/>
      <c r="T91" s="1329"/>
      <c r="U91" s="296"/>
      <c r="V91" s="1321"/>
      <c r="W91" s="296"/>
      <c r="X91" s="1322"/>
      <c r="Y91" s="415"/>
      <c r="Z91" s="1322"/>
      <c r="AA91" s="319"/>
      <c r="AB91" s="1323"/>
      <c r="AC91" s="297"/>
      <c r="AD91" s="1323"/>
      <c r="AE91" s="297"/>
      <c r="AF91" s="1322"/>
      <c r="AG91" s="415"/>
      <c r="AH91" s="1298"/>
      <c r="AI91" s="207"/>
      <c r="AJ91" s="366"/>
      <c r="AK91" s="11"/>
      <c r="AL91" s="366"/>
      <c r="AM91" s="11"/>
      <c r="AN91" s="1298"/>
      <c r="AO91" s="415"/>
      <c r="AP91" s="59"/>
      <c r="AQ91" s="201"/>
      <c r="AU91" s="97"/>
    </row>
    <row r="92" spans="1:47" x14ac:dyDescent="0.35">
      <c r="C92" s="12"/>
      <c r="E92" s="155" t="s">
        <v>224</v>
      </c>
      <c r="F92" s="1151" t="s">
        <v>12</v>
      </c>
      <c r="G92" s="952"/>
      <c r="H92" s="1054"/>
      <c r="I92" s="1301"/>
      <c r="J92" s="964"/>
      <c r="K92" s="1331"/>
      <c r="L92" s="962"/>
      <c r="M92" s="1331"/>
      <c r="N92" s="962"/>
      <c r="O92" s="1301"/>
      <c r="P92" s="937"/>
      <c r="Q92" s="1054"/>
      <c r="R92" s="1301"/>
      <c r="S92" s="964"/>
      <c r="T92" s="1329"/>
      <c r="U92" s="296"/>
      <c r="V92" s="1321"/>
      <c r="W92" s="296"/>
      <c r="X92" s="1322"/>
      <c r="Y92" s="415"/>
      <c r="Z92" s="1322"/>
      <c r="AA92" s="319"/>
      <c r="AB92" s="1323"/>
      <c r="AC92" s="297"/>
      <c r="AD92" s="1323"/>
      <c r="AE92" s="297"/>
      <c r="AF92" s="1322"/>
      <c r="AG92" s="415"/>
      <c r="AH92" s="1298"/>
      <c r="AI92" s="207"/>
      <c r="AJ92" s="366"/>
      <c r="AK92" s="11"/>
      <c r="AL92" s="366"/>
      <c r="AM92" s="11"/>
      <c r="AN92" s="1298"/>
      <c r="AO92" s="415"/>
      <c r="AP92" s="59"/>
      <c r="AQ92" s="201"/>
      <c r="AU92" s="97"/>
    </row>
    <row r="93" spans="1:47" x14ac:dyDescent="0.35">
      <c r="E93" s="155" t="s">
        <v>225</v>
      </c>
      <c r="F93" s="1151">
        <v>83</v>
      </c>
      <c r="G93" s="953"/>
      <c r="H93" s="415"/>
      <c r="I93" s="1322"/>
      <c r="J93" s="964"/>
      <c r="K93" s="1331"/>
      <c r="L93" s="962"/>
      <c r="M93" s="1331"/>
      <c r="N93" s="962"/>
      <c r="O93" s="1322"/>
      <c r="P93" s="879"/>
      <c r="Q93" s="415"/>
      <c r="R93" s="1322"/>
      <c r="S93" s="964"/>
      <c r="T93" s="1329"/>
      <c r="U93" s="296"/>
      <c r="V93" s="1321"/>
      <c r="W93" s="296"/>
      <c r="X93" s="1322"/>
      <c r="Y93" s="415"/>
      <c r="Z93" s="1322"/>
      <c r="AA93" s="319"/>
      <c r="AB93" s="1323"/>
      <c r="AC93" s="297"/>
      <c r="AD93" s="1323"/>
      <c r="AE93" s="297"/>
      <c r="AF93" s="1322"/>
      <c r="AG93" s="415"/>
      <c r="AH93" s="1298"/>
      <c r="AI93" s="207"/>
      <c r="AJ93" s="366"/>
      <c r="AK93" s="11"/>
      <c r="AL93" s="366"/>
      <c r="AM93" s="11"/>
      <c r="AN93" s="1298"/>
      <c r="AO93" s="415"/>
      <c r="AP93" s="59"/>
      <c r="AQ93" s="201"/>
      <c r="AU93" s="97"/>
    </row>
    <row r="94" spans="1:47" x14ac:dyDescent="0.35">
      <c r="E94" s="155" t="s">
        <v>168</v>
      </c>
      <c r="F94" s="1151">
        <v>16</v>
      </c>
      <c r="G94" s="953"/>
      <c r="H94" s="1054"/>
      <c r="I94" s="1301"/>
      <c r="J94" s="964"/>
      <c r="K94" s="1331"/>
      <c r="L94" s="962"/>
      <c r="M94" s="1331"/>
      <c r="N94" s="962"/>
      <c r="O94" s="1301"/>
      <c r="P94" s="937"/>
      <c r="Q94" s="1054"/>
      <c r="R94" s="1301"/>
      <c r="S94" s="964"/>
      <c r="T94" s="1329"/>
      <c r="U94" s="296"/>
      <c r="V94" s="1321"/>
      <c r="W94" s="296"/>
      <c r="X94" s="1322"/>
      <c r="Y94" s="415"/>
      <c r="Z94" s="1322"/>
      <c r="AA94" s="319"/>
      <c r="AB94" s="1323"/>
      <c r="AC94" s="297"/>
      <c r="AD94" s="1323"/>
      <c r="AE94" s="297"/>
      <c r="AF94" s="1322"/>
      <c r="AG94" s="415"/>
      <c r="AH94" s="1298"/>
      <c r="AI94" s="207"/>
      <c r="AJ94" s="366"/>
      <c r="AK94" s="11"/>
      <c r="AL94" s="366"/>
      <c r="AM94" s="11"/>
      <c r="AN94" s="1298"/>
      <c r="AO94" s="415"/>
      <c r="AP94" s="59"/>
      <c r="AQ94" s="201"/>
      <c r="AU94" s="97"/>
    </row>
    <row r="95" spans="1:47" x14ac:dyDescent="0.35">
      <c r="E95" s="155" t="s">
        <v>169</v>
      </c>
      <c r="F95" s="1151" t="s">
        <v>12</v>
      </c>
      <c r="G95" s="953"/>
      <c r="H95" s="1054"/>
      <c r="I95" s="1301"/>
      <c r="J95" s="964"/>
      <c r="K95" s="1331"/>
      <c r="L95" s="962"/>
      <c r="M95" s="1331"/>
      <c r="N95" s="962"/>
      <c r="O95" s="1301"/>
      <c r="P95" s="937"/>
      <c r="Q95" s="1054"/>
      <c r="R95" s="1301"/>
      <c r="S95" s="964"/>
      <c r="T95" s="1329"/>
      <c r="U95" s="296"/>
      <c r="V95" s="1321"/>
      <c r="W95" s="296"/>
      <c r="X95" s="1322"/>
      <c r="Y95" s="415"/>
      <c r="Z95" s="1322"/>
      <c r="AA95" s="319"/>
      <c r="AB95" s="1323"/>
      <c r="AC95" s="297"/>
      <c r="AD95" s="1323"/>
      <c r="AE95" s="297"/>
      <c r="AF95" s="1322"/>
      <c r="AG95" s="415"/>
      <c r="AH95" s="1298"/>
      <c r="AI95" s="207"/>
      <c r="AJ95" s="366"/>
      <c r="AK95" s="11"/>
      <c r="AL95" s="366"/>
      <c r="AM95" s="11"/>
      <c r="AN95" s="366"/>
      <c r="AO95" s="415"/>
      <c r="AP95" s="59"/>
      <c r="AQ95" s="201"/>
      <c r="AU95" s="97"/>
    </row>
    <row r="96" spans="1:47" x14ac:dyDescent="0.35">
      <c r="E96" s="155" t="s">
        <v>226</v>
      </c>
      <c r="F96" s="1151">
        <v>52</v>
      </c>
      <c r="G96" s="955"/>
      <c r="H96" s="1054"/>
      <c r="I96" s="1301"/>
      <c r="J96" s="964"/>
      <c r="K96" s="1331"/>
      <c r="L96" s="962"/>
      <c r="M96" s="1331"/>
      <c r="N96" s="962"/>
      <c r="O96" s="1301"/>
      <c r="P96" s="937"/>
      <c r="Q96" s="1054"/>
      <c r="R96" s="1301"/>
      <c r="S96" s="964"/>
      <c r="T96" s="1329"/>
      <c r="U96" s="296"/>
      <c r="V96" s="1321"/>
      <c r="W96" s="296"/>
      <c r="X96" s="1322"/>
      <c r="Y96" s="415"/>
      <c r="Z96" s="1322"/>
      <c r="AA96" s="319"/>
      <c r="AB96" s="1323"/>
      <c r="AC96" s="297"/>
      <c r="AD96" s="1323"/>
      <c r="AE96" s="297"/>
      <c r="AF96" s="1322"/>
      <c r="AG96" s="415"/>
      <c r="AH96" s="1298"/>
      <c r="AI96" s="207"/>
      <c r="AJ96" s="366"/>
      <c r="AK96" s="11"/>
      <c r="AL96" s="366"/>
      <c r="AM96" s="11"/>
      <c r="AN96" s="366"/>
      <c r="AO96" s="415"/>
      <c r="AP96" s="59"/>
      <c r="AQ96" s="201"/>
      <c r="AU96" s="97"/>
    </row>
    <row r="97" spans="1:47" x14ac:dyDescent="0.35">
      <c r="E97" s="155" t="s">
        <v>227</v>
      </c>
      <c r="F97" s="1151" t="s">
        <v>12</v>
      </c>
      <c r="G97" s="952"/>
      <c r="H97" s="1054"/>
      <c r="I97" s="1301"/>
      <c r="J97" s="964"/>
      <c r="K97" s="1331"/>
      <c r="L97" s="962"/>
      <c r="M97" s="1331"/>
      <c r="N97" s="962"/>
      <c r="O97" s="1301"/>
      <c r="P97" s="937"/>
      <c r="Q97" s="1054"/>
      <c r="R97" s="1301"/>
      <c r="S97" s="964"/>
      <c r="T97" s="1329"/>
      <c r="U97" s="296"/>
      <c r="V97" s="1321"/>
      <c r="W97" s="296"/>
      <c r="X97" s="1322"/>
      <c r="Y97" s="415"/>
      <c r="Z97" s="1322"/>
      <c r="AA97" s="319"/>
      <c r="AB97" s="1323"/>
      <c r="AC97" s="297"/>
      <c r="AD97" s="1323"/>
      <c r="AE97" s="297"/>
      <c r="AF97" s="1322"/>
      <c r="AG97" s="415"/>
      <c r="AH97" s="1298"/>
      <c r="AI97" s="207"/>
      <c r="AJ97" s="366"/>
      <c r="AK97" s="11"/>
      <c r="AL97" s="366"/>
      <c r="AM97" s="11"/>
      <c r="AN97" s="366"/>
      <c r="AO97" s="415"/>
      <c r="AP97" s="59"/>
      <c r="AQ97" s="201"/>
      <c r="AU97" s="97"/>
    </row>
    <row r="98" spans="1:47" x14ac:dyDescent="0.35">
      <c r="C98" s="12"/>
      <c r="E98" s="66" t="s">
        <v>229</v>
      </c>
      <c r="F98" s="1151">
        <v>195</v>
      </c>
      <c r="G98" s="952"/>
      <c r="H98" s="1054"/>
      <c r="I98" s="1328"/>
      <c r="J98" s="964"/>
      <c r="K98" s="1331"/>
      <c r="L98" s="962"/>
      <c r="M98" s="1331"/>
      <c r="N98" s="962"/>
      <c r="O98" s="1328"/>
      <c r="P98" s="980"/>
      <c r="Q98" s="1054"/>
      <c r="R98" s="1328"/>
      <c r="S98" s="964"/>
      <c r="T98" s="1329"/>
      <c r="U98" s="296"/>
      <c r="V98" s="1321"/>
      <c r="W98" s="296"/>
      <c r="X98" s="1322"/>
      <c r="Y98" s="415"/>
      <c r="Z98" s="1322"/>
      <c r="AA98" s="319"/>
      <c r="AB98" s="1323"/>
      <c r="AC98" s="297"/>
      <c r="AD98" s="1323"/>
      <c r="AE98" s="297"/>
      <c r="AF98" s="1322"/>
      <c r="AG98" s="415"/>
      <c r="AH98" s="1298"/>
      <c r="AI98" s="207"/>
      <c r="AJ98" s="366"/>
      <c r="AK98" s="11"/>
      <c r="AL98" s="366"/>
      <c r="AM98" s="11"/>
      <c r="AN98" s="366"/>
      <c r="AO98" s="415"/>
      <c r="AP98" s="59"/>
      <c r="AQ98" s="201"/>
      <c r="AU98" s="97"/>
    </row>
    <row r="99" spans="1:47" x14ac:dyDescent="0.35">
      <c r="A99" s="10"/>
      <c r="B99" s="10"/>
      <c r="C99" s="10"/>
      <c r="E99" s="155" t="s">
        <v>97</v>
      </c>
      <c r="F99" s="1151">
        <v>11</v>
      </c>
      <c r="G99" s="953"/>
      <c r="H99" s="1055"/>
      <c r="I99" s="1331"/>
      <c r="J99" s="964"/>
      <c r="K99" s="1331"/>
      <c r="L99" s="962"/>
      <c r="M99" s="1331"/>
      <c r="N99" s="962"/>
      <c r="O99" s="1331"/>
      <c r="P99" s="979"/>
      <c r="Q99" s="1055"/>
      <c r="R99" s="1331"/>
      <c r="S99" s="964"/>
      <c r="T99" s="1329"/>
      <c r="U99" s="296"/>
      <c r="V99" s="1321"/>
      <c r="W99" s="296"/>
      <c r="X99" s="1323"/>
      <c r="Y99" s="625"/>
      <c r="Z99" s="1323"/>
      <c r="AA99" s="319"/>
      <c r="AB99" s="1323"/>
      <c r="AC99" s="297"/>
      <c r="AD99" s="1323"/>
      <c r="AE99" s="297"/>
      <c r="AF99" s="1323"/>
      <c r="AG99" s="625"/>
      <c r="AH99" s="1298"/>
      <c r="AI99" s="207"/>
      <c r="AJ99" s="366"/>
      <c r="AK99" s="11"/>
      <c r="AL99" s="366"/>
      <c r="AM99" s="11"/>
      <c r="AN99" s="366"/>
      <c r="AO99" s="625"/>
      <c r="AP99" s="59"/>
      <c r="AQ99" s="201"/>
      <c r="AU99" s="97"/>
    </row>
    <row r="100" spans="1:47" x14ac:dyDescent="0.35">
      <c r="A100" s="10"/>
      <c r="B100" s="10"/>
      <c r="C100" s="10"/>
      <c r="E100" s="155" t="s">
        <v>230</v>
      </c>
      <c r="F100" s="1151">
        <v>25</v>
      </c>
      <c r="G100" s="953"/>
      <c r="H100" s="1055"/>
      <c r="I100" s="1331"/>
      <c r="J100" s="964"/>
      <c r="K100" s="1331"/>
      <c r="L100" s="962"/>
      <c r="M100" s="1331"/>
      <c r="N100" s="962"/>
      <c r="O100" s="1331"/>
      <c r="P100" s="979"/>
      <c r="Q100" s="1055"/>
      <c r="R100" s="1331"/>
      <c r="S100" s="964"/>
      <c r="T100" s="1329"/>
      <c r="U100" s="296"/>
      <c r="V100" s="1321"/>
      <c r="W100" s="296"/>
      <c r="X100" s="1323"/>
      <c r="Y100" s="625"/>
      <c r="Z100" s="1323"/>
      <c r="AA100" s="319"/>
      <c r="AB100" s="1323"/>
      <c r="AC100" s="297"/>
      <c r="AD100" s="1323"/>
      <c r="AE100" s="297"/>
      <c r="AF100" s="1323"/>
      <c r="AG100" s="625"/>
      <c r="AH100" s="1298"/>
      <c r="AI100" s="207"/>
      <c r="AJ100" s="366"/>
      <c r="AK100" s="11"/>
      <c r="AL100" s="366"/>
      <c r="AM100" s="11"/>
      <c r="AN100" s="366"/>
      <c r="AO100" s="625"/>
      <c r="AP100" s="59"/>
      <c r="AQ100" s="201"/>
      <c r="AU100" s="97"/>
    </row>
    <row r="101" spans="1:47" x14ac:dyDescent="0.35">
      <c r="A101" s="59"/>
      <c r="B101" s="59"/>
      <c r="C101" s="60"/>
      <c r="E101" s="155" t="s">
        <v>231</v>
      </c>
      <c r="F101" s="1151" t="s">
        <v>12</v>
      </c>
      <c r="G101" s="953"/>
      <c r="H101" s="459"/>
      <c r="I101" s="366"/>
      <c r="J101" s="964"/>
      <c r="K101" s="1331"/>
      <c r="L101" s="962"/>
      <c r="M101" s="1331"/>
      <c r="N101" s="962"/>
      <c r="O101" s="366"/>
      <c r="P101" s="880"/>
      <c r="Q101" s="459"/>
      <c r="R101" s="366"/>
      <c r="S101" s="964"/>
      <c r="T101" s="1329"/>
      <c r="U101" s="296"/>
      <c r="V101" s="1321"/>
      <c r="W101" s="296"/>
      <c r="X101" s="838"/>
      <c r="Y101" s="459"/>
      <c r="Z101" s="838"/>
      <c r="AA101" s="319"/>
      <c r="AB101" s="1323"/>
      <c r="AC101" s="297"/>
      <c r="AD101" s="1323"/>
      <c r="AE101" s="297"/>
      <c r="AF101" s="838"/>
      <c r="AG101" s="459"/>
      <c r="AH101" s="366"/>
      <c r="AI101" s="207"/>
      <c r="AJ101" s="366"/>
      <c r="AK101" s="11"/>
      <c r="AL101" s="366"/>
      <c r="AM101" s="11"/>
      <c r="AN101" s="366"/>
      <c r="AO101" s="459"/>
      <c r="AQ101" s="201"/>
      <c r="AU101" s="97"/>
    </row>
    <row r="102" spans="1:47" x14ac:dyDescent="0.35">
      <c r="A102" s="59"/>
      <c r="B102" s="59"/>
      <c r="C102" s="60"/>
      <c r="E102" s="155" t="s">
        <v>233</v>
      </c>
      <c r="F102" s="1151" t="s">
        <v>12</v>
      </c>
      <c r="G102" s="953"/>
      <c r="H102" s="459"/>
      <c r="I102" s="366"/>
      <c r="J102" s="964"/>
      <c r="K102" s="1331"/>
      <c r="L102" s="962"/>
      <c r="M102" s="1331"/>
      <c r="N102" s="962"/>
      <c r="O102" s="366"/>
      <c r="P102" s="880"/>
      <c r="Q102" s="459"/>
      <c r="R102" s="366"/>
      <c r="S102" s="964"/>
      <c r="T102" s="1329"/>
      <c r="U102" s="296"/>
      <c r="V102" s="1321"/>
      <c r="W102" s="296"/>
      <c r="X102" s="838"/>
      <c r="Y102" s="459"/>
      <c r="Z102" s="838"/>
      <c r="AA102" s="319"/>
      <c r="AB102" s="1323"/>
      <c r="AC102" s="297"/>
      <c r="AD102" s="1323"/>
      <c r="AE102" s="297"/>
      <c r="AF102" s="838"/>
      <c r="AG102" s="459"/>
      <c r="AH102" s="366"/>
      <c r="AI102" s="207"/>
      <c r="AJ102" s="366"/>
      <c r="AK102" s="11"/>
      <c r="AL102" s="366"/>
      <c r="AM102" s="11"/>
      <c r="AN102" s="366"/>
      <c r="AO102" s="459"/>
      <c r="AQ102" s="201"/>
      <c r="AU102" s="97"/>
    </row>
    <row r="103" spans="1:47" x14ac:dyDescent="0.35">
      <c r="A103" s="10"/>
      <c r="B103" s="10"/>
      <c r="C103" s="10"/>
      <c r="E103" s="155" t="s">
        <v>234</v>
      </c>
      <c r="F103" s="1151">
        <v>1170</v>
      </c>
      <c r="G103" s="953"/>
      <c r="H103" s="1054"/>
      <c r="I103" s="1301"/>
      <c r="J103" s="964"/>
      <c r="K103" s="1331"/>
      <c r="L103" s="962"/>
      <c r="M103" s="1331"/>
      <c r="N103" s="962"/>
      <c r="O103" s="1301"/>
      <c r="P103" s="937"/>
      <c r="Q103" s="1054"/>
      <c r="R103" s="1301"/>
      <c r="S103" s="964"/>
      <c r="T103" s="1329"/>
      <c r="U103" s="296"/>
      <c r="V103" s="1321"/>
      <c r="W103" s="296"/>
      <c r="X103" s="1322"/>
      <c r="Y103" s="415"/>
      <c r="Z103" s="1322"/>
      <c r="AA103" s="319"/>
      <c r="AB103" s="1323"/>
      <c r="AC103" s="297"/>
      <c r="AD103" s="1323"/>
      <c r="AE103" s="297"/>
      <c r="AF103" s="1322"/>
      <c r="AG103" s="415"/>
      <c r="AH103" s="1298"/>
      <c r="AI103" s="207"/>
      <c r="AJ103" s="366"/>
      <c r="AK103" s="11"/>
      <c r="AL103" s="366"/>
      <c r="AM103" s="11"/>
      <c r="AN103" s="366"/>
      <c r="AO103" s="415"/>
      <c r="AP103" s="59"/>
      <c r="AQ103" s="201"/>
      <c r="AU103" s="97"/>
    </row>
    <row r="104" spans="1:47" x14ac:dyDescent="0.35">
      <c r="A104" s="258"/>
      <c r="B104" s="258"/>
      <c r="C104" s="258"/>
      <c r="D104" s="258"/>
      <c r="E104" s="155" t="s">
        <v>235</v>
      </c>
      <c r="F104" s="1151">
        <v>8</v>
      </c>
      <c r="G104" s="953"/>
      <c r="H104" s="1054"/>
      <c r="I104" s="1301"/>
      <c r="J104" s="964"/>
      <c r="K104" s="1331"/>
      <c r="L104" s="962"/>
      <c r="M104" s="1331"/>
      <c r="N104" s="962"/>
      <c r="O104" s="1301"/>
      <c r="P104" s="937"/>
      <c r="Q104" s="1054"/>
      <c r="R104" s="1301"/>
      <c r="S104" s="964"/>
      <c r="T104" s="1329"/>
      <c r="U104" s="296"/>
      <c r="V104" s="1321"/>
      <c r="W104" s="296"/>
      <c r="X104" s="1322"/>
      <c r="Y104" s="415"/>
      <c r="Z104" s="1322"/>
      <c r="AA104" s="319"/>
      <c r="AB104" s="1323"/>
      <c r="AC104" s="297"/>
      <c r="AD104" s="1323"/>
      <c r="AE104" s="297"/>
      <c r="AF104" s="1322"/>
      <c r="AG104" s="415"/>
      <c r="AH104" s="1318"/>
      <c r="AI104" s="207"/>
      <c r="AJ104" s="366"/>
      <c r="AK104" s="11"/>
      <c r="AL104" s="366"/>
      <c r="AM104" s="11"/>
      <c r="AN104" s="1319"/>
      <c r="AO104" s="415"/>
      <c r="AP104" s="164"/>
      <c r="AQ104" s="201"/>
      <c r="AU104" s="97"/>
    </row>
    <row r="105" spans="1:47" x14ac:dyDescent="0.35">
      <c r="A105" s="22"/>
      <c r="B105" s="10"/>
      <c r="C105" s="10"/>
      <c r="D105" s="22"/>
      <c r="E105" s="155" t="s">
        <v>236</v>
      </c>
      <c r="F105" s="1151">
        <v>11</v>
      </c>
      <c r="G105" s="953"/>
      <c r="H105" s="1054"/>
      <c r="I105" s="1301"/>
      <c r="J105" s="964"/>
      <c r="K105" s="1331"/>
      <c r="L105" s="962"/>
      <c r="M105" s="1331"/>
      <c r="N105" s="962"/>
      <c r="O105" s="1301"/>
      <c r="P105" s="937"/>
      <c r="Q105" s="1054"/>
      <c r="R105" s="1301"/>
      <c r="S105" s="964"/>
      <c r="T105" s="1329"/>
      <c r="U105" s="296"/>
      <c r="V105" s="1321"/>
      <c r="W105" s="296"/>
      <c r="X105" s="1322"/>
      <c r="Y105" s="415"/>
      <c r="Z105" s="1322"/>
      <c r="AA105" s="319"/>
      <c r="AB105" s="1323"/>
      <c r="AC105" s="297"/>
      <c r="AD105" s="1323"/>
      <c r="AE105" s="297"/>
      <c r="AF105" s="1322"/>
      <c r="AG105" s="415"/>
      <c r="AH105" s="1298"/>
      <c r="AI105" s="207"/>
      <c r="AJ105" s="366"/>
      <c r="AK105" s="11"/>
      <c r="AL105" s="366"/>
      <c r="AM105" s="11"/>
      <c r="AN105" s="366"/>
      <c r="AO105" s="415"/>
      <c r="AP105" s="59"/>
      <c r="AQ105" s="201"/>
      <c r="AU105" s="97"/>
    </row>
    <row r="106" spans="1:47" x14ac:dyDescent="0.35">
      <c r="A106" s="26"/>
      <c r="B106" s="26"/>
      <c r="C106" s="9"/>
      <c r="D106" s="66"/>
      <c r="E106" s="155" t="s">
        <v>237</v>
      </c>
      <c r="F106" s="1151" t="s">
        <v>12</v>
      </c>
      <c r="G106" s="955"/>
      <c r="H106" s="1054"/>
      <c r="I106" s="1301"/>
      <c r="J106" s="964"/>
      <c r="K106" s="1331"/>
      <c r="L106" s="962"/>
      <c r="M106" s="1331"/>
      <c r="N106" s="962"/>
      <c r="O106" s="1301"/>
      <c r="P106" s="937"/>
      <c r="Q106" s="1054"/>
      <c r="R106" s="1301"/>
      <c r="S106" s="964"/>
      <c r="T106" s="1329"/>
      <c r="U106" s="296"/>
      <c r="V106" s="1321"/>
      <c r="W106" s="296"/>
      <c r="X106" s="1322"/>
      <c r="Y106" s="415"/>
      <c r="Z106" s="1322"/>
      <c r="AA106" s="319"/>
      <c r="AB106" s="1323"/>
      <c r="AC106" s="297"/>
      <c r="AD106" s="1323"/>
      <c r="AE106" s="297"/>
      <c r="AF106" s="1322"/>
      <c r="AG106" s="415"/>
      <c r="AH106" s="1298"/>
      <c r="AI106" s="207"/>
      <c r="AJ106" s="366"/>
      <c r="AK106" s="11"/>
      <c r="AL106" s="366"/>
      <c r="AM106" s="11"/>
      <c r="AN106" s="366"/>
      <c r="AO106" s="415"/>
      <c r="AP106" s="59"/>
      <c r="AQ106" s="201"/>
      <c r="AU106" s="97"/>
    </row>
    <row r="107" spans="1:47" x14ac:dyDescent="0.35">
      <c r="A107" s="26"/>
      <c r="B107" s="26"/>
      <c r="C107" s="9"/>
      <c r="D107" s="66"/>
      <c r="E107" s="155" t="s">
        <v>238</v>
      </c>
      <c r="F107" s="1151">
        <v>232</v>
      </c>
      <c r="G107" s="952"/>
      <c r="H107" s="1054"/>
      <c r="I107" s="1301"/>
      <c r="J107" s="964"/>
      <c r="K107" s="1331"/>
      <c r="L107" s="962"/>
      <c r="M107" s="1331"/>
      <c r="N107" s="962"/>
      <c r="O107" s="1301"/>
      <c r="P107" s="937"/>
      <c r="Q107" s="1054"/>
      <c r="R107" s="1301"/>
      <c r="S107" s="964"/>
      <c r="T107" s="1329"/>
      <c r="U107" s="296"/>
      <c r="V107" s="1321"/>
      <c r="W107" s="296"/>
      <c r="X107" s="1322"/>
      <c r="Y107" s="415"/>
      <c r="Z107" s="1322"/>
      <c r="AA107" s="319"/>
      <c r="AB107" s="1323"/>
      <c r="AC107" s="297"/>
      <c r="AD107" s="1323"/>
      <c r="AE107" s="297"/>
      <c r="AF107" s="1322"/>
      <c r="AG107" s="415"/>
      <c r="AH107" s="1298"/>
      <c r="AI107" s="207"/>
      <c r="AJ107" s="366"/>
      <c r="AK107" s="11"/>
      <c r="AL107" s="366"/>
      <c r="AM107" s="11"/>
      <c r="AN107" s="366"/>
      <c r="AO107" s="415"/>
      <c r="AP107" s="59"/>
      <c r="AQ107" s="201"/>
      <c r="AU107" s="97"/>
    </row>
    <row r="108" spans="1:47" x14ac:dyDescent="0.35">
      <c r="A108" s="26"/>
      <c r="B108" s="26"/>
      <c r="C108" s="26"/>
      <c r="E108" s="155" t="s">
        <v>239</v>
      </c>
      <c r="F108" s="1151">
        <v>11</v>
      </c>
      <c r="G108" s="952"/>
      <c r="H108" s="1054"/>
      <c r="I108" s="1301"/>
      <c r="J108" s="964"/>
      <c r="K108" s="1331"/>
      <c r="L108" s="962"/>
      <c r="M108" s="1331"/>
      <c r="N108" s="962"/>
      <c r="O108" s="1301"/>
      <c r="P108" s="937"/>
      <c r="Q108" s="1054"/>
      <c r="R108" s="1301"/>
      <c r="S108" s="964"/>
      <c r="T108" s="1329"/>
      <c r="U108" s="296"/>
      <c r="V108" s="1321"/>
      <c r="W108" s="296"/>
      <c r="X108" s="1322"/>
      <c r="Y108" s="415"/>
      <c r="Z108" s="1322"/>
      <c r="AA108" s="319"/>
      <c r="AB108" s="1323"/>
      <c r="AC108" s="297"/>
      <c r="AD108" s="1323"/>
      <c r="AE108" s="297"/>
      <c r="AF108" s="1322"/>
      <c r="AG108" s="415"/>
      <c r="AH108" s="1318"/>
      <c r="AI108" s="207"/>
      <c r="AJ108" s="366"/>
      <c r="AK108" s="11"/>
      <c r="AL108" s="366"/>
      <c r="AM108" s="11"/>
      <c r="AN108" s="1298"/>
      <c r="AO108" s="415"/>
      <c r="AP108" s="164"/>
      <c r="AQ108" s="201"/>
      <c r="AU108" s="97"/>
    </row>
    <row r="109" spans="1:47" x14ac:dyDescent="0.35">
      <c r="A109" s="26"/>
      <c r="B109" s="26"/>
      <c r="C109" s="26"/>
      <c r="E109" s="155" t="s">
        <v>240</v>
      </c>
      <c r="F109" s="1151">
        <v>9</v>
      </c>
      <c r="G109" s="953"/>
      <c r="H109" s="1054"/>
      <c r="I109" s="1301"/>
      <c r="J109" s="964"/>
      <c r="K109" s="1331"/>
      <c r="L109" s="962"/>
      <c r="M109" s="1331"/>
      <c r="N109" s="962"/>
      <c r="O109" s="1301"/>
      <c r="P109" s="937"/>
      <c r="Q109" s="1054"/>
      <c r="R109" s="1301"/>
      <c r="S109" s="964"/>
      <c r="T109" s="1329"/>
      <c r="U109" s="296"/>
      <c r="V109" s="1321"/>
      <c r="W109" s="296"/>
      <c r="X109" s="1322"/>
      <c r="Y109" s="415"/>
      <c r="Z109" s="1322"/>
      <c r="AA109" s="319"/>
      <c r="AB109" s="1323"/>
      <c r="AC109" s="297"/>
      <c r="AD109" s="1323"/>
      <c r="AE109" s="297"/>
      <c r="AF109" s="1322"/>
      <c r="AG109" s="415"/>
      <c r="AH109" s="1298"/>
      <c r="AI109" s="207"/>
      <c r="AJ109" s="366"/>
      <c r="AK109" s="11"/>
      <c r="AL109" s="366"/>
      <c r="AM109" s="11"/>
      <c r="AN109" s="1298"/>
      <c r="AO109" s="415"/>
      <c r="AP109" s="59"/>
      <c r="AQ109" s="201"/>
      <c r="AU109" s="97"/>
    </row>
    <row r="110" spans="1:47" x14ac:dyDescent="0.35">
      <c r="A110" s="26"/>
      <c r="B110" s="26"/>
      <c r="C110" s="26"/>
      <c r="E110" s="155" t="s">
        <v>172</v>
      </c>
      <c r="F110" s="1151" t="s">
        <v>12</v>
      </c>
      <c r="G110" s="953"/>
      <c r="H110" s="1054"/>
      <c r="I110" s="1301"/>
      <c r="J110" s="964"/>
      <c r="K110" s="1331"/>
      <c r="L110" s="962"/>
      <c r="M110" s="1331"/>
      <c r="N110" s="962"/>
      <c r="O110" s="1301"/>
      <c r="P110" s="937"/>
      <c r="Q110" s="1054"/>
      <c r="R110" s="1301"/>
      <c r="S110" s="964"/>
      <c r="T110" s="1329"/>
      <c r="U110" s="296"/>
      <c r="V110" s="1321"/>
      <c r="W110" s="296"/>
      <c r="X110" s="1322"/>
      <c r="Y110" s="415"/>
      <c r="Z110" s="1322"/>
      <c r="AA110" s="319"/>
      <c r="AB110" s="1323"/>
      <c r="AC110" s="297"/>
      <c r="AD110" s="1323"/>
      <c r="AE110" s="297"/>
      <c r="AF110" s="1322"/>
      <c r="AG110" s="415"/>
      <c r="AH110" s="1298"/>
      <c r="AI110" s="207"/>
      <c r="AJ110" s="366"/>
      <c r="AK110" s="11"/>
      <c r="AL110" s="366"/>
      <c r="AM110" s="11"/>
      <c r="AN110" s="1298"/>
      <c r="AO110" s="415"/>
      <c r="AP110" s="59"/>
      <c r="AQ110" s="201"/>
      <c r="AU110" s="97"/>
    </row>
    <row r="111" spans="1:47" x14ac:dyDescent="0.35">
      <c r="A111" s="26"/>
      <c r="B111" s="26"/>
      <c r="C111" s="26"/>
      <c r="E111" s="155" t="s">
        <v>174</v>
      </c>
      <c r="F111" s="1151" t="s">
        <v>12</v>
      </c>
      <c r="G111" s="953"/>
      <c r="H111" s="1054"/>
      <c r="I111" s="1301"/>
      <c r="J111" s="964"/>
      <c r="K111" s="1331"/>
      <c r="L111" s="962"/>
      <c r="M111" s="1331"/>
      <c r="N111" s="962"/>
      <c r="O111" s="1301"/>
      <c r="P111" s="937"/>
      <c r="Q111" s="1054"/>
      <c r="R111" s="1301"/>
      <c r="S111" s="964"/>
      <c r="T111" s="1329"/>
      <c r="U111" s="296"/>
      <c r="V111" s="1321"/>
      <c r="W111" s="296"/>
      <c r="X111" s="1322"/>
      <c r="Y111" s="415"/>
      <c r="Z111" s="1322"/>
      <c r="AA111" s="319"/>
      <c r="AB111" s="1323"/>
      <c r="AC111" s="297"/>
      <c r="AD111" s="1323"/>
      <c r="AE111" s="297"/>
      <c r="AF111" s="1322"/>
      <c r="AG111" s="415"/>
      <c r="AH111" s="1298"/>
      <c r="AI111" s="207"/>
      <c r="AJ111" s="366"/>
      <c r="AK111" s="11"/>
      <c r="AL111" s="366"/>
      <c r="AM111" s="11"/>
      <c r="AN111" s="1298"/>
      <c r="AO111" s="415"/>
      <c r="AP111" s="59"/>
      <c r="AQ111" s="201"/>
      <c r="AU111" s="97"/>
    </row>
    <row r="112" spans="1:47" x14ac:dyDescent="0.35">
      <c r="A112" s="10"/>
      <c r="B112" s="10"/>
      <c r="C112" s="10"/>
      <c r="E112" s="155" t="s">
        <v>241</v>
      </c>
      <c r="F112" s="1151">
        <v>87</v>
      </c>
      <c r="G112" s="953"/>
      <c r="H112" s="1054"/>
      <c r="I112" s="1301"/>
      <c r="J112" s="964"/>
      <c r="K112" s="1331"/>
      <c r="L112" s="962"/>
      <c r="M112" s="1331"/>
      <c r="N112" s="962"/>
      <c r="O112" s="1301"/>
      <c r="P112" s="937"/>
      <c r="Q112" s="1054"/>
      <c r="R112" s="1301"/>
      <c r="S112" s="964"/>
      <c r="T112" s="1329"/>
      <c r="U112" s="296"/>
      <c r="V112" s="1321"/>
      <c r="W112" s="296"/>
      <c r="X112" s="1298"/>
      <c r="Y112" s="415"/>
      <c r="Z112" s="1298"/>
      <c r="AA112" s="319"/>
      <c r="AB112" s="1323"/>
      <c r="AC112" s="297"/>
      <c r="AD112" s="1323"/>
      <c r="AE112" s="297"/>
      <c r="AF112" s="1298"/>
      <c r="AG112" s="415"/>
      <c r="AH112" s="1318"/>
      <c r="AI112" s="207"/>
      <c r="AJ112" s="366"/>
      <c r="AK112" s="11"/>
      <c r="AL112" s="366"/>
      <c r="AM112" s="11"/>
      <c r="AN112" s="1318"/>
      <c r="AO112" s="415"/>
      <c r="AP112" s="164"/>
      <c r="AQ112" s="201"/>
      <c r="AU112" s="97"/>
    </row>
    <row r="113" spans="1:47" x14ac:dyDescent="0.35">
      <c r="C113" s="12"/>
      <c r="E113" s="155" t="s">
        <v>175</v>
      </c>
      <c r="F113" s="1151">
        <v>175</v>
      </c>
      <c r="G113" s="955"/>
      <c r="H113" s="1054"/>
      <c r="I113" s="1301"/>
      <c r="J113" s="964"/>
      <c r="K113" s="1331"/>
      <c r="L113" s="962"/>
      <c r="M113" s="1331"/>
      <c r="N113" s="962"/>
      <c r="O113" s="1301"/>
      <c r="P113" s="937"/>
      <c r="Q113" s="1054"/>
      <c r="R113" s="1301"/>
      <c r="S113" s="964"/>
      <c r="T113" s="1329"/>
      <c r="U113" s="296"/>
      <c r="V113" s="1321"/>
      <c r="W113" s="296"/>
      <c r="X113" s="1322"/>
      <c r="Y113" s="415"/>
      <c r="Z113" s="1322"/>
      <c r="AA113" s="319"/>
      <c r="AB113" s="1323"/>
      <c r="AC113" s="297"/>
      <c r="AD113" s="1323"/>
      <c r="AE113" s="297"/>
      <c r="AF113" s="1322"/>
      <c r="AG113" s="415"/>
      <c r="AH113" s="1298"/>
      <c r="AI113" s="207"/>
      <c r="AJ113" s="366"/>
      <c r="AK113" s="11"/>
      <c r="AL113" s="366"/>
      <c r="AM113" s="11"/>
      <c r="AN113" s="1298"/>
      <c r="AO113" s="415"/>
      <c r="AP113" s="59"/>
      <c r="AQ113" s="201"/>
      <c r="AU113" s="97"/>
    </row>
    <row r="114" spans="1:47" x14ac:dyDescent="0.35">
      <c r="C114" s="12"/>
      <c r="E114" s="155" t="s">
        <v>242</v>
      </c>
      <c r="F114" s="1151">
        <v>14</v>
      </c>
      <c r="G114" s="952"/>
      <c r="H114" s="1054"/>
      <c r="I114" s="1301"/>
      <c r="J114" s="964"/>
      <c r="K114" s="1331"/>
      <c r="L114" s="962"/>
      <c r="M114" s="1331"/>
      <c r="N114" s="962"/>
      <c r="O114" s="1301"/>
      <c r="P114" s="937"/>
      <c r="Q114" s="1054"/>
      <c r="R114" s="1301"/>
      <c r="S114" s="964"/>
      <c r="T114" s="1329"/>
      <c r="U114" s="296"/>
      <c r="V114" s="1321"/>
      <c r="W114" s="296"/>
      <c r="X114" s="1322"/>
      <c r="Y114" s="415"/>
      <c r="Z114" s="1322"/>
      <c r="AA114" s="319"/>
      <c r="AB114" s="1323"/>
      <c r="AC114" s="297"/>
      <c r="AD114" s="1323"/>
      <c r="AE114" s="297"/>
      <c r="AF114" s="1322"/>
      <c r="AG114" s="415"/>
      <c r="AH114" s="1298"/>
      <c r="AI114" s="207"/>
      <c r="AJ114" s="366"/>
      <c r="AK114" s="11"/>
      <c r="AL114" s="366"/>
      <c r="AM114" s="11"/>
      <c r="AN114" s="1298"/>
      <c r="AO114" s="415"/>
      <c r="AP114" s="59"/>
      <c r="AQ114" s="201"/>
      <c r="AU114" s="97"/>
    </row>
    <row r="115" spans="1:47" x14ac:dyDescent="0.35">
      <c r="C115" s="12"/>
      <c r="E115" s="155" t="s">
        <v>243</v>
      </c>
      <c r="F115" s="1151">
        <v>4</v>
      </c>
      <c r="G115" s="952"/>
      <c r="H115" s="1054"/>
      <c r="I115" s="1301"/>
      <c r="J115" s="964"/>
      <c r="K115" s="1331"/>
      <c r="L115" s="962"/>
      <c r="M115" s="1331"/>
      <c r="N115" s="962"/>
      <c r="O115" s="1301"/>
      <c r="P115" s="937"/>
      <c r="Q115" s="1054"/>
      <c r="R115" s="1301"/>
      <c r="S115" s="964"/>
      <c r="T115" s="1329"/>
      <c r="U115" s="296"/>
      <c r="V115" s="1321"/>
      <c r="W115" s="296"/>
      <c r="X115" s="1322"/>
      <c r="Y115" s="415"/>
      <c r="Z115" s="1322"/>
      <c r="AA115" s="319"/>
      <c r="AB115" s="1323"/>
      <c r="AC115" s="297"/>
      <c r="AD115" s="1323"/>
      <c r="AE115" s="297"/>
      <c r="AF115" s="1322"/>
      <c r="AG115" s="415"/>
      <c r="AH115" s="1298"/>
      <c r="AI115" s="207"/>
      <c r="AJ115" s="366"/>
      <c r="AK115" s="11"/>
      <c r="AL115" s="366"/>
      <c r="AM115" s="11"/>
      <c r="AN115" s="1298"/>
      <c r="AO115" s="415"/>
      <c r="AP115" s="59"/>
      <c r="AQ115" s="201"/>
      <c r="AU115" s="97"/>
    </row>
    <row r="116" spans="1:47" x14ac:dyDescent="0.35">
      <c r="E116" s="7" t="s">
        <v>477</v>
      </c>
      <c r="F116" s="1151" t="s">
        <v>12</v>
      </c>
      <c r="G116" s="953"/>
      <c r="H116" s="415"/>
      <c r="I116" s="1322"/>
      <c r="J116" s="964"/>
      <c r="K116" s="1331"/>
      <c r="L116" s="962"/>
      <c r="M116" s="1331"/>
      <c r="N116" s="962"/>
      <c r="O116" s="1322"/>
      <c r="P116" s="879"/>
      <c r="Q116" s="415"/>
      <c r="R116" s="1322"/>
      <c r="S116" s="964"/>
      <c r="T116" s="1329"/>
      <c r="U116" s="296"/>
      <c r="V116" s="1321"/>
      <c r="W116" s="296"/>
      <c r="X116" s="1322"/>
      <c r="Y116" s="415"/>
      <c r="Z116" s="1322"/>
      <c r="AA116" s="319"/>
      <c r="AB116" s="1323"/>
      <c r="AC116" s="297"/>
      <c r="AD116" s="1323"/>
      <c r="AE116" s="297"/>
      <c r="AF116" s="1322"/>
      <c r="AG116" s="415"/>
      <c r="AH116" s="1298"/>
      <c r="AI116" s="207"/>
      <c r="AJ116" s="366"/>
      <c r="AK116" s="11"/>
      <c r="AL116" s="366"/>
      <c r="AM116" s="11"/>
      <c r="AN116" s="1298"/>
      <c r="AO116" s="415"/>
      <c r="AP116" s="59"/>
      <c r="AQ116" s="201"/>
      <c r="AU116" s="97"/>
    </row>
    <row r="117" spans="1:47" x14ac:dyDescent="0.35">
      <c r="E117" s="155" t="s">
        <v>244</v>
      </c>
      <c r="F117" s="1151" t="s">
        <v>12</v>
      </c>
      <c r="G117" s="953"/>
      <c r="H117" s="1054"/>
      <c r="I117" s="1301"/>
      <c r="J117" s="964"/>
      <c r="K117" s="1331"/>
      <c r="L117" s="962"/>
      <c r="M117" s="1331"/>
      <c r="N117" s="962"/>
      <c r="O117" s="1301"/>
      <c r="P117" s="937"/>
      <c r="Q117" s="1054"/>
      <c r="R117" s="1301"/>
      <c r="S117" s="964"/>
      <c r="T117" s="1329"/>
      <c r="U117" s="296"/>
      <c r="V117" s="1321"/>
      <c r="W117" s="296"/>
      <c r="X117" s="1322"/>
      <c r="Y117" s="415"/>
      <c r="Z117" s="1322"/>
      <c r="AA117" s="319"/>
      <c r="AB117" s="1323"/>
      <c r="AC117" s="297"/>
      <c r="AD117" s="1323"/>
      <c r="AE117" s="297"/>
      <c r="AF117" s="1322"/>
      <c r="AG117" s="415"/>
      <c r="AH117" s="1298"/>
      <c r="AI117" s="207"/>
      <c r="AJ117" s="366"/>
      <c r="AK117" s="11"/>
      <c r="AL117" s="366"/>
      <c r="AM117" s="11"/>
      <c r="AN117" s="1298"/>
      <c r="AO117" s="415"/>
      <c r="AP117" s="59"/>
      <c r="AQ117" s="201"/>
      <c r="AU117" s="97"/>
    </row>
    <row r="118" spans="1:47" x14ac:dyDescent="0.35">
      <c r="E118" s="155" t="s">
        <v>245</v>
      </c>
      <c r="F118" s="1151" t="s">
        <v>12</v>
      </c>
      <c r="G118" s="953"/>
      <c r="H118" s="1054"/>
      <c r="I118" s="1301"/>
      <c r="J118" s="964"/>
      <c r="K118" s="1331"/>
      <c r="L118" s="962"/>
      <c r="M118" s="1331"/>
      <c r="N118" s="962"/>
      <c r="O118" s="1301"/>
      <c r="P118" s="937"/>
      <c r="Q118" s="1054"/>
      <c r="R118" s="1301"/>
      <c r="S118" s="964"/>
      <c r="T118" s="1329"/>
      <c r="U118" s="296"/>
      <c r="V118" s="1321"/>
      <c r="W118" s="296"/>
      <c r="X118" s="1322"/>
      <c r="Y118" s="415"/>
      <c r="Z118" s="1322"/>
      <c r="AA118" s="319"/>
      <c r="AB118" s="1323"/>
      <c r="AC118" s="297"/>
      <c r="AD118" s="1323"/>
      <c r="AE118" s="297"/>
      <c r="AF118" s="1322"/>
      <c r="AG118" s="415"/>
      <c r="AH118" s="1298"/>
      <c r="AI118" s="207"/>
      <c r="AJ118" s="366"/>
      <c r="AK118" s="11"/>
      <c r="AL118" s="366"/>
      <c r="AM118" s="11"/>
      <c r="AN118" s="366"/>
      <c r="AO118" s="415"/>
      <c r="AP118" s="59"/>
      <c r="AQ118" s="201"/>
      <c r="AU118" s="97"/>
    </row>
    <row r="119" spans="1:47" x14ac:dyDescent="0.35">
      <c r="E119" s="155" t="s">
        <v>246</v>
      </c>
      <c r="F119" s="1151">
        <v>32</v>
      </c>
      <c r="G119" s="955"/>
      <c r="H119" s="1054"/>
      <c r="I119" s="1301"/>
      <c r="J119" s="964"/>
      <c r="K119" s="1331"/>
      <c r="L119" s="962"/>
      <c r="M119" s="1331"/>
      <c r="N119" s="962"/>
      <c r="O119" s="1301"/>
      <c r="P119" s="937"/>
      <c r="Q119" s="1054"/>
      <c r="R119" s="1301"/>
      <c r="S119" s="964"/>
      <c r="T119" s="1329"/>
      <c r="U119" s="296"/>
      <c r="V119" s="1321"/>
      <c r="W119" s="296"/>
      <c r="X119" s="1322"/>
      <c r="Y119" s="415"/>
      <c r="Z119" s="1322"/>
      <c r="AA119" s="319"/>
      <c r="AB119" s="1323"/>
      <c r="AC119" s="297"/>
      <c r="AD119" s="1323"/>
      <c r="AE119" s="297"/>
      <c r="AF119" s="1322"/>
      <c r="AG119" s="415"/>
      <c r="AH119" s="1298"/>
      <c r="AI119" s="207"/>
      <c r="AJ119" s="366"/>
      <c r="AK119" s="11"/>
      <c r="AL119" s="366"/>
      <c r="AM119" s="11"/>
      <c r="AN119" s="366"/>
      <c r="AO119" s="415"/>
      <c r="AP119" s="59"/>
      <c r="AQ119" s="201"/>
      <c r="AU119" s="97"/>
    </row>
    <row r="120" spans="1:47" x14ac:dyDescent="0.35">
      <c r="E120" s="155" t="s">
        <v>247</v>
      </c>
      <c r="F120" s="1151">
        <v>7</v>
      </c>
      <c r="G120" s="952"/>
      <c r="H120" s="1054"/>
      <c r="I120" s="1301"/>
      <c r="J120" s="964"/>
      <c r="K120" s="1331"/>
      <c r="L120" s="962"/>
      <c r="M120" s="1331"/>
      <c r="N120" s="962"/>
      <c r="O120" s="1301"/>
      <c r="P120" s="937"/>
      <c r="Q120" s="1054"/>
      <c r="R120" s="1301"/>
      <c r="S120" s="964"/>
      <c r="T120" s="1329"/>
      <c r="U120" s="296"/>
      <c r="V120" s="1321"/>
      <c r="W120" s="296"/>
      <c r="X120" s="1322"/>
      <c r="Y120" s="415"/>
      <c r="Z120" s="1322"/>
      <c r="AA120" s="319"/>
      <c r="AB120" s="1323"/>
      <c r="AC120" s="297"/>
      <c r="AD120" s="1323"/>
      <c r="AE120" s="297"/>
      <c r="AF120" s="1322"/>
      <c r="AG120" s="415"/>
      <c r="AH120" s="1298"/>
      <c r="AI120" s="207"/>
      <c r="AJ120" s="366"/>
      <c r="AK120" s="11"/>
      <c r="AL120" s="366"/>
      <c r="AM120" s="11"/>
      <c r="AN120" s="366"/>
      <c r="AO120" s="415"/>
      <c r="AP120" s="59"/>
      <c r="AQ120" s="201"/>
      <c r="AU120" s="97"/>
    </row>
    <row r="121" spans="1:47" x14ac:dyDescent="0.35">
      <c r="C121" s="12"/>
      <c r="E121" s="155" t="s">
        <v>248</v>
      </c>
      <c r="F121" s="1151" t="s">
        <v>12</v>
      </c>
      <c r="G121" s="952"/>
      <c r="H121" s="1054"/>
      <c r="I121" s="1328"/>
      <c r="J121" s="964"/>
      <c r="K121" s="1331"/>
      <c r="L121" s="962"/>
      <c r="M121" s="1331"/>
      <c r="N121" s="962"/>
      <c r="O121" s="1328"/>
      <c r="P121" s="980"/>
      <c r="Q121" s="1054"/>
      <c r="R121" s="1328"/>
      <c r="S121" s="964"/>
      <c r="T121" s="1329"/>
      <c r="U121" s="296"/>
      <c r="V121" s="1321"/>
      <c r="W121" s="296"/>
      <c r="X121" s="1322"/>
      <c r="Y121" s="415"/>
      <c r="Z121" s="1322"/>
      <c r="AA121" s="319"/>
      <c r="AB121" s="1323"/>
      <c r="AC121" s="297"/>
      <c r="AD121" s="1323"/>
      <c r="AE121" s="297"/>
      <c r="AF121" s="1322"/>
      <c r="AG121" s="415"/>
      <c r="AH121" s="1298"/>
      <c r="AI121" s="207"/>
      <c r="AJ121" s="366"/>
      <c r="AK121" s="11"/>
      <c r="AL121" s="366"/>
      <c r="AM121" s="11"/>
      <c r="AN121" s="366"/>
      <c r="AO121" s="415"/>
      <c r="AP121" s="59"/>
      <c r="AQ121" s="201"/>
      <c r="AU121" s="97"/>
    </row>
    <row r="122" spans="1:47" x14ac:dyDescent="0.35">
      <c r="A122" s="10"/>
      <c r="B122" s="10"/>
      <c r="C122" s="10"/>
      <c r="E122" s="155" t="s">
        <v>249</v>
      </c>
      <c r="F122" s="1151" t="s">
        <v>12</v>
      </c>
      <c r="G122" s="953"/>
      <c r="H122" s="1055"/>
      <c r="I122" s="1331"/>
      <c r="J122" s="964"/>
      <c r="K122" s="1331"/>
      <c r="L122" s="962"/>
      <c r="M122" s="1331"/>
      <c r="N122" s="962"/>
      <c r="O122" s="1331"/>
      <c r="P122" s="979"/>
      <c r="Q122" s="1055"/>
      <c r="R122" s="1331"/>
      <c r="S122" s="964"/>
      <c r="T122" s="1329"/>
      <c r="U122" s="296"/>
      <c r="V122" s="1321"/>
      <c r="W122" s="296"/>
      <c r="X122" s="1323"/>
      <c r="Y122" s="625"/>
      <c r="Z122" s="1323"/>
      <c r="AA122" s="319"/>
      <c r="AB122" s="1323"/>
      <c r="AC122" s="297"/>
      <c r="AD122" s="1323"/>
      <c r="AE122" s="297"/>
      <c r="AF122" s="1323"/>
      <c r="AG122" s="625"/>
      <c r="AH122" s="1298"/>
      <c r="AI122" s="207"/>
      <c r="AJ122" s="366"/>
      <c r="AK122" s="11"/>
      <c r="AL122" s="366"/>
      <c r="AM122" s="11"/>
      <c r="AN122" s="366"/>
      <c r="AO122" s="625"/>
      <c r="AP122" s="59"/>
      <c r="AQ122" s="201"/>
      <c r="AU122" s="97"/>
    </row>
    <row r="123" spans="1:47" x14ac:dyDescent="0.35">
      <c r="A123" s="10"/>
      <c r="B123" s="10"/>
      <c r="C123" s="10"/>
      <c r="E123" s="156" t="s">
        <v>176</v>
      </c>
      <c r="F123" s="1151">
        <v>10</v>
      </c>
      <c r="G123" s="953"/>
      <c r="H123" s="1055"/>
      <c r="I123" s="1331"/>
      <c r="J123" s="964"/>
      <c r="K123" s="1331"/>
      <c r="L123" s="962"/>
      <c r="M123" s="1331"/>
      <c r="N123" s="962"/>
      <c r="O123" s="1331"/>
      <c r="P123" s="979"/>
      <c r="Q123" s="1055"/>
      <c r="R123" s="1331"/>
      <c r="S123" s="964"/>
      <c r="T123" s="1329"/>
      <c r="U123" s="296"/>
      <c r="V123" s="1321"/>
      <c r="W123" s="296"/>
      <c r="X123" s="1323"/>
      <c r="Y123" s="625"/>
      <c r="Z123" s="1323"/>
      <c r="AA123" s="319"/>
      <c r="AB123" s="1323"/>
      <c r="AC123" s="297"/>
      <c r="AD123" s="1323"/>
      <c r="AE123" s="297"/>
      <c r="AF123" s="1323"/>
      <c r="AG123" s="625"/>
      <c r="AH123" s="1298"/>
      <c r="AI123" s="207"/>
      <c r="AJ123" s="366"/>
      <c r="AK123" s="11"/>
      <c r="AL123" s="366"/>
      <c r="AM123" s="11"/>
      <c r="AN123" s="366"/>
      <c r="AO123" s="625"/>
      <c r="AP123" s="59"/>
      <c r="AQ123" s="201"/>
      <c r="AU123" s="97"/>
    </row>
    <row r="124" spans="1:47" x14ac:dyDescent="0.35">
      <c r="A124" s="51"/>
      <c r="B124" s="51"/>
      <c r="C124" s="52"/>
      <c r="E124" s="66" t="s">
        <v>250</v>
      </c>
      <c r="F124" s="1151" t="s">
        <v>12</v>
      </c>
      <c r="G124" s="953"/>
      <c r="H124" s="459"/>
      <c r="I124" s="366"/>
      <c r="J124" s="964"/>
      <c r="K124" s="1331"/>
      <c r="L124" s="962"/>
      <c r="M124" s="1331"/>
      <c r="N124" s="962"/>
      <c r="O124" s="366"/>
      <c r="P124" s="880"/>
      <c r="Q124" s="459"/>
      <c r="R124" s="366"/>
      <c r="S124" s="964"/>
      <c r="T124" s="1329"/>
      <c r="U124" s="296"/>
      <c r="V124" s="1321"/>
      <c r="W124" s="296"/>
      <c r="X124" s="366"/>
      <c r="Y124" s="459"/>
      <c r="Z124" s="366"/>
      <c r="AA124" s="319"/>
      <c r="AB124" s="1323"/>
      <c r="AC124" s="297"/>
      <c r="AD124" s="1323"/>
      <c r="AE124" s="297"/>
      <c r="AF124" s="366"/>
      <c r="AG124" s="459"/>
      <c r="AH124" s="366"/>
      <c r="AI124" s="207"/>
      <c r="AJ124" s="366"/>
      <c r="AK124" s="11"/>
      <c r="AL124" s="366"/>
      <c r="AM124" s="11"/>
      <c r="AN124" s="366"/>
      <c r="AO124" s="459"/>
      <c r="AQ124" s="201"/>
      <c r="AU124" s="97"/>
    </row>
    <row r="125" spans="1:47" x14ac:dyDescent="0.35">
      <c r="A125" s="51"/>
      <c r="B125" s="51"/>
      <c r="C125" s="52"/>
      <c r="E125" s="66" t="s">
        <v>251</v>
      </c>
      <c r="F125" s="1151" t="s">
        <v>12</v>
      </c>
      <c r="G125" s="953"/>
      <c r="H125" s="459"/>
      <c r="I125" s="366"/>
      <c r="J125" s="964"/>
      <c r="K125" s="1331"/>
      <c r="L125" s="962"/>
      <c r="M125" s="1331"/>
      <c r="N125" s="962"/>
      <c r="O125" s="366"/>
      <c r="P125" s="880"/>
      <c r="Q125" s="459"/>
      <c r="R125" s="366"/>
      <c r="S125" s="964"/>
      <c r="T125" s="1329"/>
      <c r="U125" s="296"/>
      <c r="V125" s="1321"/>
      <c r="W125" s="296"/>
      <c r="X125" s="366"/>
      <c r="Y125" s="459"/>
      <c r="Z125" s="366"/>
      <c r="AA125" s="319"/>
      <c r="AB125" s="1323"/>
      <c r="AC125" s="297"/>
      <c r="AD125" s="1323"/>
      <c r="AE125" s="297"/>
      <c r="AF125" s="366"/>
      <c r="AG125" s="459"/>
      <c r="AH125" s="366"/>
      <c r="AI125" s="207"/>
      <c r="AJ125" s="366"/>
      <c r="AK125" s="11"/>
      <c r="AL125" s="366"/>
      <c r="AM125" s="11"/>
      <c r="AN125" s="366"/>
      <c r="AO125" s="459"/>
      <c r="AQ125" s="201"/>
      <c r="AU125" s="97"/>
    </row>
    <row r="126" spans="1:47" x14ac:dyDescent="0.35">
      <c r="A126" s="10"/>
      <c r="B126" s="10"/>
      <c r="C126" s="10"/>
      <c r="E126" s="66" t="s">
        <v>252</v>
      </c>
      <c r="F126" s="1151" t="s">
        <v>12</v>
      </c>
      <c r="G126" s="953"/>
      <c r="H126" s="1054"/>
      <c r="I126" s="1301"/>
      <c r="J126" s="964"/>
      <c r="K126" s="1331"/>
      <c r="L126" s="962"/>
      <c r="M126" s="1331"/>
      <c r="N126" s="962"/>
      <c r="O126" s="1301"/>
      <c r="P126" s="937"/>
      <c r="Q126" s="1054"/>
      <c r="R126" s="1301"/>
      <c r="S126" s="964"/>
      <c r="T126" s="1329"/>
      <c r="U126" s="296"/>
      <c r="V126" s="1321"/>
      <c r="W126" s="296"/>
      <c r="X126" s="1322"/>
      <c r="Y126" s="415"/>
      <c r="Z126" s="1322"/>
      <c r="AA126" s="319"/>
      <c r="AB126" s="1323"/>
      <c r="AC126" s="297"/>
      <c r="AD126" s="1323"/>
      <c r="AE126" s="297"/>
      <c r="AF126" s="1322"/>
      <c r="AG126" s="415"/>
      <c r="AH126" s="1318"/>
      <c r="AI126" s="207"/>
      <c r="AJ126" s="366"/>
      <c r="AK126" s="11"/>
      <c r="AL126" s="366"/>
      <c r="AM126" s="11"/>
      <c r="AN126" s="1319"/>
      <c r="AO126" s="415"/>
      <c r="AP126" s="164"/>
      <c r="AQ126" s="201"/>
      <c r="AU126" s="97"/>
    </row>
    <row r="127" spans="1:47" x14ac:dyDescent="0.35">
      <c r="A127" s="51"/>
      <c r="B127" s="51"/>
      <c r="C127" s="51"/>
      <c r="E127" s="66" t="s">
        <v>253</v>
      </c>
      <c r="F127" s="1151">
        <v>10</v>
      </c>
      <c r="G127" s="953"/>
      <c r="H127" s="459"/>
      <c r="I127" s="366"/>
      <c r="J127" s="964"/>
      <c r="K127" s="1331"/>
      <c r="L127" s="962"/>
      <c r="M127" s="1331"/>
      <c r="N127" s="962"/>
      <c r="O127" s="366"/>
      <c r="P127" s="880"/>
      <c r="Q127" s="459"/>
      <c r="R127" s="366"/>
      <c r="S127" s="964"/>
      <c r="T127" s="1329"/>
      <c r="U127" s="296"/>
      <c r="V127" s="1321"/>
      <c r="W127" s="296"/>
      <c r="X127" s="366"/>
      <c r="Y127" s="459"/>
      <c r="Z127" s="366"/>
      <c r="AA127" s="319"/>
      <c r="AB127" s="1323"/>
      <c r="AC127" s="297"/>
      <c r="AD127" s="1323"/>
      <c r="AE127" s="297"/>
      <c r="AF127" s="366"/>
      <c r="AG127" s="459"/>
      <c r="AH127" s="366"/>
      <c r="AI127" s="207"/>
      <c r="AJ127" s="366"/>
      <c r="AK127" s="11"/>
      <c r="AL127" s="366"/>
      <c r="AM127" s="11"/>
      <c r="AN127" s="366"/>
      <c r="AO127" s="459"/>
      <c r="AQ127" s="201"/>
      <c r="AU127" s="97"/>
    </row>
    <row r="128" spans="1:47" x14ac:dyDescent="0.35">
      <c r="A128" s="51"/>
      <c r="B128" s="51"/>
      <c r="C128" s="52"/>
      <c r="E128" s="66" t="s">
        <v>254</v>
      </c>
      <c r="F128" s="1151">
        <v>13</v>
      </c>
      <c r="G128" s="953"/>
      <c r="H128" s="1205"/>
      <c r="I128" s="1324"/>
      <c r="J128" s="964"/>
      <c r="K128" s="1331"/>
      <c r="L128" s="962"/>
      <c r="M128" s="1331"/>
      <c r="N128" s="962"/>
      <c r="O128" s="1324"/>
      <c r="P128" s="981"/>
      <c r="Q128" s="1205"/>
      <c r="R128" s="1324"/>
      <c r="S128" s="964"/>
      <c r="T128" s="1329"/>
      <c r="U128" s="296"/>
      <c r="V128" s="1321"/>
      <c r="W128" s="296"/>
      <c r="X128" s="1324"/>
      <c r="Y128" s="1205"/>
      <c r="Z128" s="1324"/>
      <c r="AA128" s="319"/>
      <c r="AB128" s="1323"/>
      <c r="AC128" s="297"/>
      <c r="AD128" s="1323"/>
      <c r="AE128" s="297"/>
      <c r="AF128" s="1324"/>
      <c r="AG128" s="1205"/>
      <c r="AH128" s="366"/>
      <c r="AI128" s="207"/>
      <c r="AJ128" s="366"/>
      <c r="AK128" s="11"/>
      <c r="AL128" s="366"/>
      <c r="AM128" s="11"/>
      <c r="AN128" s="366"/>
      <c r="AO128" s="1205"/>
      <c r="AQ128" s="201"/>
      <c r="AU128" s="97"/>
    </row>
    <row r="129" spans="1:47" x14ac:dyDescent="0.35">
      <c r="A129" s="51"/>
      <c r="B129" s="51"/>
      <c r="C129" s="52"/>
      <c r="E129" s="66" t="s">
        <v>255</v>
      </c>
      <c r="F129" s="1151">
        <v>22</v>
      </c>
      <c r="G129" s="953"/>
      <c r="H129" s="459"/>
      <c r="I129" s="366"/>
      <c r="J129" s="964"/>
      <c r="K129" s="1331"/>
      <c r="L129" s="962"/>
      <c r="M129" s="1331"/>
      <c r="N129" s="962"/>
      <c r="O129" s="366"/>
      <c r="P129" s="880"/>
      <c r="Q129" s="459"/>
      <c r="R129" s="366"/>
      <c r="S129" s="964"/>
      <c r="T129" s="1329"/>
      <c r="U129" s="296"/>
      <c r="V129" s="1321"/>
      <c r="W129" s="296"/>
      <c r="X129" s="366"/>
      <c r="Y129" s="459"/>
      <c r="Z129" s="366"/>
      <c r="AA129" s="319"/>
      <c r="AB129" s="1323"/>
      <c r="AC129" s="297"/>
      <c r="AD129" s="1323"/>
      <c r="AE129" s="297"/>
      <c r="AF129" s="366"/>
      <c r="AG129" s="459"/>
      <c r="AH129" s="366"/>
      <c r="AI129" s="207"/>
      <c r="AJ129" s="366"/>
      <c r="AK129" s="11"/>
      <c r="AL129" s="366"/>
      <c r="AM129" s="11"/>
      <c r="AN129" s="366"/>
      <c r="AO129" s="459"/>
      <c r="AQ129" s="201"/>
      <c r="AU129" s="97"/>
    </row>
    <row r="130" spans="1:47" x14ac:dyDescent="0.35">
      <c r="A130" s="50"/>
      <c r="B130" s="50"/>
      <c r="C130" s="50"/>
      <c r="E130" s="66" t="s">
        <v>179</v>
      </c>
      <c r="F130" s="1151">
        <v>53</v>
      </c>
      <c r="G130" s="953"/>
      <c r="H130" s="459"/>
      <c r="I130" s="366"/>
      <c r="J130" s="964"/>
      <c r="K130" s="1331"/>
      <c r="L130" s="962"/>
      <c r="M130" s="1331"/>
      <c r="N130" s="962"/>
      <c r="O130" s="366"/>
      <c r="P130" s="880"/>
      <c r="Q130" s="459"/>
      <c r="R130" s="366"/>
      <c r="S130" s="964"/>
      <c r="T130" s="1329"/>
      <c r="U130" s="296"/>
      <c r="V130" s="1321"/>
      <c r="W130" s="296"/>
      <c r="X130" s="366"/>
      <c r="Y130" s="459"/>
      <c r="Z130" s="366"/>
      <c r="AA130" s="319"/>
      <c r="AB130" s="1323"/>
      <c r="AC130" s="297"/>
      <c r="AD130" s="1323"/>
      <c r="AE130" s="297"/>
      <c r="AF130" s="366"/>
      <c r="AG130" s="459"/>
      <c r="AH130" s="366"/>
      <c r="AI130" s="207"/>
      <c r="AJ130" s="366"/>
      <c r="AK130" s="11"/>
      <c r="AL130" s="366"/>
      <c r="AM130" s="11"/>
      <c r="AN130" s="366"/>
      <c r="AO130" s="459"/>
      <c r="AQ130" s="201"/>
      <c r="AU130" s="97"/>
    </row>
    <row r="131" spans="1:47" x14ac:dyDescent="0.35">
      <c r="A131" s="50"/>
      <c r="B131" s="50"/>
      <c r="C131" s="50"/>
      <c r="E131" s="66" t="s">
        <v>181</v>
      </c>
      <c r="F131" s="1151" t="s">
        <v>12</v>
      </c>
      <c r="G131" s="953"/>
      <c r="H131" s="459"/>
      <c r="I131" s="366"/>
      <c r="J131" s="964"/>
      <c r="K131" s="1331"/>
      <c r="L131" s="962"/>
      <c r="M131" s="1331"/>
      <c r="N131" s="962"/>
      <c r="O131" s="366"/>
      <c r="P131" s="880"/>
      <c r="Q131" s="459"/>
      <c r="R131" s="366"/>
      <c r="S131" s="964"/>
      <c r="T131" s="1329"/>
      <c r="U131" s="296"/>
      <c r="V131" s="1321"/>
      <c r="W131" s="296"/>
      <c r="X131" s="366"/>
      <c r="Y131" s="459"/>
      <c r="Z131" s="366"/>
      <c r="AA131" s="319"/>
      <c r="AB131" s="1323"/>
      <c r="AC131" s="297"/>
      <c r="AD131" s="1323"/>
      <c r="AE131" s="297"/>
      <c r="AF131" s="366"/>
      <c r="AG131" s="459"/>
      <c r="AH131" s="366"/>
      <c r="AI131" s="207"/>
      <c r="AJ131" s="366"/>
      <c r="AK131" s="11"/>
      <c r="AL131" s="366"/>
      <c r="AM131" s="11"/>
      <c r="AN131" s="366"/>
      <c r="AO131" s="459"/>
      <c r="AQ131" s="201"/>
      <c r="AU131" s="97"/>
    </row>
    <row r="132" spans="1:47" x14ac:dyDescent="0.35">
      <c r="A132" s="51"/>
      <c r="B132" s="51"/>
      <c r="C132" s="51"/>
      <c r="E132" s="66" t="s">
        <v>256</v>
      </c>
      <c r="F132" s="1151">
        <v>30</v>
      </c>
      <c r="G132" s="953"/>
      <c r="H132" s="459"/>
      <c r="I132" s="366"/>
      <c r="J132" s="964"/>
      <c r="K132" s="1331"/>
      <c r="L132" s="962"/>
      <c r="M132" s="1331"/>
      <c r="N132" s="962"/>
      <c r="O132" s="366"/>
      <c r="P132" s="880"/>
      <c r="Q132" s="459"/>
      <c r="R132" s="366"/>
      <c r="S132" s="964"/>
      <c r="T132" s="1329"/>
      <c r="U132" s="296"/>
      <c r="V132" s="1321"/>
      <c r="W132" s="296"/>
      <c r="X132" s="366"/>
      <c r="Y132" s="459"/>
      <c r="Z132" s="366"/>
      <c r="AA132" s="319"/>
      <c r="AB132" s="1323"/>
      <c r="AC132" s="297"/>
      <c r="AD132" s="1323"/>
      <c r="AE132" s="297"/>
      <c r="AF132" s="366"/>
      <c r="AG132" s="459"/>
      <c r="AH132" s="366"/>
      <c r="AI132" s="207"/>
      <c r="AJ132" s="366"/>
      <c r="AK132" s="11"/>
      <c r="AL132" s="366"/>
      <c r="AM132" s="11"/>
      <c r="AN132" s="366"/>
      <c r="AO132" s="459"/>
      <c r="AQ132" s="201"/>
      <c r="AU132" s="97"/>
    </row>
    <row r="133" spans="1:47" x14ac:dyDescent="0.35">
      <c r="A133" s="260"/>
      <c r="B133" s="260"/>
      <c r="C133" s="260"/>
      <c r="E133" s="66" t="s">
        <v>257</v>
      </c>
      <c r="F133" s="1151">
        <v>19</v>
      </c>
      <c r="G133" s="953"/>
      <c r="H133" s="1205"/>
      <c r="I133" s="1324"/>
      <c r="J133" s="964"/>
      <c r="K133" s="1331"/>
      <c r="L133" s="962"/>
      <c r="M133" s="1331"/>
      <c r="N133" s="962"/>
      <c r="O133" s="1324"/>
      <c r="P133" s="981"/>
      <c r="Q133" s="1205"/>
      <c r="R133" s="1324"/>
      <c r="S133" s="964"/>
      <c r="T133" s="1329"/>
      <c r="U133" s="296"/>
      <c r="V133" s="1321"/>
      <c r="W133" s="296"/>
      <c r="X133" s="1324"/>
      <c r="Y133" s="1205"/>
      <c r="Z133" s="1324"/>
      <c r="AA133" s="319"/>
      <c r="AB133" s="1323"/>
      <c r="AC133" s="297"/>
      <c r="AD133" s="1323"/>
      <c r="AE133" s="297"/>
      <c r="AF133" s="1324"/>
      <c r="AG133" s="1205"/>
      <c r="AH133" s="366"/>
      <c r="AI133" s="207"/>
      <c r="AJ133" s="366"/>
      <c r="AK133" s="11"/>
      <c r="AL133" s="366"/>
      <c r="AM133" s="11"/>
      <c r="AN133" s="366"/>
      <c r="AO133" s="1205"/>
      <c r="AQ133" s="201"/>
      <c r="AU133" s="97"/>
    </row>
    <row r="134" spans="1:47" x14ac:dyDescent="0.35">
      <c r="E134" s="66" t="s">
        <v>258</v>
      </c>
      <c r="F134" s="1151">
        <v>13</v>
      </c>
      <c r="G134" s="953"/>
      <c r="H134" s="459"/>
      <c r="I134" s="366"/>
      <c r="J134" s="964"/>
      <c r="K134" s="1331"/>
      <c r="L134" s="962"/>
      <c r="M134" s="1331"/>
      <c r="N134" s="962"/>
      <c r="O134" s="366"/>
      <c r="P134" s="880"/>
      <c r="Q134" s="459"/>
      <c r="R134" s="366"/>
      <c r="S134" s="964"/>
      <c r="T134" s="1329"/>
      <c r="U134" s="296"/>
      <c r="V134" s="1321"/>
      <c r="W134" s="296"/>
      <c r="X134" s="366"/>
      <c r="Y134" s="459"/>
      <c r="Z134" s="366"/>
      <c r="AA134" s="319"/>
      <c r="AB134" s="1323"/>
      <c r="AC134" s="297"/>
      <c r="AD134" s="1323"/>
      <c r="AE134" s="297"/>
      <c r="AF134" s="366"/>
      <c r="AG134" s="459"/>
      <c r="AH134" s="366"/>
      <c r="AI134" s="207"/>
      <c r="AJ134" s="366"/>
      <c r="AK134" s="11"/>
      <c r="AL134" s="366"/>
      <c r="AM134" s="11"/>
      <c r="AN134" s="366"/>
      <c r="AO134" s="459"/>
      <c r="AQ134" s="201"/>
      <c r="AU134" s="97"/>
    </row>
    <row r="135" spans="1:47" x14ac:dyDescent="0.35">
      <c r="E135" s="66" t="s">
        <v>259</v>
      </c>
      <c r="F135" s="1151" t="s">
        <v>12</v>
      </c>
      <c r="G135" s="953"/>
      <c r="H135" s="459"/>
      <c r="I135" s="366"/>
      <c r="J135" s="964"/>
      <c r="K135" s="1331"/>
      <c r="L135" s="962"/>
      <c r="M135" s="1331"/>
      <c r="N135" s="962"/>
      <c r="O135" s="366"/>
      <c r="P135" s="880"/>
      <c r="Q135" s="459"/>
      <c r="R135" s="366"/>
      <c r="S135" s="964"/>
      <c r="T135" s="1329"/>
      <c r="U135" s="296"/>
      <c r="V135" s="1321"/>
      <c r="W135" s="296"/>
      <c r="X135" s="366"/>
      <c r="Y135" s="459"/>
      <c r="Z135" s="366"/>
      <c r="AA135" s="319"/>
      <c r="AB135" s="1323"/>
      <c r="AC135" s="297"/>
      <c r="AD135" s="1323"/>
      <c r="AE135" s="297"/>
      <c r="AF135" s="366"/>
      <c r="AG135" s="459"/>
      <c r="AH135" s="366"/>
      <c r="AI135" s="207"/>
      <c r="AJ135" s="366"/>
      <c r="AK135" s="11"/>
      <c r="AL135" s="366"/>
      <c r="AM135" s="11"/>
      <c r="AN135" s="366"/>
      <c r="AO135" s="459"/>
      <c r="AQ135" s="201"/>
      <c r="AU135" s="97"/>
    </row>
    <row r="136" spans="1:47" x14ac:dyDescent="0.35">
      <c r="E136" s="66" t="s">
        <v>182</v>
      </c>
      <c r="F136" s="1151">
        <v>26</v>
      </c>
      <c r="G136" s="953"/>
      <c r="H136" s="459"/>
      <c r="I136" s="366"/>
      <c r="J136" s="964"/>
      <c r="K136" s="1331"/>
      <c r="L136" s="962"/>
      <c r="M136" s="1331"/>
      <c r="N136" s="962"/>
      <c r="O136" s="366"/>
      <c r="P136" s="880"/>
      <c r="Q136" s="459"/>
      <c r="R136" s="366"/>
      <c r="S136" s="964"/>
      <c r="T136" s="1329"/>
      <c r="U136" s="296"/>
      <c r="V136" s="1321"/>
      <c r="W136" s="296"/>
      <c r="X136" s="366"/>
      <c r="Y136" s="459"/>
      <c r="Z136" s="366"/>
      <c r="AA136" s="319"/>
      <c r="AB136" s="1323"/>
      <c r="AC136" s="297"/>
      <c r="AD136" s="1323"/>
      <c r="AE136" s="297"/>
      <c r="AF136" s="366"/>
      <c r="AG136" s="459"/>
      <c r="AH136" s="366"/>
      <c r="AI136" s="207"/>
      <c r="AJ136" s="366"/>
      <c r="AK136" s="11"/>
      <c r="AL136" s="366"/>
      <c r="AM136" s="11"/>
      <c r="AN136" s="366"/>
      <c r="AO136" s="459"/>
      <c r="AQ136" s="201"/>
      <c r="AU136" s="97"/>
    </row>
    <row r="137" spans="1:47" x14ac:dyDescent="0.35">
      <c r="E137" s="66" t="s">
        <v>183</v>
      </c>
      <c r="F137" s="1151" t="s">
        <v>12</v>
      </c>
      <c r="G137" s="953"/>
      <c r="H137" s="459"/>
      <c r="I137" s="366"/>
      <c r="J137" s="964"/>
      <c r="K137" s="1331"/>
      <c r="L137" s="962"/>
      <c r="M137" s="1331"/>
      <c r="N137" s="962"/>
      <c r="O137" s="366"/>
      <c r="P137" s="880"/>
      <c r="Q137" s="459"/>
      <c r="R137" s="366"/>
      <c r="S137" s="964"/>
      <c r="T137" s="1329"/>
      <c r="U137" s="296"/>
      <c r="V137" s="1321"/>
      <c r="W137" s="296"/>
      <c r="X137" s="366"/>
      <c r="Y137" s="459"/>
      <c r="Z137" s="366"/>
      <c r="AA137" s="319"/>
      <c r="AB137" s="1323"/>
      <c r="AC137" s="297"/>
      <c r="AD137" s="1323"/>
      <c r="AE137" s="297"/>
      <c r="AF137" s="366"/>
      <c r="AG137" s="459"/>
      <c r="AH137" s="366"/>
      <c r="AI137" s="207"/>
      <c r="AJ137" s="366"/>
      <c r="AK137" s="11"/>
      <c r="AL137" s="366"/>
      <c r="AM137" s="11"/>
      <c r="AN137" s="366"/>
      <c r="AO137" s="459"/>
      <c r="AQ137" s="201"/>
      <c r="AU137" s="97"/>
    </row>
    <row r="138" spans="1:47" x14ac:dyDescent="0.35">
      <c r="E138" s="66" t="s">
        <v>260</v>
      </c>
      <c r="F138" s="1151" t="s">
        <v>12</v>
      </c>
      <c r="G138" s="953"/>
      <c r="H138" s="459"/>
      <c r="I138" s="366"/>
      <c r="J138" s="964"/>
      <c r="K138" s="1331"/>
      <c r="L138" s="962"/>
      <c r="M138" s="1331"/>
      <c r="N138" s="962"/>
      <c r="O138" s="366"/>
      <c r="P138" s="880"/>
      <c r="Q138" s="459"/>
      <c r="R138" s="366"/>
      <c r="S138" s="964"/>
      <c r="T138" s="1329"/>
      <c r="U138" s="296"/>
      <c r="V138" s="1321"/>
      <c r="W138" s="296"/>
      <c r="X138" s="366"/>
      <c r="Y138" s="459"/>
      <c r="Z138" s="366"/>
      <c r="AA138" s="319"/>
      <c r="AB138" s="1323"/>
      <c r="AC138" s="297"/>
      <c r="AD138" s="1323"/>
      <c r="AE138" s="297"/>
      <c r="AF138" s="366"/>
      <c r="AG138" s="459"/>
      <c r="AH138" s="366"/>
      <c r="AI138" s="207"/>
      <c r="AJ138" s="366"/>
      <c r="AK138" s="11"/>
      <c r="AL138" s="366"/>
      <c r="AM138" s="11"/>
      <c r="AN138" s="366"/>
      <c r="AO138" s="459"/>
      <c r="AQ138" s="201"/>
      <c r="AU138" s="97"/>
    </row>
    <row r="139" spans="1:47" x14ac:dyDescent="0.35">
      <c r="E139" s="7" t="s">
        <v>478</v>
      </c>
      <c r="F139" s="1151">
        <v>4</v>
      </c>
      <c r="G139" s="953"/>
      <c r="H139" s="459"/>
      <c r="I139" s="366"/>
      <c r="J139" s="964"/>
      <c r="K139" s="1331"/>
      <c r="L139" s="962"/>
      <c r="M139" s="1331"/>
      <c r="N139" s="962"/>
      <c r="O139" s="366"/>
      <c r="P139" s="880"/>
      <c r="Q139" s="459"/>
      <c r="R139" s="366"/>
      <c r="S139" s="964"/>
      <c r="T139" s="1329"/>
      <c r="U139" s="296"/>
      <c r="V139" s="1321"/>
      <c r="W139" s="296"/>
      <c r="X139" s="366"/>
      <c r="Y139" s="459"/>
      <c r="Z139" s="366"/>
      <c r="AA139" s="319"/>
      <c r="AB139" s="1323"/>
      <c r="AC139" s="297"/>
      <c r="AD139" s="1323"/>
      <c r="AE139" s="297"/>
      <c r="AF139" s="366"/>
      <c r="AG139" s="459"/>
      <c r="AH139" s="366"/>
      <c r="AI139" s="207"/>
      <c r="AJ139" s="366"/>
      <c r="AK139" s="11"/>
      <c r="AL139" s="366"/>
      <c r="AM139" s="11"/>
      <c r="AN139" s="366"/>
      <c r="AO139" s="459"/>
      <c r="AQ139" s="201"/>
      <c r="AU139" s="97"/>
    </row>
    <row r="140" spans="1:47" x14ac:dyDescent="0.35">
      <c r="E140" s="66" t="s">
        <v>261</v>
      </c>
      <c r="F140" s="1151">
        <v>3</v>
      </c>
      <c r="G140" s="953"/>
      <c r="H140" s="459"/>
      <c r="I140" s="366"/>
      <c r="J140" s="964"/>
      <c r="K140" s="1331"/>
      <c r="L140" s="962"/>
      <c r="M140" s="1331"/>
      <c r="N140" s="962"/>
      <c r="O140" s="366"/>
      <c r="P140" s="880"/>
      <c r="Q140" s="459"/>
      <c r="R140" s="366"/>
      <c r="S140" s="964"/>
      <c r="T140" s="1329"/>
      <c r="U140" s="296"/>
      <c r="V140" s="1321"/>
      <c r="W140" s="296"/>
      <c r="X140" s="366"/>
      <c r="Y140" s="459"/>
      <c r="Z140" s="366"/>
      <c r="AA140" s="319"/>
      <c r="AB140" s="1323"/>
      <c r="AC140" s="297"/>
      <c r="AD140" s="1323"/>
      <c r="AE140" s="297"/>
      <c r="AF140" s="366"/>
      <c r="AG140" s="459"/>
      <c r="AH140" s="366"/>
      <c r="AI140" s="207"/>
      <c r="AJ140" s="366"/>
      <c r="AK140" s="11"/>
      <c r="AL140" s="366"/>
      <c r="AM140" s="11"/>
      <c r="AN140" s="366"/>
      <c r="AO140" s="459"/>
      <c r="AQ140" s="201"/>
      <c r="AU140" s="97"/>
    </row>
    <row r="141" spans="1:47" x14ac:dyDescent="0.35">
      <c r="E141" s="66" t="s">
        <v>184</v>
      </c>
      <c r="F141" s="1151">
        <v>13</v>
      </c>
      <c r="G141" s="953"/>
      <c r="H141" s="459"/>
      <c r="I141" s="366"/>
      <c r="J141" s="964"/>
      <c r="K141" s="1331"/>
      <c r="L141" s="962"/>
      <c r="M141" s="1331"/>
      <c r="N141" s="962"/>
      <c r="O141" s="366"/>
      <c r="P141" s="880"/>
      <c r="Q141" s="459"/>
      <c r="R141" s="366"/>
      <c r="S141" s="964"/>
      <c r="T141" s="1329"/>
      <c r="U141" s="296"/>
      <c r="V141" s="1321"/>
      <c r="W141" s="296"/>
      <c r="X141" s="366"/>
      <c r="Y141" s="459"/>
      <c r="Z141" s="366"/>
      <c r="AA141" s="319"/>
      <c r="AB141" s="1323"/>
      <c r="AC141" s="297"/>
      <c r="AD141" s="1323"/>
      <c r="AE141" s="297"/>
      <c r="AF141" s="366"/>
      <c r="AG141" s="459"/>
      <c r="AH141" s="366"/>
      <c r="AI141" s="207"/>
      <c r="AJ141" s="366"/>
      <c r="AK141" s="11"/>
      <c r="AL141" s="366"/>
      <c r="AM141" s="11"/>
      <c r="AN141" s="366"/>
      <c r="AO141" s="459"/>
      <c r="AQ141" s="201"/>
      <c r="AU141" s="97"/>
    </row>
    <row r="142" spans="1:47" x14ac:dyDescent="0.35">
      <c r="E142" s="66" t="s">
        <v>185</v>
      </c>
      <c r="F142" s="1151">
        <v>5</v>
      </c>
      <c r="G142" s="953"/>
      <c r="H142" s="459"/>
      <c r="I142" s="366"/>
      <c r="J142" s="964"/>
      <c r="K142" s="1331"/>
      <c r="L142" s="962"/>
      <c r="M142" s="1331"/>
      <c r="N142" s="962"/>
      <c r="O142" s="366"/>
      <c r="P142" s="880"/>
      <c r="Q142" s="459"/>
      <c r="R142" s="366"/>
      <c r="S142" s="964"/>
      <c r="T142" s="1329"/>
      <c r="U142" s="296"/>
      <c r="V142" s="1321"/>
      <c r="W142" s="296"/>
      <c r="X142" s="366"/>
      <c r="Y142" s="459"/>
      <c r="Z142" s="366"/>
      <c r="AA142" s="319"/>
      <c r="AB142" s="1323"/>
      <c r="AC142" s="297"/>
      <c r="AD142" s="1323"/>
      <c r="AE142" s="297"/>
      <c r="AF142" s="366"/>
      <c r="AG142" s="459"/>
      <c r="AH142" s="366"/>
      <c r="AI142" s="207"/>
      <c r="AJ142" s="366"/>
      <c r="AK142" s="11"/>
      <c r="AL142" s="366"/>
      <c r="AM142" s="11"/>
      <c r="AN142" s="366"/>
      <c r="AO142" s="459"/>
      <c r="AQ142" s="201"/>
      <c r="AU142" s="97"/>
    </row>
    <row r="143" spans="1:47" x14ac:dyDescent="0.35">
      <c r="E143" s="66" t="s">
        <v>263</v>
      </c>
      <c r="F143" s="1151" t="s">
        <v>12</v>
      </c>
      <c r="G143" s="953"/>
      <c r="H143" s="459"/>
      <c r="I143" s="366"/>
      <c r="J143" s="964"/>
      <c r="K143" s="1331"/>
      <c r="L143" s="962"/>
      <c r="M143" s="1331"/>
      <c r="N143" s="962"/>
      <c r="O143" s="366"/>
      <c r="P143" s="880"/>
      <c r="Q143" s="459"/>
      <c r="R143" s="366"/>
      <c r="S143" s="964"/>
      <c r="T143" s="1329"/>
      <c r="U143" s="296"/>
      <c r="V143" s="1321"/>
      <c r="W143" s="296"/>
      <c r="X143" s="366"/>
      <c r="Y143" s="459"/>
      <c r="Z143" s="366"/>
      <c r="AA143" s="319"/>
      <c r="AB143" s="1323"/>
      <c r="AC143" s="297"/>
      <c r="AD143" s="1323"/>
      <c r="AE143" s="297"/>
      <c r="AF143" s="366"/>
      <c r="AG143" s="459"/>
      <c r="AH143" s="366"/>
      <c r="AI143" s="207"/>
      <c r="AJ143" s="366"/>
      <c r="AK143" s="11"/>
      <c r="AL143" s="366"/>
      <c r="AM143" s="11"/>
      <c r="AN143" s="366"/>
      <c r="AO143" s="459"/>
      <c r="AQ143" s="201"/>
      <c r="AU143" s="97"/>
    </row>
    <row r="144" spans="1:47" x14ac:dyDescent="0.35">
      <c r="E144" s="66" t="s">
        <v>264</v>
      </c>
      <c r="F144" s="1151">
        <v>499</v>
      </c>
      <c r="G144" s="953"/>
      <c r="H144" s="459"/>
      <c r="I144" s="366"/>
      <c r="J144" s="964"/>
      <c r="K144" s="1331"/>
      <c r="L144" s="962"/>
      <c r="M144" s="1331"/>
      <c r="N144" s="962"/>
      <c r="O144" s="366"/>
      <c r="P144" s="880"/>
      <c r="Q144" s="459"/>
      <c r="R144" s="366"/>
      <c r="S144" s="964"/>
      <c r="T144" s="1329"/>
      <c r="U144" s="296"/>
      <c r="V144" s="1321"/>
      <c r="W144" s="296"/>
      <c r="X144" s="366"/>
      <c r="Y144" s="459"/>
      <c r="Z144" s="366"/>
      <c r="AA144" s="319"/>
      <c r="AB144" s="1323"/>
      <c r="AC144" s="297"/>
      <c r="AD144" s="1323"/>
      <c r="AE144" s="297"/>
      <c r="AF144" s="366"/>
      <c r="AG144" s="459"/>
      <c r="AH144" s="366"/>
      <c r="AI144" s="207"/>
      <c r="AJ144" s="366"/>
      <c r="AK144" s="11"/>
      <c r="AL144" s="366"/>
      <c r="AM144" s="11"/>
      <c r="AN144" s="366"/>
      <c r="AO144" s="459"/>
      <c r="AQ144" s="201"/>
      <c r="AU144" s="97"/>
    </row>
    <row r="145" spans="5:47" x14ac:dyDescent="0.35">
      <c r="E145" s="66" t="s">
        <v>265</v>
      </c>
      <c r="F145" s="1151">
        <v>20</v>
      </c>
      <c r="G145" s="953"/>
      <c r="H145" s="459"/>
      <c r="I145" s="366"/>
      <c r="J145" s="964"/>
      <c r="K145" s="1331"/>
      <c r="L145" s="962"/>
      <c r="M145" s="1331"/>
      <c r="N145" s="962"/>
      <c r="O145" s="366"/>
      <c r="P145" s="880"/>
      <c r="Q145" s="459"/>
      <c r="R145" s="366"/>
      <c r="S145" s="964"/>
      <c r="T145" s="1329"/>
      <c r="U145" s="296"/>
      <c r="V145" s="1321"/>
      <c r="W145" s="296"/>
      <c r="X145" s="366"/>
      <c r="Y145" s="459"/>
      <c r="Z145" s="366"/>
      <c r="AA145" s="319"/>
      <c r="AB145" s="1323"/>
      <c r="AC145" s="297"/>
      <c r="AD145" s="1323"/>
      <c r="AE145" s="297"/>
      <c r="AF145" s="366"/>
      <c r="AG145" s="459"/>
      <c r="AH145" s="366"/>
      <c r="AI145" s="207"/>
      <c r="AJ145" s="366"/>
      <c r="AK145" s="11"/>
      <c r="AL145" s="366"/>
      <c r="AM145" s="11"/>
      <c r="AN145" s="366"/>
      <c r="AO145" s="459"/>
      <c r="AQ145" s="201"/>
      <c r="AU145" s="97"/>
    </row>
    <row r="146" spans="5:47" x14ac:dyDescent="0.35">
      <c r="E146" s="66" t="s">
        <v>266</v>
      </c>
      <c r="F146" s="1151">
        <v>3</v>
      </c>
      <c r="G146" s="953"/>
      <c r="H146" s="459"/>
      <c r="I146" s="366"/>
      <c r="J146" s="964"/>
      <c r="K146" s="1331"/>
      <c r="L146" s="962"/>
      <c r="M146" s="1331"/>
      <c r="N146" s="962"/>
      <c r="O146" s="366"/>
      <c r="P146" s="880"/>
      <c r="Q146" s="459"/>
      <c r="R146" s="366"/>
      <c r="S146" s="964"/>
      <c r="T146" s="1329"/>
      <c r="U146" s="296"/>
      <c r="V146" s="1321"/>
      <c r="W146" s="296"/>
      <c r="X146" s="366"/>
      <c r="Y146" s="459"/>
      <c r="Z146" s="366"/>
      <c r="AA146" s="319"/>
      <c r="AB146" s="1323"/>
      <c r="AC146" s="297"/>
      <c r="AD146" s="1323"/>
      <c r="AE146" s="297"/>
      <c r="AF146" s="366"/>
      <c r="AG146" s="459"/>
      <c r="AH146" s="366"/>
      <c r="AI146" s="207"/>
      <c r="AJ146" s="366"/>
      <c r="AK146" s="11"/>
      <c r="AL146" s="366"/>
      <c r="AM146" s="11"/>
      <c r="AN146" s="366"/>
      <c r="AO146" s="459"/>
      <c r="AQ146" s="201"/>
      <c r="AU146" s="97"/>
    </row>
    <row r="147" spans="5:47" x14ac:dyDescent="0.35">
      <c r="E147" s="66" t="s">
        <v>267</v>
      </c>
      <c r="F147" s="1151">
        <v>780</v>
      </c>
      <c r="G147" s="953"/>
      <c r="H147" s="459"/>
      <c r="I147" s="366"/>
      <c r="J147" s="964"/>
      <c r="K147" s="1331"/>
      <c r="L147" s="962"/>
      <c r="M147" s="1331"/>
      <c r="N147" s="962"/>
      <c r="O147" s="366"/>
      <c r="P147" s="880"/>
      <c r="Q147" s="459"/>
      <c r="R147" s="366"/>
      <c r="S147" s="964"/>
      <c r="T147" s="1329"/>
      <c r="U147" s="296"/>
      <c r="V147" s="1321"/>
      <c r="W147" s="296"/>
      <c r="X147" s="366"/>
      <c r="Y147" s="459"/>
      <c r="Z147" s="366"/>
      <c r="AA147" s="319"/>
      <c r="AB147" s="1323"/>
      <c r="AC147" s="297"/>
      <c r="AD147" s="1323"/>
      <c r="AE147" s="297"/>
      <c r="AF147" s="366"/>
      <c r="AG147" s="459"/>
      <c r="AH147" s="366"/>
      <c r="AI147" s="207"/>
      <c r="AJ147" s="366"/>
      <c r="AK147" s="11"/>
      <c r="AL147" s="366"/>
      <c r="AM147" s="11"/>
      <c r="AN147" s="366"/>
      <c r="AO147" s="459"/>
      <c r="AQ147" s="201"/>
      <c r="AU147" s="97"/>
    </row>
    <row r="148" spans="5:47" x14ac:dyDescent="0.35">
      <c r="E148" s="66" t="s">
        <v>268</v>
      </c>
      <c r="F148" s="1151">
        <v>234</v>
      </c>
      <c r="G148" s="953"/>
      <c r="H148" s="459"/>
      <c r="I148" s="366"/>
      <c r="J148" s="964"/>
      <c r="K148" s="1331"/>
      <c r="L148" s="962"/>
      <c r="M148" s="1331"/>
      <c r="N148" s="962"/>
      <c r="O148" s="366"/>
      <c r="P148" s="880"/>
      <c r="Q148" s="459"/>
      <c r="R148" s="366"/>
      <c r="S148" s="964"/>
      <c r="T148" s="1329"/>
      <c r="U148" s="296"/>
      <c r="V148" s="1321"/>
      <c r="W148" s="296"/>
      <c r="X148" s="366"/>
      <c r="Y148" s="459"/>
      <c r="Z148" s="366"/>
      <c r="AA148" s="319"/>
      <c r="AB148" s="1323"/>
      <c r="AC148" s="297"/>
      <c r="AD148" s="1323"/>
      <c r="AE148" s="297"/>
      <c r="AF148" s="366"/>
      <c r="AG148" s="459"/>
      <c r="AH148" s="366"/>
      <c r="AI148" s="207"/>
      <c r="AJ148" s="366"/>
      <c r="AK148" s="11"/>
      <c r="AL148" s="366"/>
      <c r="AM148" s="11"/>
      <c r="AN148" s="366"/>
      <c r="AO148" s="459"/>
      <c r="AQ148" s="201"/>
      <c r="AU148" s="97"/>
    </row>
    <row r="149" spans="5:47" x14ac:dyDescent="0.35">
      <c r="E149" s="66" t="s">
        <v>186</v>
      </c>
      <c r="F149" s="1151">
        <v>14</v>
      </c>
      <c r="G149" s="953"/>
      <c r="H149" s="459"/>
      <c r="I149" s="366"/>
      <c r="J149" s="964"/>
      <c r="K149" s="1331"/>
      <c r="L149" s="962"/>
      <c r="M149" s="1331"/>
      <c r="N149" s="962"/>
      <c r="O149" s="366"/>
      <c r="P149" s="880"/>
      <c r="Q149" s="459"/>
      <c r="R149" s="366"/>
      <c r="S149" s="964"/>
      <c r="T149" s="1329"/>
      <c r="U149" s="296"/>
      <c r="V149" s="1321"/>
      <c r="W149" s="296"/>
      <c r="X149" s="366"/>
      <c r="Y149" s="459"/>
      <c r="Z149" s="366"/>
      <c r="AA149" s="319"/>
      <c r="AB149" s="1323"/>
      <c r="AC149" s="297"/>
      <c r="AD149" s="1323"/>
      <c r="AE149" s="297"/>
      <c r="AF149" s="366"/>
      <c r="AG149" s="459"/>
      <c r="AH149" s="366"/>
      <c r="AI149" s="207"/>
      <c r="AJ149" s="366"/>
      <c r="AK149" s="11"/>
      <c r="AL149" s="366"/>
      <c r="AM149" s="11"/>
      <c r="AN149" s="366"/>
      <c r="AO149" s="459"/>
      <c r="AQ149" s="201"/>
      <c r="AU149" s="97"/>
    </row>
    <row r="150" spans="5:47" x14ac:dyDescent="0.35">
      <c r="E150" s="66" t="s">
        <v>269</v>
      </c>
      <c r="F150" s="1151" t="s">
        <v>12</v>
      </c>
      <c r="G150" s="953"/>
      <c r="H150" s="459"/>
      <c r="I150" s="366"/>
      <c r="J150" s="964"/>
      <c r="K150" s="1331"/>
      <c r="L150" s="962"/>
      <c r="M150" s="1331"/>
      <c r="N150" s="962"/>
      <c r="O150" s="366"/>
      <c r="P150" s="880"/>
      <c r="Q150" s="459"/>
      <c r="R150" s="366"/>
      <c r="S150" s="964"/>
      <c r="T150" s="1329"/>
      <c r="U150" s="296"/>
      <c r="V150" s="1321"/>
      <c r="W150" s="296"/>
      <c r="X150" s="366"/>
      <c r="Y150" s="459"/>
      <c r="Z150" s="366"/>
      <c r="AA150" s="319"/>
      <c r="AB150" s="1323"/>
      <c r="AC150" s="297"/>
      <c r="AD150" s="1323"/>
      <c r="AE150" s="297"/>
      <c r="AF150" s="366"/>
      <c r="AG150" s="459"/>
      <c r="AH150" s="366"/>
      <c r="AI150" s="207"/>
      <c r="AJ150" s="366"/>
      <c r="AK150" s="11"/>
      <c r="AL150" s="366"/>
      <c r="AM150" s="11"/>
      <c r="AN150" s="366"/>
      <c r="AO150" s="459"/>
      <c r="AQ150" s="201"/>
      <c r="AU150" s="97"/>
    </row>
    <row r="151" spans="5:47" x14ac:dyDescent="0.35">
      <c r="E151" s="66" t="s">
        <v>271</v>
      </c>
      <c r="F151" s="1151">
        <v>3</v>
      </c>
      <c r="G151" s="953"/>
      <c r="H151" s="459"/>
      <c r="I151" s="366"/>
      <c r="J151" s="964"/>
      <c r="K151" s="1331"/>
      <c r="L151" s="962"/>
      <c r="M151" s="1331"/>
      <c r="N151" s="962"/>
      <c r="O151" s="366"/>
      <c r="P151" s="880"/>
      <c r="Q151" s="459"/>
      <c r="R151" s="366"/>
      <c r="S151" s="964"/>
      <c r="T151" s="1329"/>
      <c r="U151" s="296"/>
      <c r="V151" s="1321"/>
      <c r="W151" s="296"/>
      <c r="X151" s="366"/>
      <c r="Y151" s="459"/>
      <c r="Z151" s="366"/>
      <c r="AA151" s="319"/>
      <c r="AB151" s="1323"/>
      <c r="AC151" s="297"/>
      <c r="AD151" s="1323"/>
      <c r="AE151" s="297"/>
      <c r="AF151" s="366"/>
      <c r="AG151" s="459"/>
      <c r="AH151" s="366"/>
      <c r="AI151" s="207"/>
      <c r="AJ151" s="366"/>
      <c r="AK151" s="11"/>
      <c r="AL151" s="366"/>
      <c r="AM151" s="11"/>
      <c r="AN151" s="366"/>
      <c r="AO151" s="459"/>
      <c r="AQ151" s="201"/>
      <c r="AU151" s="97"/>
    </row>
    <row r="152" spans="5:47" x14ac:dyDescent="0.35">
      <c r="E152" s="66" t="s">
        <v>187</v>
      </c>
      <c r="F152" s="1151">
        <v>116</v>
      </c>
      <c r="G152" s="953"/>
      <c r="H152" s="459"/>
      <c r="I152" s="366"/>
      <c r="J152" s="964"/>
      <c r="K152" s="1331"/>
      <c r="L152" s="962"/>
      <c r="M152" s="1331"/>
      <c r="N152" s="962"/>
      <c r="O152" s="366"/>
      <c r="P152" s="880"/>
      <c r="Q152" s="459"/>
      <c r="R152" s="366"/>
      <c r="S152" s="964"/>
      <c r="T152" s="1329"/>
      <c r="U152" s="296"/>
      <c r="V152" s="1321"/>
      <c r="W152" s="296"/>
      <c r="X152" s="366"/>
      <c r="Y152" s="459"/>
      <c r="Z152" s="366"/>
      <c r="AA152" s="319"/>
      <c r="AB152" s="1323"/>
      <c r="AC152" s="297"/>
      <c r="AD152" s="1323"/>
      <c r="AE152" s="297"/>
      <c r="AF152" s="366"/>
      <c r="AG152" s="459"/>
      <c r="AH152" s="366"/>
      <c r="AI152" s="207"/>
      <c r="AJ152" s="366"/>
      <c r="AK152" s="11"/>
      <c r="AL152" s="366"/>
      <c r="AM152" s="11"/>
      <c r="AN152" s="366"/>
      <c r="AO152" s="459"/>
      <c r="AQ152" s="201"/>
      <c r="AU152" s="97"/>
    </row>
    <row r="153" spans="5:47" x14ac:dyDescent="0.35">
      <c r="E153" s="66" t="s">
        <v>272</v>
      </c>
      <c r="F153" s="1151" t="s">
        <v>12</v>
      </c>
      <c r="G153" s="953"/>
      <c r="H153" s="459"/>
      <c r="I153" s="366"/>
      <c r="J153" s="964"/>
      <c r="K153" s="1331"/>
      <c r="L153" s="962"/>
      <c r="M153" s="1331"/>
      <c r="N153" s="962"/>
      <c r="O153" s="366"/>
      <c r="P153" s="880"/>
      <c r="Q153" s="459"/>
      <c r="R153" s="366"/>
      <c r="S153" s="964"/>
      <c r="T153" s="1329"/>
      <c r="U153" s="296"/>
      <c r="V153" s="1321"/>
      <c r="W153" s="296"/>
      <c r="X153" s="366"/>
      <c r="Y153" s="459"/>
      <c r="Z153" s="366"/>
      <c r="AA153" s="319"/>
      <c r="AB153" s="1323"/>
      <c r="AC153" s="297"/>
      <c r="AD153" s="1323"/>
      <c r="AE153" s="297"/>
      <c r="AF153" s="366"/>
      <c r="AG153" s="459"/>
      <c r="AH153" s="366"/>
      <c r="AI153" s="207"/>
      <c r="AJ153" s="366"/>
      <c r="AK153" s="11"/>
      <c r="AL153" s="366"/>
      <c r="AM153" s="11"/>
      <c r="AN153" s="366"/>
      <c r="AO153" s="459"/>
      <c r="AQ153" s="201"/>
      <c r="AU153" s="97"/>
    </row>
    <row r="154" spans="5:47" x14ac:dyDescent="0.35">
      <c r="E154" s="66" t="s">
        <v>188</v>
      </c>
      <c r="F154" s="1151">
        <v>22</v>
      </c>
      <c r="G154" s="953"/>
      <c r="H154" s="459"/>
      <c r="I154" s="366"/>
      <c r="J154" s="964"/>
      <c r="K154" s="1331"/>
      <c r="L154" s="962"/>
      <c r="M154" s="1331"/>
      <c r="N154" s="962"/>
      <c r="O154" s="366"/>
      <c r="P154" s="880"/>
      <c r="Q154" s="459"/>
      <c r="R154" s="366"/>
      <c r="S154" s="964"/>
      <c r="T154" s="1329"/>
      <c r="U154" s="296"/>
      <c r="V154" s="1321"/>
      <c r="W154" s="296"/>
      <c r="X154" s="366"/>
      <c r="Y154" s="459"/>
      <c r="Z154" s="366"/>
      <c r="AA154" s="319"/>
      <c r="AB154" s="1323"/>
      <c r="AC154" s="297"/>
      <c r="AD154" s="1323"/>
      <c r="AE154" s="297"/>
      <c r="AF154" s="366"/>
      <c r="AG154" s="459"/>
      <c r="AH154" s="366"/>
      <c r="AI154" s="207"/>
      <c r="AJ154" s="366"/>
      <c r="AK154" s="11"/>
      <c r="AL154" s="366"/>
      <c r="AM154" s="11"/>
      <c r="AN154" s="366"/>
      <c r="AO154" s="459"/>
      <c r="AQ154" s="201"/>
      <c r="AU154" s="97"/>
    </row>
    <row r="155" spans="5:47" x14ac:dyDescent="0.35">
      <c r="E155" s="66" t="s">
        <v>273</v>
      </c>
      <c r="F155" s="1151">
        <v>14</v>
      </c>
      <c r="G155" s="953"/>
      <c r="H155" s="459"/>
      <c r="I155" s="366"/>
      <c r="J155" s="964"/>
      <c r="K155" s="1331"/>
      <c r="L155" s="962"/>
      <c r="M155" s="1331"/>
      <c r="N155" s="962"/>
      <c r="O155" s="366"/>
      <c r="P155" s="880"/>
      <c r="Q155" s="459"/>
      <c r="R155" s="366"/>
      <c r="S155" s="964"/>
      <c r="T155" s="1329"/>
      <c r="U155" s="296"/>
      <c r="V155" s="1321"/>
      <c r="W155" s="296"/>
      <c r="X155" s="366"/>
      <c r="Y155" s="459"/>
      <c r="Z155" s="366"/>
      <c r="AA155" s="319"/>
      <c r="AB155" s="1323"/>
      <c r="AC155" s="297"/>
      <c r="AD155" s="1323"/>
      <c r="AE155" s="297"/>
      <c r="AF155" s="366"/>
      <c r="AG155" s="459"/>
      <c r="AH155" s="366"/>
      <c r="AI155" s="207"/>
      <c r="AJ155" s="366"/>
      <c r="AK155" s="11"/>
      <c r="AL155" s="366"/>
      <c r="AM155" s="11"/>
      <c r="AN155" s="366"/>
      <c r="AO155" s="459"/>
      <c r="AQ155" s="201"/>
      <c r="AU155" s="97"/>
    </row>
    <row r="156" spans="5:47" x14ac:dyDescent="0.35">
      <c r="E156" s="66" t="s">
        <v>274</v>
      </c>
      <c r="F156" s="1151">
        <v>58</v>
      </c>
      <c r="G156" s="953"/>
      <c r="H156" s="459"/>
      <c r="I156" s="366"/>
      <c r="J156" s="964"/>
      <c r="K156" s="1331"/>
      <c r="L156" s="962"/>
      <c r="M156" s="1331"/>
      <c r="N156" s="962"/>
      <c r="O156" s="366"/>
      <c r="P156" s="880"/>
      <c r="Q156" s="459"/>
      <c r="R156" s="366"/>
      <c r="S156" s="964"/>
      <c r="T156" s="1329"/>
      <c r="U156" s="296"/>
      <c r="V156" s="1321"/>
      <c r="W156" s="296"/>
      <c r="X156" s="366"/>
      <c r="Y156" s="459"/>
      <c r="Z156" s="366"/>
      <c r="AA156" s="319"/>
      <c r="AB156" s="1323"/>
      <c r="AC156" s="297"/>
      <c r="AD156" s="1323"/>
      <c r="AE156" s="297"/>
      <c r="AF156" s="366"/>
      <c r="AG156" s="459"/>
      <c r="AH156" s="366"/>
      <c r="AI156" s="207"/>
      <c r="AJ156" s="366"/>
      <c r="AK156" s="11"/>
      <c r="AL156" s="366"/>
      <c r="AM156" s="11"/>
      <c r="AN156" s="366"/>
      <c r="AO156" s="459"/>
      <c r="AQ156" s="201"/>
      <c r="AU156" s="97"/>
    </row>
    <row r="157" spans="5:47" x14ac:dyDescent="0.35">
      <c r="E157" s="66" t="s">
        <v>276</v>
      </c>
      <c r="F157" s="1151">
        <v>20</v>
      </c>
      <c r="G157" s="953"/>
      <c r="H157" s="459"/>
      <c r="I157" s="366"/>
      <c r="J157" s="964"/>
      <c r="K157" s="1331"/>
      <c r="L157" s="962"/>
      <c r="M157" s="1331"/>
      <c r="N157" s="962"/>
      <c r="O157" s="366"/>
      <c r="P157" s="880"/>
      <c r="Q157" s="459"/>
      <c r="R157" s="366"/>
      <c r="S157" s="964"/>
      <c r="T157" s="1329"/>
      <c r="U157" s="296"/>
      <c r="V157" s="1321"/>
      <c r="W157" s="296"/>
      <c r="X157" s="366"/>
      <c r="Y157" s="459"/>
      <c r="Z157" s="366"/>
      <c r="AA157" s="319"/>
      <c r="AB157" s="1323"/>
      <c r="AC157" s="297"/>
      <c r="AD157" s="1323"/>
      <c r="AE157" s="297"/>
      <c r="AF157" s="366"/>
      <c r="AG157" s="459"/>
      <c r="AH157" s="366"/>
      <c r="AI157" s="207"/>
      <c r="AJ157" s="366"/>
      <c r="AK157" s="11"/>
      <c r="AL157" s="366"/>
      <c r="AM157" s="11"/>
      <c r="AN157" s="366"/>
      <c r="AO157" s="459"/>
      <c r="AQ157" s="201"/>
      <c r="AU157" s="97"/>
    </row>
    <row r="158" spans="5:47" x14ac:dyDescent="0.35">
      <c r="E158" s="66" t="s">
        <v>277</v>
      </c>
      <c r="F158" s="1151">
        <v>7</v>
      </c>
      <c r="G158" s="953"/>
      <c r="H158" s="459"/>
      <c r="I158" s="366"/>
      <c r="J158" s="964"/>
      <c r="K158" s="1331"/>
      <c r="L158" s="962"/>
      <c r="M158" s="1331"/>
      <c r="N158" s="962"/>
      <c r="O158" s="366"/>
      <c r="P158" s="880"/>
      <c r="Q158" s="459"/>
      <c r="R158" s="366"/>
      <c r="S158" s="964"/>
      <c r="T158" s="1329"/>
      <c r="U158" s="296"/>
      <c r="V158" s="1321"/>
      <c r="W158" s="296"/>
      <c r="X158" s="366"/>
      <c r="Y158" s="459"/>
      <c r="Z158" s="366"/>
      <c r="AA158" s="319"/>
      <c r="AB158" s="1323"/>
      <c r="AC158" s="297"/>
      <c r="AD158" s="1323"/>
      <c r="AE158" s="297"/>
      <c r="AF158" s="366"/>
      <c r="AG158" s="459"/>
      <c r="AH158" s="366"/>
      <c r="AI158" s="207"/>
      <c r="AJ158" s="366"/>
      <c r="AK158" s="11"/>
      <c r="AL158" s="366"/>
      <c r="AM158" s="11"/>
      <c r="AN158" s="366"/>
      <c r="AO158" s="459"/>
      <c r="AQ158" s="201"/>
      <c r="AU158" s="97"/>
    </row>
    <row r="159" spans="5:47" x14ac:dyDescent="0.35">
      <c r="E159" s="66" t="s">
        <v>278</v>
      </c>
      <c r="F159" s="1151">
        <v>96</v>
      </c>
      <c r="G159" s="953"/>
      <c r="H159" s="459"/>
      <c r="I159" s="366"/>
      <c r="J159" s="964"/>
      <c r="K159" s="1331"/>
      <c r="L159" s="962"/>
      <c r="M159" s="1331"/>
      <c r="N159" s="962"/>
      <c r="O159" s="366"/>
      <c r="P159" s="880"/>
      <c r="Q159" s="459"/>
      <c r="R159" s="366"/>
      <c r="S159" s="964"/>
      <c r="T159" s="1329"/>
      <c r="U159" s="296"/>
      <c r="V159" s="1321"/>
      <c r="W159" s="296"/>
      <c r="X159" s="366"/>
      <c r="Y159" s="459"/>
      <c r="Z159" s="366"/>
      <c r="AA159" s="319"/>
      <c r="AB159" s="1323"/>
      <c r="AC159" s="297"/>
      <c r="AD159" s="1323"/>
      <c r="AE159" s="297"/>
      <c r="AF159" s="366"/>
      <c r="AG159" s="459"/>
      <c r="AH159" s="366"/>
      <c r="AI159" s="207"/>
      <c r="AJ159" s="366"/>
      <c r="AK159" s="11"/>
      <c r="AL159" s="366"/>
      <c r="AM159" s="11"/>
      <c r="AN159" s="366"/>
      <c r="AO159" s="459"/>
      <c r="AQ159" s="201"/>
      <c r="AU159" s="97"/>
    </row>
    <row r="160" spans="5:47" x14ac:dyDescent="0.35">
      <c r="E160" s="66" t="s">
        <v>279</v>
      </c>
      <c r="F160" s="1151" t="s">
        <v>12</v>
      </c>
      <c r="G160" s="953"/>
      <c r="H160" s="459"/>
      <c r="I160" s="366"/>
      <c r="J160" s="964"/>
      <c r="K160" s="1331"/>
      <c r="L160" s="962"/>
      <c r="M160" s="1331"/>
      <c r="N160" s="962"/>
      <c r="O160" s="366"/>
      <c r="P160" s="880"/>
      <c r="Q160" s="459"/>
      <c r="R160" s="366"/>
      <c r="S160" s="964"/>
      <c r="T160" s="1329"/>
      <c r="U160" s="296"/>
      <c r="V160" s="1321"/>
      <c r="W160" s="296"/>
      <c r="X160" s="366"/>
      <c r="Y160" s="459"/>
      <c r="Z160" s="366"/>
      <c r="AA160" s="319"/>
      <c r="AB160" s="1323"/>
      <c r="AC160" s="297"/>
      <c r="AD160" s="1323"/>
      <c r="AE160" s="297"/>
      <c r="AF160" s="366"/>
      <c r="AG160" s="459"/>
      <c r="AH160" s="366"/>
      <c r="AI160" s="207"/>
      <c r="AJ160" s="366"/>
      <c r="AK160" s="11"/>
      <c r="AL160" s="366"/>
      <c r="AM160" s="11"/>
      <c r="AN160" s="366"/>
      <c r="AO160" s="459"/>
      <c r="AQ160" s="201"/>
      <c r="AU160" s="97"/>
    </row>
    <row r="161" spans="5:47" x14ac:dyDescent="0.35">
      <c r="E161" s="7" t="s">
        <v>280</v>
      </c>
      <c r="F161" s="1151">
        <v>3</v>
      </c>
      <c r="G161" s="953"/>
      <c r="H161" s="459"/>
      <c r="I161" s="366"/>
      <c r="J161" s="964"/>
      <c r="K161" s="1331"/>
      <c r="L161" s="962"/>
      <c r="M161" s="1331"/>
      <c r="N161" s="962"/>
      <c r="O161" s="366"/>
      <c r="P161" s="880"/>
      <c r="Q161" s="459"/>
      <c r="R161" s="366"/>
      <c r="S161" s="964"/>
      <c r="T161" s="1329"/>
      <c r="U161" s="296"/>
      <c r="V161" s="1321"/>
      <c r="W161" s="296"/>
      <c r="X161" s="366"/>
      <c r="Y161" s="459"/>
      <c r="Z161" s="366"/>
      <c r="AA161" s="319"/>
      <c r="AB161" s="1323"/>
      <c r="AC161" s="297"/>
      <c r="AD161" s="1323"/>
      <c r="AE161" s="297"/>
      <c r="AF161" s="366"/>
      <c r="AG161" s="459"/>
      <c r="AH161" s="366"/>
      <c r="AI161" s="207"/>
      <c r="AJ161" s="366"/>
      <c r="AK161" s="11"/>
      <c r="AL161" s="366"/>
      <c r="AM161" s="11"/>
      <c r="AN161" s="366"/>
      <c r="AO161" s="459"/>
      <c r="AQ161" s="201"/>
      <c r="AU161" s="97"/>
    </row>
    <row r="162" spans="5:47" x14ac:dyDescent="0.35">
      <c r="E162" s="66" t="s">
        <v>282</v>
      </c>
      <c r="F162" s="1151" t="s">
        <v>12</v>
      </c>
      <c r="G162" s="953"/>
      <c r="H162" s="459"/>
      <c r="I162" s="366"/>
      <c r="J162" s="964"/>
      <c r="K162" s="1331"/>
      <c r="L162" s="962"/>
      <c r="M162" s="1331"/>
      <c r="N162" s="962"/>
      <c r="O162" s="366"/>
      <c r="P162" s="880"/>
      <c r="Q162" s="459"/>
      <c r="R162" s="366"/>
      <c r="S162" s="964"/>
      <c r="T162" s="1329"/>
      <c r="U162" s="296"/>
      <c r="V162" s="1321"/>
      <c r="W162" s="296"/>
      <c r="X162" s="366"/>
      <c r="Y162" s="459"/>
      <c r="Z162" s="366"/>
      <c r="AA162" s="319"/>
      <c r="AB162" s="1323"/>
      <c r="AC162" s="297"/>
      <c r="AD162" s="1323"/>
      <c r="AE162" s="297"/>
      <c r="AF162" s="366"/>
      <c r="AG162" s="459"/>
      <c r="AH162" s="366"/>
      <c r="AI162" s="207"/>
      <c r="AJ162" s="366"/>
      <c r="AK162" s="11"/>
      <c r="AL162" s="366"/>
      <c r="AM162" s="11"/>
      <c r="AN162" s="366"/>
      <c r="AO162" s="459"/>
      <c r="AQ162" s="201"/>
      <c r="AU162" s="97"/>
    </row>
    <row r="163" spans="5:47" x14ac:dyDescent="0.35">
      <c r="E163" s="66" t="s">
        <v>283</v>
      </c>
      <c r="F163" s="1151">
        <v>6</v>
      </c>
      <c r="G163" s="953"/>
      <c r="H163" s="459"/>
      <c r="I163" s="366"/>
      <c r="J163" s="964"/>
      <c r="K163" s="1331"/>
      <c r="L163" s="962"/>
      <c r="M163" s="1331"/>
      <c r="N163" s="962"/>
      <c r="O163" s="366"/>
      <c r="P163" s="880"/>
      <c r="Q163" s="459"/>
      <c r="R163" s="366"/>
      <c r="S163" s="964"/>
      <c r="T163" s="1329"/>
      <c r="U163" s="296"/>
      <c r="V163" s="1321"/>
      <c r="W163" s="296"/>
      <c r="X163" s="366"/>
      <c r="Y163" s="459"/>
      <c r="Z163" s="366"/>
      <c r="AA163" s="319"/>
      <c r="AB163" s="1323"/>
      <c r="AC163" s="297"/>
      <c r="AD163" s="1323"/>
      <c r="AE163" s="297"/>
      <c r="AF163" s="366"/>
      <c r="AG163" s="459"/>
      <c r="AH163" s="366"/>
      <c r="AI163" s="207"/>
      <c r="AJ163" s="366"/>
      <c r="AK163" s="11"/>
      <c r="AL163" s="366"/>
      <c r="AM163" s="11"/>
      <c r="AN163" s="366"/>
      <c r="AO163" s="459"/>
      <c r="AQ163" s="201"/>
      <c r="AU163" s="97"/>
    </row>
    <row r="164" spans="5:47" x14ac:dyDescent="0.35">
      <c r="E164" s="66" t="s">
        <v>286</v>
      </c>
      <c r="F164" s="1151">
        <v>5</v>
      </c>
      <c r="G164" s="953"/>
      <c r="H164" s="459"/>
      <c r="I164" s="366"/>
      <c r="J164" s="964"/>
      <c r="K164" s="1331"/>
      <c r="L164" s="962"/>
      <c r="M164" s="1331"/>
      <c r="N164" s="962"/>
      <c r="O164" s="366"/>
      <c r="P164" s="880"/>
      <c r="Q164" s="459"/>
      <c r="R164" s="366"/>
      <c r="S164" s="964"/>
      <c r="T164" s="1329"/>
      <c r="U164" s="296"/>
      <c r="V164" s="1321"/>
      <c r="W164" s="296"/>
      <c r="X164" s="366"/>
      <c r="Y164" s="459"/>
      <c r="Z164" s="366"/>
      <c r="AA164" s="319"/>
      <c r="AB164" s="1323"/>
      <c r="AC164" s="297"/>
      <c r="AD164" s="1323"/>
      <c r="AE164" s="297"/>
      <c r="AF164" s="366"/>
      <c r="AG164" s="459"/>
      <c r="AH164" s="366"/>
      <c r="AI164" s="207"/>
      <c r="AJ164" s="366"/>
      <c r="AK164" s="11"/>
      <c r="AL164" s="366"/>
      <c r="AM164" s="11"/>
      <c r="AN164" s="366"/>
      <c r="AO164" s="459"/>
      <c r="AQ164" s="201"/>
      <c r="AU164" s="97"/>
    </row>
    <row r="165" spans="5:47" x14ac:dyDescent="0.35">
      <c r="E165" s="66" t="s">
        <v>287</v>
      </c>
      <c r="F165" s="1151">
        <v>6</v>
      </c>
      <c r="G165" s="953"/>
      <c r="H165" s="459"/>
      <c r="I165" s="366"/>
      <c r="J165" s="964"/>
      <c r="K165" s="1331"/>
      <c r="L165" s="962"/>
      <c r="M165" s="1331"/>
      <c r="N165" s="962"/>
      <c r="O165" s="366"/>
      <c r="P165" s="880"/>
      <c r="Q165" s="459"/>
      <c r="R165" s="366"/>
      <c r="S165" s="964"/>
      <c r="T165" s="1329"/>
      <c r="U165" s="296"/>
      <c r="V165" s="1321"/>
      <c r="W165" s="296"/>
      <c r="X165" s="366"/>
      <c r="Y165" s="459"/>
      <c r="Z165" s="366"/>
      <c r="AA165" s="319"/>
      <c r="AB165" s="1323"/>
      <c r="AC165" s="297"/>
      <c r="AD165" s="1323"/>
      <c r="AE165" s="297"/>
      <c r="AF165" s="366"/>
      <c r="AG165" s="459"/>
      <c r="AH165" s="366"/>
      <c r="AI165" s="207"/>
      <c r="AJ165" s="366"/>
      <c r="AK165" s="11"/>
      <c r="AL165" s="366"/>
      <c r="AM165" s="11"/>
      <c r="AN165" s="366"/>
      <c r="AO165" s="459"/>
      <c r="AQ165" s="201"/>
      <c r="AU165" s="97"/>
    </row>
    <row r="166" spans="5:47" x14ac:dyDescent="0.35">
      <c r="E166" s="66" t="s">
        <v>288</v>
      </c>
      <c r="F166" s="1151">
        <v>12</v>
      </c>
      <c r="G166" s="953"/>
      <c r="H166" s="459"/>
      <c r="I166" s="366"/>
      <c r="J166" s="964"/>
      <c r="K166" s="1331"/>
      <c r="L166" s="962"/>
      <c r="M166" s="1331"/>
      <c r="N166" s="962"/>
      <c r="O166" s="366"/>
      <c r="P166" s="880"/>
      <c r="Q166" s="459"/>
      <c r="R166" s="366"/>
      <c r="S166" s="964"/>
      <c r="T166" s="1329"/>
      <c r="U166" s="296"/>
      <c r="V166" s="1321"/>
      <c r="W166" s="296"/>
      <c r="X166" s="366"/>
      <c r="Y166" s="459"/>
      <c r="Z166" s="366"/>
      <c r="AA166" s="319"/>
      <c r="AB166" s="1323"/>
      <c r="AC166" s="297"/>
      <c r="AD166" s="1323"/>
      <c r="AE166" s="297"/>
      <c r="AF166" s="366"/>
      <c r="AG166" s="459"/>
      <c r="AH166" s="366"/>
      <c r="AI166" s="207"/>
      <c r="AJ166" s="366"/>
      <c r="AK166" s="11"/>
      <c r="AL166" s="366"/>
      <c r="AM166" s="11"/>
      <c r="AN166" s="366"/>
      <c r="AO166" s="459"/>
      <c r="AQ166" s="201"/>
      <c r="AU166" s="97"/>
    </row>
    <row r="167" spans="5:47" x14ac:dyDescent="0.35">
      <c r="E167" s="66" t="s">
        <v>289</v>
      </c>
      <c r="F167" s="1151">
        <v>11</v>
      </c>
      <c r="G167" s="953"/>
      <c r="H167" s="459"/>
      <c r="I167" s="366"/>
      <c r="J167" s="964"/>
      <c r="K167" s="1331"/>
      <c r="L167" s="962"/>
      <c r="M167" s="1331"/>
      <c r="N167" s="962"/>
      <c r="O167" s="366"/>
      <c r="P167" s="880"/>
      <c r="Q167" s="459"/>
      <c r="R167" s="366"/>
      <c r="S167" s="964"/>
      <c r="T167" s="1329"/>
      <c r="U167" s="296"/>
      <c r="V167" s="1321"/>
      <c r="W167" s="296"/>
      <c r="X167" s="366"/>
      <c r="Y167" s="459"/>
      <c r="Z167" s="366"/>
      <c r="AA167" s="319"/>
      <c r="AB167" s="1323"/>
      <c r="AC167" s="297"/>
      <c r="AD167" s="1323"/>
      <c r="AE167" s="297"/>
      <c r="AF167" s="366"/>
      <c r="AG167" s="459"/>
      <c r="AH167" s="366"/>
      <c r="AI167" s="207"/>
      <c r="AJ167" s="366"/>
      <c r="AK167" s="11"/>
      <c r="AL167" s="366"/>
      <c r="AM167" s="11"/>
      <c r="AN167" s="366"/>
      <c r="AO167" s="459"/>
      <c r="AQ167" s="201"/>
      <c r="AU167" s="97"/>
    </row>
    <row r="168" spans="5:47" x14ac:dyDescent="0.35">
      <c r="E168" s="66" t="s">
        <v>14</v>
      </c>
      <c r="F168" s="1151">
        <v>254</v>
      </c>
      <c r="G168" s="953"/>
      <c r="H168" s="459"/>
      <c r="I168" s="366"/>
      <c r="J168" s="964"/>
      <c r="K168" s="1331"/>
      <c r="L168" s="962"/>
      <c r="M168" s="1331"/>
      <c r="N168" s="962"/>
      <c r="O168" s="366"/>
      <c r="P168" s="880"/>
      <c r="Q168" s="459"/>
      <c r="R168" s="366"/>
      <c r="S168" s="964"/>
      <c r="T168" s="1329"/>
      <c r="U168" s="296"/>
      <c r="V168" s="1321"/>
      <c r="W168" s="296"/>
      <c r="X168" s="366"/>
      <c r="Y168" s="459"/>
      <c r="Z168" s="366"/>
      <c r="AA168" s="319"/>
      <c r="AB168" s="1323"/>
      <c r="AC168" s="297"/>
      <c r="AD168" s="1323"/>
      <c r="AE168" s="297"/>
      <c r="AF168" s="366"/>
      <c r="AG168" s="459"/>
      <c r="AH168" s="366"/>
      <c r="AI168" s="207"/>
      <c r="AJ168" s="366"/>
      <c r="AK168" s="11"/>
      <c r="AL168" s="366"/>
      <c r="AM168" s="11"/>
      <c r="AN168" s="366"/>
      <c r="AO168" s="459"/>
      <c r="AQ168" s="201"/>
      <c r="AU168" s="97"/>
    </row>
    <row r="169" spans="5:47" x14ac:dyDescent="0.35">
      <c r="E169" s="66" t="s">
        <v>290</v>
      </c>
      <c r="F169" s="1151">
        <v>100</v>
      </c>
      <c r="G169" s="953"/>
      <c r="H169" s="459"/>
      <c r="I169" s="366"/>
      <c r="J169" s="964"/>
      <c r="K169" s="1331"/>
      <c r="L169" s="962"/>
      <c r="M169" s="1331"/>
      <c r="N169" s="962"/>
      <c r="O169" s="366"/>
      <c r="P169" s="880"/>
      <c r="Q169" s="459"/>
      <c r="R169" s="366"/>
      <c r="S169" s="964"/>
      <c r="T169" s="1329"/>
      <c r="U169" s="296"/>
      <c r="V169" s="1321"/>
      <c r="W169" s="296"/>
      <c r="X169" s="366"/>
      <c r="Y169" s="459"/>
      <c r="Z169" s="366"/>
      <c r="AA169" s="319"/>
      <c r="AB169" s="1323"/>
      <c r="AC169" s="297"/>
      <c r="AD169" s="1323"/>
      <c r="AE169" s="297"/>
      <c r="AF169" s="366"/>
      <c r="AG169" s="459"/>
      <c r="AH169" s="366"/>
      <c r="AI169" s="207"/>
      <c r="AJ169" s="366"/>
      <c r="AK169" s="11"/>
      <c r="AL169" s="366"/>
      <c r="AM169" s="11"/>
      <c r="AN169" s="366"/>
      <c r="AO169" s="459"/>
      <c r="AQ169" s="201"/>
      <c r="AU169" s="97"/>
    </row>
    <row r="170" spans="5:47" x14ac:dyDescent="0.35">
      <c r="E170" s="66" t="s">
        <v>189</v>
      </c>
      <c r="F170" s="1151">
        <v>6</v>
      </c>
      <c r="G170" s="953"/>
      <c r="H170" s="459"/>
      <c r="I170" s="366"/>
      <c r="J170" s="964"/>
      <c r="K170" s="1331"/>
      <c r="L170" s="962"/>
      <c r="M170" s="1331"/>
      <c r="N170" s="962"/>
      <c r="O170" s="366"/>
      <c r="P170" s="880"/>
      <c r="Q170" s="459"/>
      <c r="R170" s="366"/>
      <c r="S170" s="964"/>
      <c r="T170" s="1329"/>
      <c r="U170" s="296"/>
      <c r="V170" s="1321"/>
      <c r="W170" s="296"/>
      <c r="X170" s="366"/>
      <c r="Y170" s="459"/>
      <c r="Z170" s="366"/>
      <c r="AA170" s="319"/>
      <c r="AB170" s="1323"/>
      <c r="AC170" s="297"/>
      <c r="AD170" s="1323"/>
      <c r="AE170" s="297"/>
      <c r="AF170" s="366"/>
      <c r="AG170" s="459"/>
      <c r="AH170" s="366"/>
      <c r="AI170" s="207"/>
      <c r="AJ170" s="366"/>
      <c r="AK170" s="11"/>
      <c r="AL170" s="366"/>
      <c r="AM170" s="11"/>
      <c r="AN170" s="366"/>
      <c r="AO170" s="459"/>
      <c r="AQ170" s="201"/>
      <c r="AU170" s="97"/>
    </row>
    <row r="171" spans="5:47" x14ac:dyDescent="0.35">
      <c r="E171" s="66" t="s">
        <v>291</v>
      </c>
      <c r="F171" s="1151">
        <v>4</v>
      </c>
      <c r="G171" s="953"/>
      <c r="H171" s="459"/>
      <c r="I171" s="366"/>
      <c r="J171" s="964"/>
      <c r="K171" s="1331"/>
      <c r="L171" s="962"/>
      <c r="M171" s="1331"/>
      <c r="N171" s="962"/>
      <c r="O171" s="366"/>
      <c r="P171" s="880"/>
      <c r="Q171" s="459"/>
      <c r="R171" s="366"/>
      <c r="S171" s="964"/>
      <c r="T171" s="1329"/>
      <c r="U171" s="296"/>
      <c r="V171" s="1321"/>
      <c r="W171" s="296"/>
      <c r="X171" s="366"/>
      <c r="Y171" s="459"/>
      <c r="Z171" s="366"/>
      <c r="AA171" s="319"/>
      <c r="AB171" s="1323"/>
      <c r="AC171" s="297"/>
      <c r="AD171" s="1323"/>
      <c r="AE171" s="297"/>
      <c r="AF171" s="366"/>
      <c r="AG171" s="459"/>
      <c r="AH171" s="366"/>
      <c r="AI171" s="207"/>
      <c r="AJ171" s="366"/>
      <c r="AK171" s="11"/>
      <c r="AL171" s="366"/>
      <c r="AM171" s="11"/>
      <c r="AN171" s="366"/>
      <c r="AO171" s="459"/>
      <c r="AQ171" s="201"/>
      <c r="AU171" s="97"/>
    </row>
    <row r="172" spans="5:47" x14ac:dyDescent="0.35">
      <c r="E172" s="66" t="s">
        <v>292</v>
      </c>
      <c r="F172" s="1151">
        <v>4</v>
      </c>
      <c r="G172" s="953"/>
      <c r="H172" s="459"/>
      <c r="I172" s="366"/>
      <c r="J172" s="964"/>
      <c r="K172" s="1331"/>
      <c r="L172" s="962"/>
      <c r="M172" s="1331"/>
      <c r="N172" s="962"/>
      <c r="O172" s="366"/>
      <c r="P172" s="880"/>
      <c r="Q172" s="459"/>
      <c r="R172" s="366"/>
      <c r="S172" s="964"/>
      <c r="T172" s="1329"/>
      <c r="U172" s="296"/>
      <c r="V172" s="1321"/>
      <c r="W172" s="296"/>
      <c r="X172" s="366"/>
      <c r="Y172" s="459"/>
      <c r="Z172" s="366"/>
      <c r="AA172" s="319"/>
      <c r="AB172" s="1323"/>
      <c r="AC172" s="297"/>
      <c r="AD172" s="1323"/>
      <c r="AE172" s="297"/>
      <c r="AF172" s="366"/>
      <c r="AG172" s="459"/>
      <c r="AH172" s="366"/>
      <c r="AI172" s="207"/>
      <c r="AJ172" s="366"/>
      <c r="AK172" s="11"/>
      <c r="AL172" s="366"/>
      <c r="AM172" s="11"/>
      <c r="AN172" s="366"/>
      <c r="AO172" s="459"/>
      <c r="AQ172" s="201"/>
      <c r="AU172" s="97"/>
    </row>
    <row r="173" spans="5:47" x14ac:dyDescent="0.35">
      <c r="E173" s="66" t="s">
        <v>293</v>
      </c>
      <c r="F173" s="1151">
        <v>3</v>
      </c>
      <c r="G173" s="953"/>
      <c r="H173" s="459"/>
      <c r="I173" s="366"/>
      <c r="J173" s="964"/>
      <c r="K173" s="1331"/>
      <c r="L173" s="962"/>
      <c r="M173" s="1331"/>
      <c r="N173" s="962"/>
      <c r="O173" s="366"/>
      <c r="P173" s="880"/>
      <c r="Q173" s="459"/>
      <c r="R173" s="366"/>
      <c r="S173" s="964"/>
      <c r="T173" s="1329"/>
      <c r="U173" s="296"/>
      <c r="V173" s="1321"/>
      <c r="W173" s="296"/>
      <c r="X173" s="366"/>
      <c r="Y173" s="459"/>
      <c r="Z173" s="366"/>
      <c r="AA173" s="319"/>
      <c r="AB173" s="1323"/>
      <c r="AC173" s="297"/>
      <c r="AD173" s="1323"/>
      <c r="AE173" s="297"/>
      <c r="AF173" s="366"/>
      <c r="AG173" s="459"/>
      <c r="AH173" s="366"/>
      <c r="AI173" s="207"/>
      <c r="AJ173" s="366"/>
      <c r="AK173" s="11"/>
      <c r="AL173" s="366"/>
      <c r="AM173" s="11"/>
      <c r="AN173" s="366"/>
      <c r="AO173" s="459"/>
      <c r="AQ173" s="201"/>
      <c r="AU173" s="97"/>
    </row>
    <row r="174" spans="5:47" x14ac:dyDescent="0.35">
      <c r="E174" s="66" t="s">
        <v>294</v>
      </c>
      <c r="F174" s="1151">
        <v>8</v>
      </c>
      <c r="G174" s="953"/>
      <c r="H174" s="459"/>
      <c r="I174" s="366"/>
      <c r="J174" s="964"/>
      <c r="K174" s="1331"/>
      <c r="L174" s="962"/>
      <c r="M174" s="1331"/>
      <c r="N174" s="962"/>
      <c r="O174" s="366"/>
      <c r="P174" s="880"/>
      <c r="Q174" s="459"/>
      <c r="R174" s="366"/>
      <c r="S174" s="964"/>
      <c r="T174" s="1329"/>
      <c r="U174" s="296"/>
      <c r="V174" s="1321"/>
      <c r="W174" s="296"/>
      <c r="X174" s="366"/>
      <c r="Y174" s="459"/>
      <c r="Z174" s="366"/>
      <c r="AA174" s="319"/>
      <c r="AB174" s="1323"/>
      <c r="AC174" s="297"/>
      <c r="AD174" s="1323"/>
      <c r="AE174" s="297"/>
      <c r="AF174" s="366"/>
      <c r="AG174" s="459"/>
      <c r="AH174" s="366"/>
      <c r="AI174" s="207"/>
      <c r="AJ174" s="366"/>
      <c r="AK174" s="11"/>
      <c r="AL174" s="366"/>
      <c r="AM174" s="11"/>
      <c r="AN174" s="366"/>
      <c r="AO174" s="459"/>
      <c r="AQ174" s="201"/>
      <c r="AU174" s="97"/>
    </row>
    <row r="175" spans="5:47" x14ac:dyDescent="0.35">
      <c r="E175" s="66" t="s">
        <v>295</v>
      </c>
      <c r="F175" s="1151">
        <v>3</v>
      </c>
      <c r="G175" s="953"/>
      <c r="H175" s="459"/>
      <c r="I175" s="366"/>
      <c r="J175" s="964"/>
      <c r="K175" s="1331"/>
      <c r="L175" s="962"/>
      <c r="M175" s="1331"/>
      <c r="N175" s="962"/>
      <c r="O175" s="366"/>
      <c r="P175" s="880"/>
      <c r="Q175" s="459"/>
      <c r="R175" s="366"/>
      <c r="S175" s="964"/>
      <c r="T175" s="1329"/>
      <c r="U175" s="296"/>
      <c r="V175" s="1321"/>
      <c r="W175" s="296"/>
      <c r="X175" s="366"/>
      <c r="Y175" s="459"/>
      <c r="Z175" s="366"/>
      <c r="AA175" s="319"/>
      <c r="AB175" s="1323"/>
      <c r="AC175" s="297"/>
      <c r="AD175" s="1323"/>
      <c r="AE175" s="297"/>
      <c r="AF175" s="366"/>
      <c r="AG175" s="459"/>
      <c r="AH175" s="366"/>
      <c r="AI175" s="207"/>
      <c r="AJ175" s="366"/>
      <c r="AK175" s="11"/>
      <c r="AL175" s="366"/>
      <c r="AM175" s="11"/>
      <c r="AN175" s="366"/>
      <c r="AO175" s="459"/>
      <c r="AQ175" s="201"/>
      <c r="AU175" s="97"/>
    </row>
    <row r="176" spans="5:47" x14ac:dyDescent="0.35">
      <c r="E176" s="66" t="s">
        <v>296</v>
      </c>
      <c r="F176" s="1151">
        <v>14</v>
      </c>
      <c r="G176" s="953"/>
      <c r="H176" s="459"/>
      <c r="I176" s="366"/>
      <c r="J176" s="964"/>
      <c r="K176" s="1331"/>
      <c r="L176" s="962"/>
      <c r="M176" s="1331"/>
      <c r="N176" s="962"/>
      <c r="O176" s="366"/>
      <c r="P176" s="880"/>
      <c r="Q176" s="459"/>
      <c r="R176" s="366"/>
      <c r="S176" s="964"/>
      <c r="T176" s="1329"/>
      <c r="U176" s="296"/>
      <c r="V176" s="1321"/>
      <c r="W176" s="296"/>
      <c r="X176" s="366"/>
      <c r="Y176" s="459"/>
      <c r="Z176" s="366"/>
      <c r="AA176" s="319"/>
      <c r="AB176" s="1323"/>
      <c r="AC176" s="297"/>
      <c r="AD176" s="1323"/>
      <c r="AE176" s="297"/>
      <c r="AF176" s="366"/>
      <c r="AG176" s="459"/>
      <c r="AH176" s="366"/>
      <c r="AI176" s="207"/>
      <c r="AJ176" s="366"/>
      <c r="AK176" s="11"/>
      <c r="AL176" s="366"/>
      <c r="AM176" s="11"/>
      <c r="AN176" s="366"/>
      <c r="AO176" s="459"/>
      <c r="AQ176" s="201"/>
      <c r="AU176" s="97"/>
    </row>
    <row r="177" spans="1:47" x14ac:dyDescent="0.35">
      <c r="E177" s="66" t="s">
        <v>479</v>
      </c>
      <c r="F177" s="1151" t="s">
        <v>12</v>
      </c>
      <c r="G177" s="953"/>
      <c r="H177" s="459"/>
      <c r="I177" s="366"/>
      <c r="J177" s="964"/>
      <c r="K177" s="1331"/>
      <c r="L177" s="962"/>
      <c r="M177" s="1331"/>
      <c r="N177" s="962"/>
      <c r="O177" s="366"/>
      <c r="P177" s="880"/>
      <c r="Q177" s="459"/>
      <c r="R177" s="366"/>
      <c r="S177" s="964"/>
      <c r="T177" s="1329"/>
      <c r="U177" s="296"/>
      <c r="V177" s="1321"/>
      <c r="W177" s="296"/>
      <c r="X177" s="366"/>
      <c r="Y177" s="459"/>
      <c r="Z177" s="366"/>
      <c r="AA177" s="319"/>
      <c r="AB177" s="1323"/>
      <c r="AC177" s="297"/>
      <c r="AD177" s="1323"/>
      <c r="AE177" s="297"/>
      <c r="AF177" s="366"/>
      <c r="AG177" s="459"/>
      <c r="AH177" s="366"/>
      <c r="AI177" s="207"/>
      <c r="AJ177" s="366"/>
      <c r="AK177" s="11"/>
      <c r="AL177" s="366"/>
      <c r="AM177" s="11"/>
      <c r="AN177" s="366"/>
      <c r="AO177" s="459"/>
      <c r="AQ177" s="201"/>
      <c r="AU177" s="97"/>
    </row>
    <row r="178" spans="1:47" x14ac:dyDescent="0.35">
      <c r="A178" s="169"/>
      <c r="B178" s="169"/>
      <c r="C178" s="169" t="s">
        <v>76</v>
      </c>
      <c r="D178" s="169"/>
      <c r="E178" s="170"/>
      <c r="F178" s="1150">
        <v>10255</v>
      </c>
      <c r="G178" s="175"/>
      <c r="H178" s="1150">
        <v>1880</v>
      </c>
      <c r="I178" s="294"/>
      <c r="J178" s="960">
        <v>9.8987965509741444E-3</v>
      </c>
      <c r="K178" s="294"/>
      <c r="L178" s="957">
        <v>9.8987965509741436</v>
      </c>
      <c r="M178" s="294"/>
      <c r="N178" s="957" t="s">
        <v>1339</v>
      </c>
      <c r="O178" s="294"/>
      <c r="P178" s="934"/>
      <c r="Q178" s="1150">
        <v>1610</v>
      </c>
      <c r="R178" s="294"/>
      <c r="S178" s="960">
        <v>8.8596267697030398E-3</v>
      </c>
      <c r="T178" s="294"/>
      <c r="U178" s="266">
        <v>8.8596267697030395</v>
      </c>
      <c r="V178" s="1311"/>
      <c r="W178" s="266" t="s">
        <v>1317</v>
      </c>
      <c r="X178" s="1311"/>
      <c r="Y178" s="411">
        <v>1643</v>
      </c>
      <c r="Z178" s="1311"/>
      <c r="AA178" s="206">
        <v>9.5960830333668198E-3</v>
      </c>
      <c r="AB178" s="1311"/>
      <c r="AC178" s="266">
        <v>9.5960830333668206</v>
      </c>
      <c r="AD178" s="1311"/>
      <c r="AE178" s="266" t="s">
        <v>1340</v>
      </c>
      <c r="AF178" s="1311"/>
      <c r="AG178" s="411">
        <v>2410</v>
      </c>
      <c r="AH178" s="1313" t="s">
        <v>3058</v>
      </c>
      <c r="AI178" s="206">
        <v>1.4872503764409666E-2</v>
      </c>
      <c r="AJ178" s="1313" t="s">
        <v>3058</v>
      </c>
      <c r="AK178" s="193">
        <v>14.872503764409666</v>
      </c>
      <c r="AL178" s="1313" t="s">
        <v>3058</v>
      </c>
      <c r="AM178" s="193" t="s">
        <v>1341</v>
      </c>
      <c r="AN178" s="365" t="s">
        <v>3058</v>
      </c>
      <c r="AO178" s="411">
        <v>2712</v>
      </c>
      <c r="AP178" s="65"/>
      <c r="AQ178" s="190">
        <v>1.7201119809683096E-2</v>
      </c>
      <c r="AR178" s="65"/>
      <c r="AS178" s="65">
        <v>17.201119809683096</v>
      </c>
      <c r="AT178" s="65"/>
      <c r="AU178" s="724" t="s">
        <v>1342</v>
      </c>
    </row>
    <row r="179" spans="1:47" x14ac:dyDescent="0.35">
      <c r="E179" s="7" t="s">
        <v>103</v>
      </c>
      <c r="F179" s="414">
        <v>2604</v>
      </c>
      <c r="H179" s="489"/>
      <c r="I179" s="838"/>
      <c r="J179" s="207"/>
      <c r="K179" s="838"/>
      <c r="L179" s="282"/>
      <c r="M179" s="838"/>
      <c r="N179" s="282"/>
      <c r="O179" s="838"/>
      <c r="P179" s="982"/>
      <c r="Q179" s="489"/>
      <c r="R179" s="838"/>
      <c r="S179" s="207"/>
      <c r="T179" s="838"/>
      <c r="U179" s="282"/>
      <c r="V179" s="838"/>
      <c r="W179" s="282"/>
      <c r="X179" s="838"/>
      <c r="Y179" s="489"/>
      <c r="Z179" s="838"/>
      <c r="AA179" s="207"/>
      <c r="AB179" s="838"/>
      <c r="AC179" s="282"/>
      <c r="AD179" s="838"/>
      <c r="AE179" s="282"/>
      <c r="AF179" s="838"/>
      <c r="AG179" s="489"/>
      <c r="AH179" s="366"/>
      <c r="AI179" s="207"/>
      <c r="AJ179" s="366"/>
      <c r="AK179" s="11"/>
      <c r="AL179" s="366"/>
      <c r="AM179" s="11"/>
      <c r="AN179" s="366"/>
      <c r="AO179" s="489"/>
      <c r="AQ179" s="201"/>
      <c r="AU179" s="97"/>
    </row>
    <row r="180" spans="1:47" x14ac:dyDescent="0.35">
      <c r="E180" s="7" t="s">
        <v>297</v>
      </c>
      <c r="F180" s="414">
        <v>435</v>
      </c>
      <c r="H180" s="489"/>
      <c r="I180" s="838"/>
      <c r="J180" s="207"/>
      <c r="K180" s="838"/>
      <c r="L180" s="282"/>
      <c r="M180" s="838"/>
      <c r="N180" s="282"/>
      <c r="O180" s="838"/>
      <c r="P180" s="982"/>
      <c r="Q180" s="489"/>
      <c r="R180" s="838"/>
      <c r="S180" s="207"/>
      <c r="T180" s="838"/>
      <c r="U180" s="282"/>
      <c r="V180" s="838"/>
      <c r="W180" s="282"/>
      <c r="X180" s="838"/>
      <c r="Y180" s="489"/>
      <c r="Z180" s="838"/>
      <c r="AA180" s="207"/>
      <c r="AB180" s="838"/>
      <c r="AC180" s="282"/>
      <c r="AD180" s="838"/>
      <c r="AE180" s="282"/>
      <c r="AF180" s="838"/>
      <c r="AG180" s="489"/>
      <c r="AH180" s="366"/>
      <c r="AI180" s="207"/>
      <c r="AJ180" s="366"/>
      <c r="AK180" s="11"/>
      <c r="AL180" s="366"/>
      <c r="AM180" s="11"/>
      <c r="AN180" s="366"/>
      <c r="AO180" s="489"/>
      <c r="AQ180" s="201"/>
      <c r="AU180" s="97"/>
    </row>
    <row r="181" spans="1:47" x14ac:dyDescent="0.35">
      <c r="E181" s="7" t="s">
        <v>298</v>
      </c>
      <c r="F181" s="414">
        <v>111</v>
      </c>
      <c r="H181" s="489"/>
      <c r="I181" s="838"/>
      <c r="J181" s="207"/>
      <c r="K181" s="838"/>
      <c r="L181" s="282"/>
      <c r="M181" s="838"/>
      <c r="N181" s="282"/>
      <c r="O181" s="838"/>
      <c r="P181" s="982"/>
      <c r="Q181" s="489"/>
      <c r="R181" s="838"/>
      <c r="S181" s="207"/>
      <c r="T181" s="838"/>
      <c r="U181" s="282"/>
      <c r="V181" s="838"/>
      <c r="W181" s="282"/>
      <c r="X181" s="838"/>
      <c r="Y181" s="489"/>
      <c r="Z181" s="838"/>
      <c r="AA181" s="207"/>
      <c r="AB181" s="838"/>
      <c r="AC181" s="282"/>
      <c r="AD181" s="838"/>
      <c r="AE181" s="282"/>
      <c r="AF181" s="838"/>
      <c r="AG181" s="489"/>
      <c r="AH181" s="366"/>
      <c r="AI181" s="207"/>
      <c r="AJ181" s="366"/>
      <c r="AK181" s="11"/>
      <c r="AL181" s="366"/>
      <c r="AM181" s="11"/>
      <c r="AN181" s="366"/>
      <c r="AO181" s="489"/>
      <c r="AQ181" s="201"/>
      <c r="AU181" s="97"/>
    </row>
    <row r="182" spans="1:47" x14ac:dyDescent="0.35">
      <c r="E182" s="7" t="s">
        <v>299</v>
      </c>
      <c r="F182" s="414">
        <v>510</v>
      </c>
      <c r="H182" s="489"/>
      <c r="I182" s="838"/>
      <c r="J182" s="207"/>
      <c r="K182" s="838"/>
      <c r="L182" s="282"/>
      <c r="M182" s="838"/>
      <c r="N182" s="282"/>
      <c r="O182" s="838"/>
      <c r="P182" s="982"/>
      <c r="Q182" s="489"/>
      <c r="R182" s="838"/>
      <c r="S182" s="207"/>
      <c r="T182" s="838"/>
      <c r="U182" s="282"/>
      <c r="V182" s="838"/>
      <c r="W182" s="282"/>
      <c r="X182" s="838"/>
      <c r="Y182" s="489"/>
      <c r="Z182" s="838"/>
      <c r="AA182" s="207"/>
      <c r="AB182" s="838"/>
      <c r="AC182" s="282"/>
      <c r="AD182" s="838"/>
      <c r="AE182" s="282"/>
      <c r="AF182" s="838"/>
      <c r="AG182" s="489"/>
      <c r="AH182" s="366"/>
      <c r="AI182" s="207"/>
      <c r="AJ182" s="366"/>
      <c r="AK182" s="11"/>
      <c r="AL182" s="366"/>
      <c r="AM182" s="11"/>
      <c r="AN182" s="366"/>
      <c r="AO182" s="489"/>
      <c r="AQ182" s="201"/>
      <c r="AU182" s="97"/>
    </row>
    <row r="183" spans="1:47" x14ac:dyDescent="0.35">
      <c r="E183" s="7" t="s">
        <v>300</v>
      </c>
      <c r="F183" s="414">
        <v>196</v>
      </c>
      <c r="H183" s="489"/>
      <c r="I183" s="838"/>
      <c r="J183" s="207"/>
      <c r="K183" s="838"/>
      <c r="L183" s="282"/>
      <c r="M183" s="838"/>
      <c r="N183" s="282"/>
      <c r="O183" s="838"/>
      <c r="P183" s="982"/>
      <c r="Q183" s="489"/>
      <c r="R183" s="838"/>
      <c r="S183" s="207"/>
      <c r="T183" s="838"/>
      <c r="U183" s="282"/>
      <c r="V183" s="838"/>
      <c r="W183" s="282"/>
      <c r="X183" s="838"/>
      <c r="Y183" s="489"/>
      <c r="Z183" s="838"/>
      <c r="AA183" s="207"/>
      <c r="AB183" s="838"/>
      <c r="AC183" s="282"/>
      <c r="AD183" s="838"/>
      <c r="AE183" s="282"/>
      <c r="AF183" s="838"/>
      <c r="AG183" s="489"/>
      <c r="AH183" s="366"/>
      <c r="AI183" s="207"/>
      <c r="AJ183" s="366"/>
      <c r="AK183" s="11"/>
      <c r="AL183" s="366"/>
      <c r="AM183" s="11"/>
      <c r="AN183" s="366"/>
      <c r="AO183" s="489"/>
      <c r="AQ183" s="201"/>
      <c r="AU183" s="97"/>
    </row>
    <row r="184" spans="1:47" x14ac:dyDescent="0.35">
      <c r="E184" s="7" t="s">
        <v>301</v>
      </c>
      <c r="F184" s="414">
        <v>2307</v>
      </c>
      <c r="H184" s="489"/>
      <c r="I184" s="838"/>
      <c r="J184" s="207"/>
      <c r="K184" s="838"/>
      <c r="L184" s="282"/>
      <c r="M184" s="838"/>
      <c r="N184" s="282"/>
      <c r="O184" s="838"/>
      <c r="P184" s="982"/>
      <c r="Q184" s="489"/>
      <c r="R184" s="838"/>
      <c r="S184" s="207"/>
      <c r="T184" s="838"/>
      <c r="U184" s="282"/>
      <c r="V184" s="838"/>
      <c r="W184" s="282"/>
      <c r="X184" s="838"/>
      <c r="Y184" s="489"/>
      <c r="Z184" s="838"/>
      <c r="AA184" s="207"/>
      <c r="AB184" s="838"/>
      <c r="AC184" s="282"/>
      <c r="AD184" s="838"/>
      <c r="AE184" s="282"/>
      <c r="AF184" s="838"/>
      <c r="AG184" s="489"/>
      <c r="AH184" s="366"/>
      <c r="AI184" s="207"/>
      <c r="AJ184" s="366"/>
      <c r="AK184" s="11"/>
      <c r="AL184" s="366"/>
      <c r="AM184" s="11"/>
      <c r="AN184" s="366"/>
      <c r="AO184" s="489"/>
      <c r="AQ184" s="201"/>
      <c r="AU184" s="97"/>
    </row>
    <row r="185" spans="1:47" x14ac:dyDescent="0.35">
      <c r="E185" s="7" t="s">
        <v>133</v>
      </c>
      <c r="F185" s="414">
        <v>4080</v>
      </c>
      <c r="H185" s="489"/>
      <c r="I185" s="838"/>
      <c r="J185" s="207"/>
      <c r="K185" s="838"/>
      <c r="L185" s="282"/>
      <c r="M185" s="838"/>
      <c r="N185" s="282"/>
      <c r="O185" s="838"/>
      <c r="P185" s="982"/>
      <c r="Q185" s="489"/>
      <c r="R185" s="838"/>
      <c r="S185" s="207"/>
      <c r="T185" s="838"/>
      <c r="U185" s="282"/>
      <c r="V185" s="838"/>
      <c r="W185" s="282"/>
      <c r="X185" s="838"/>
      <c r="Y185" s="489"/>
      <c r="Z185" s="838"/>
      <c r="AA185" s="207"/>
      <c r="AB185" s="838"/>
      <c r="AC185" s="282"/>
      <c r="AD185" s="838"/>
      <c r="AE185" s="282"/>
      <c r="AF185" s="838"/>
      <c r="AG185" s="489"/>
      <c r="AH185" s="366"/>
      <c r="AI185" s="207"/>
      <c r="AJ185" s="366"/>
      <c r="AK185" s="11"/>
      <c r="AL185" s="366"/>
      <c r="AM185" s="11"/>
      <c r="AN185" s="366"/>
      <c r="AO185" s="489"/>
      <c r="AQ185" s="201"/>
      <c r="AU185" s="97"/>
    </row>
    <row r="186" spans="1:47" x14ac:dyDescent="0.35">
      <c r="E186" s="7" t="s">
        <v>38</v>
      </c>
      <c r="F186" s="414">
        <v>12</v>
      </c>
      <c r="H186" s="489"/>
      <c r="I186" s="366"/>
      <c r="J186" s="207"/>
      <c r="K186" s="366"/>
      <c r="L186" s="282"/>
      <c r="M186" s="366"/>
      <c r="N186" s="282"/>
      <c r="O186" s="366"/>
      <c r="P186" s="941"/>
      <c r="Q186" s="489"/>
      <c r="R186" s="366"/>
      <c r="S186" s="207"/>
      <c r="T186" s="366"/>
      <c r="U186" s="282"/>
      <c r="V186" s="366"/>
      <c r="W186" s="282"/>
      <c r="X186" s="366"/>
      <c r="Y186" s="489"/>
      <c r="Z186" s="366"/>
      <c r="AA186" s="207"/>
      <c r="AB186" s="366"/>
      <c r="AC186" s="282"/>
      <c r="AD186" s="366"/>
      <c r="AE186" s="282"/>
      <c r="AF186" s="366"/>
      <c r="AG186" s="489"/>
      <c r="AH186" s="366"/>
      <c r="AI186" s="207"/>
      <c r="AJ186" s="366"/>
      <c r="AK186" s="11"/>
      <c r="AL186" s="366"/>
      <c r="AM186" s="11"/>
      <c r="AN186" s="366"/>
      <c r="AO186" s="489"/>
      <c r="AQ186" s="201"/>
      <c r="AU186" s="97"/>
    </row>
    <row r="188" spans="1:47" x14ac:dyDescent="0.35">
      <c r="B188" s="954" t="s">
        <v>2595</v>
      </c>
    </row>
    <row r="189" spans="1:47" x14ac:dyDescent="0.35">
      <c r="B189" s="966" t="s">
        <v>2976</v>
      </c>
    </row>
    <row r="190" spans="1:47" x14ac:dyDescent="0.35">
      <c r="B190" s="1445" t="s">
        <v>494</v>
      </c>
      <c r="C190" s="1445"/>
      <c r="D190" s="1445"/>
      <c r="E190" s="1445"/>
      <c r="F190" s="1445"/>
      <c r="G190" s="1445"/>
      <c r="H190" s="1445"/>
      <c r="I190" s="1445"/>
      <c r="J190" s="1445"/>
      <c r="K190" s="1445"/>
      <c r="L190" s="1445"/>
      <c r="M190" s="1445"/>
      <c r="N190" s="1445"/>
      <c r="O190" s="1445"/>
      <c r="P190" s="1445"/>
      <c r="Q190" s="1445"/>
      <c r="R190" s="1445"/>
      <c r="S190" s="1445"/>
      <c r="T190" s="1445"/>
      <c r="U190" s="1445"/>
      <c r="V190" s="1445"/>
      <c r="W190" s="1445"/>
      <c r="X190" s="1445"/>
      <c r="Y190" s="1445"/>
      <c r="Z190" s="1445"/>
      <c r="AA190" s="1445"/>
      <c r="AB190" s="1445"/>
      <c r="AC190" s="1445"/>
      <c r="AD190" s="1445"/>
      <c r="AE190" s="1445"/>
      <c r="AF190" s="1445"/>
      <c r="AG190" s="1445"/>
      <c r="AH190" s="1445"/>
      <c r="AI190" s="1445"/>
      <c r="AJ190" s="1445"/>
      <c r="AK190" s="1445"/>
      <c r="AL190" s="1445"/>
      <c r="AM190" s="1445"/>
    </row>
    <row r="191" spans="1:47" x14ac:dyDescent="0.35">
      <c r="B191" s="1446" t="s">
        <v>2970</v>
      </c>
      <c r="C191" s="1446"/>
      <c r="D191" s="1446"/>
      <c r="E191" s="1446"/>
      <c r="F191" s="1446"/>
      <c r="G191" s="1446"/>
      <c r="H191" s="1446"/>
      <c r="I191" s="1446"/>
      <c r="J191" s="1446"/>
      <c r="K191" s="1446"/>
      <c r="L191" s="1446"/>
      <c r="M191" s="1446"/>
      <c r="N191" s="1446"/>
      <c r="O191" s="1446"/>
      <c r="P191" s="1446"/>
      <c r="Q191" s="1446"/>
      <c r="R191" s="1446"/>
      <c r="S191" s="1446"/>
      <c r="T191" s="1446"/>
      <c r="U191" s="1446"/>
      <c r="V191" s="1446"/>
      <c r="W191" s="1446"/>
      <c r="X191" s="1446"/>
      <c r="Y191" s="1446"/>
      <c r="Z191" s="1446"/>
      <c r="AA191" s="1446"/>
      <c r="AB191" s="1446"/>
      <c r="AC191" s="1446"/>
      <c r="AD191" s="1446"/>
      <c r="AE191" s="1446"/>
      <c r="AF191" s="1446"/>
      <c r="AG191" s="1446"/>
      <c r="AH191" s="1446"/>
      <c r="AI191" s="1446"/>
      <c r="AJ191" s="1446"/>
      <c r="AK191" s="1446"/>
      <c r="AL191" s="1446"/>
      <c r="AM191" s="1446"/>
    </row>
    <row r="192" spans="1:47" x14ac:dyDescent="0.35">
      <c r="B192" s="966" t="s">
        <v>2971</v>
      </c>
    </row>
    <row r="193" spans="2:39" x14ac:dyDescent="0.35">
      <c r="B193" s="1461" t="s">
        <v>518</v>
      </c>
      <c r="C193" s="1461"/>
      <c r="D193" s="1461"/>
      <c r="E193" s="1461"/>
      <c r="F193" s="1461"/>
      <c r="G193" s="1461"/>
      <c r="H193" s="1461"/>
      <c r="I193" s="1461"/>
      <c r="J193" s="1461"/>
      <c r="K193" s="1461"/>
      <c r="L193" s="1461"/>
      <c r="M193" s="1461"/>
      <c r="N193" s="1461"/>
      <c r="O193" s="1461"/>
      <c r="P193" s="1461"/>
      <c r="Q193" s="1461"/>
      <c r="R193" s="1461"/>
      <c r="S193" s="1461"/>
      <c r="T193" s="1461"/>
      <c r="U193" s="1461"/>
      <c r="V193" s="1461"/>
      <c r="W193" s="1461"/>
      <c r="X193" s="1461"/>
      <c r="Y193" s="1461"/>
      <c r="Z193" s="1461"/>
      <c r="AA193" s="1461"/>
      <c r="AB193" s="1461"/>
      <c r="AC193" s="1461"/>
      <c r="AD193" s="1461"/>
      <c r="AE193" s="1461"/>
      <c r="AF193" s="1461"/>
      <c r="AG193" s="1461"/>
      <c r="AH193" s="1461"/>
      <c r="AI193" s="1461"/>
      <c r="AJ193" s="1461"/>
      <c r="AK193" s="1461"/>
      <c r="AL193" s="1461"/>
      <c r="AM193" s="1461"/>
    </row>
    <row r="194" spans="2:39" x14ac:dyDescent="0.35">
      <c r="B194" s="1461"/>
      <c r="C194" s="1461"/>
      <c r="D194" s="1461"/>
      <c r="E194" s="1461"/>
      <c r="F194" s="1461"/>
      <c r="G194" s="1461"/>
      <c r="H194" s="1461"/>
      <c r="I194" s="1461"/>
      <c r="J194" s="1461"/>
      <c r="K194" s="1461"/>
      <c r="L194" s="1461"/>
      <c r="M194" s="1461"/>
      <c r="N194" s="1461"/>
      <c r="O194" s="1461"/>
      <c r="P194" s="1461"/>
      <c r="Q194" s="1461"/>
      <c r="R194" s="1461"/>
      <c r="S194" s="1461"/>
      <c r="T194" s="1461"/>
      <c r="U194" s="1461"/>
      <c r="V194" s="1461"/>
      <c r="W194" s="1461"/>
      <c r="X194" s="1461"/>
      <c r="Y194" s="1461"/>
      <c r="Z194" s="1461"/>
      <c r="AA194" s="1461"/>
      <c r="AB194" s="1461"/>
      <c r="AC194" s="1461"/>
      <c r="AD194" s="1461"/>
      <c r="AE194" s="1461"/>
      <c r="AF194" s="1461"/>
      <c r="AG194" s="1461"/>
      <c r="AH194" s="1461"/>
      <c r="AI194" s="1461"/>
      <c r="AJ194" s="1461"/>
      <c r="AK194" s="1461"/>
      <c r="AL194" s="1461"/>
      <c r="AM194" s="1461"/>
    </row>
    <row r="195" spans="2:39" x14ac:dyDescent="0.35">
      <c r="B195" s="1127" t="s">
        <v>3068</v>
      </c>
    </row>
    <row r="196" spans="2:39" x14ac:dyDescent="0.35">
      <c r="C196" s="966"/>
      <c r="D196" s="966"/>
      <c r="E196" s="966"/>
      <c r="F196" s="1168"/>
      <c r="G196" s="966"/>
      <c r="H196" s="1168"/>
      <c r="I196" s="1314"/>
      <c r="J196" s="966"/>
      <c r="K196" s="1314"/>
      <c r="L196" s="966"/>
      <c r="M196" s="1330"/>
      <c r="N196" s="966"/>
      <c r="O196" s="1314"/>
      <c r="P196" s="966"/>
      <c r="Q196" s="1168"/>
      <c r="R196" s="1314"/>
      <c r="S196" s="966"/>
      <c r="T196" s="1330"/>
      <c r="U196" s="966"/>
      <c r="V196" s="1314"/>
      <c r="W196" s="966"/>
      <c r="X196" s="1314"/>
      <c r="Y196" s="1168"/>
      <c r="Z196" s="1314"/>
      <c r="AA196" s="968"/>
      <c r="AB196" s="1314"/>
      <c r="AC196" s="966"/>
      <c r="AD196" s="1314"/>
      <c r="AE196" s="966"/>
      <c r="AF196" s="1314"/>
      <c r="AG196" s="1168"/>
      <c r="AH196" s="1314"/>
      <c r="AI196" s="966"/>
      <c r="AJ196" s="1314"/>
      <c r="AK196" s="966"/>
      <c r="AL196" s="1314"/>
      <c r="AM196" s="968"/>
    </row>
    <row r="197" spans="2:39" ht="17" x14ac:dyDescent="0.35">
      <c r="B197" s="967"/>
      <c r="C197" s="14"/>
      <c r="D197" s="14"/>
      <c r="E197" s="14"/>
      <c r="F197" s="1204"/>
      <c r="G197" s="14"/>
      <c r="H197" s="1204"/>
      <c r="I197" s="1315"/>
      <c r="J197" s="969"/>
      <c r="K197" s="1315"/>
      <c r="L197" s="14"/>
      <c r="M197" s="1315"/>
      <c r="N197" s="14"/>
      <c r="O197" s="1315"/>
      <c r="P197" s="14"/>
      <c r="Q197" s="1187"/>
      <c r="R197" s="1315"/>
      <c r="S197" s="14"/>
      <c r="T197" s="1315"/>
      <c r="U197" s="14"/>
      <c r="V197" s="1315"/>
      <c r="W197" s="14"/>
      <c r="X197" s="1158"/>
      <c r="Y197" s="1204"/>
      <c r="Z197" s="1315"/>
      <c r="AA197" s="14"/>
      <c r="AB197" s="1315"/>
      <c r="AC197" s="14"/>
      <c r="AD197" s="1315"/>
      <c r="AE197" s="14"/>
      <c r="AF197" s="1315"/>
      <c r="AG197" s="1204"/>
      <c r="AH197" s="1315"/>
      <c r="AI197" s="14"/>
      <c r="AJ197" s="1315"/>
      <c r="AK197" s="14"/>
      <c r="AL197" s="1315"/>
      <c r="AM197" s="14"/>
    </row>
    <row r="198" spans="2:39" x14ac:dyDescent="0.35">
      <c r="B198" s="14"/>
      <c r="C198" s="14"/>
      <c r="D198" s="14"/>
      <c r="E198" s="14"/>
      <c r="F198" s="1204"/>
      <c r="G198" s="14"/>
      <c r="H198" s="1204"/>
      <c r="I198" s="1315"/>
      <c r="J198" s="14"/>
      <c r="K198" s="1315"/>
      <c r="L198" s="14"/>
      <c r="M198" s="1315"/>
      <c r="N198" s="14"/>
      <c r="O198" s="1315"/>
      <c r="P198" s="14"/>
      <c r="Q198" s="1204"/>
      <c r="R198" s="1315"/>
      <c r="S198" s="14"/>
      <c r="T198" s="1315"/>
      <c r="U198" s="14"/>
      <c r="V198" s="1315"/>
      <c r="W198" s="14"/>
      <c r="X198" s="1315"/>
      <c r="Y198" s="1204"/>
      <c r="Z198" s="1315"/>
      <c r="AA198" s="14"/>
      <c r="AB198" s="1315"/>
      <c r="AC198" s="14"/>
      <c r="AD198" s="1315"/>
      <c r="AE198" s="14"/>
      <c r="AF198" s="1315"/>
      <c r="AG198" s="1204"/>
      <c r="AH198" s="1315"/>
      <c r="AI198" s="14"/>
      <c r="AJ198" s="1315"/>
      <c r="AK198" s="14"/>
      <c r="AL198" s="1315"/>
      <c r="AM198" s="14"/>
    </row>
  </sheetData>
  <customSheetViews>
    <customSheetView guid="{6E86E696-B0D6-465F-9D8E-9F701215684B}" scale="80">
      <pane ySplit="15" topLeftCell="A16" activePane="bottomLeft" state="frozen"/>
      <selection pane="bottomLeft" activeCell="AY16" sqref="AY16"/>
      <pageMargins left="0.7" right="0.7" top="0.75" bottom="0.75" header="0.3" footer="0.3"/>
      <pageSetup paperSize="9" orientation="portrait" r:id="rId1"/>
    </customSheetView>
    <customSheetView guid="{6E4B7CCB-6AAD-43EF-8F3B-467C875EAFC2}" scale="80">
      <pane ySplit="13" topLeftCell="A14" activePane="bottomLeft" state="frozen"/>
      <selection pane="bottomLeft" activeCell="U29" sqref="U29"/>
      <pageMargins left="0.7" right="0.7" top="0.75" bottom="0.75" header="0.3" footer="0.3"/>
      <pageSetup paperSize="9" orientation="portrait" r:id="rId2"/>
    </customSheetView>
    <customSheetView guid="{F7FE94E4-83FF-47F2-807B-9C4CE18FFA49}" scale="80">
      <pane ySplit="15" topLeftCell="A16" activePane="bottomLeft" state="frozen"/>
      <selection pane="bottomLeft" activeCell="AM10" sqref="AM10"/>
      <pageMargins left="0.7" right="0.7" top="0.75" bottom="0.75" header="0.3" footer="0.3"/>
      <pageSetup paperSize="9" orientation="portrait" r:id="rId3"/>
    </customSheetView>
    <customSheetView guid="{15A268B0-4848-47EE-BF14-0F187D7B6211}" scale="80">
      <pane ySplit="13" topLeftCell="A14" activePane="bottomLeft" state="frozen"/>
      <selection pane="bottomLeft"/>
      <pageMargins left="0.7" right="0.7" top="0.75" bottom="0.75" header="0.3" footer="0.3"/>
      <pageSetup paperSize="9" orientation="portrait" r:id="rId4"/>
    </customSheetView>
    <customSheetView guid="{C9002C72-A0F7-4AAF-83BF-3FC793C5F997}" scale="80">
      <pane ySplit="13" topLeftCell="A14" activePane="bottomLeft" state="frozen"/>
      <selection pane="bottomLeft"/>
      <pageMargins left="0.7" right="0.7" top="0.75" bottom="0.75" header="0.3" footer="0.3"/>
      <pageSetup paperSize="9" orientation="portrait" r:id="rId5"/>
    </customSheetView>
    <customSheetView guid="{D0F68430-8E60-4582-8981-740878CAA35F}" scale="80">
      <pane ySplit="15" topLeftCell="A16" activePane="bottomLeft" state="frozen"/>
      <selection pane="bottomLeft" activeCell="A48" sqref="A47:XFD48"/>
      <pageMargins left="0.7" right="0.7" top="0.75" bottom="0.75" header="0.3" footer="0.3"/>
      <pageSetup paperSize="9" orientation="portrait" r:id="rId6"/>
    </customSheetView>
    <customSheetView guid="{6D33D6DF-7C7F-4732-B580-E47205D6915F}" scale="80">
      <pane ySplit="13" topLeftCell="A14" activePane="bottomLeft" state="frozen"/>
      <selection pane="bottomLeft" activeCell="U29" sqref="U29"/>
      <pageMargins left="0.7" right="0.7" top="0.75" bottom="0.75" header="0.3" footer="0.3"/>
      <pageSetup paperSize="9" orientation="portrait" r:id="rId7"/>
    </customSheetView>
    <customSheetView guid="{6485167B-8362-4824-AB11-BFAF0051B385}" scale="80">
      <pane ySplit="13" topLeftCell="A14" activePane="bottomLeft" state="frozen"/>
      <selection pane="bottomLeft" activeCell="U29" sqref="U29"/>
      <pageMargins left="0.7" right="0.7" top="0.75" bottom="0.75" header="0.3" footer="0.3"/>
      <pageSetup paperSize="9" orientation="portrait" r:id="rId8"/>
    </customSheetView>
    <customSheetView guid="{28583F20-F942-4E67-BA2F-018336FA398C}" scale="80">
      <pane ySplit="15" topLeftCell="A16" activePane="bottomLeft" state="frozen"/>
      <selection pane="bottomLeft" activeCell="AM10" sqref="AM10"/>
      <pageMargins left="0.7" right="0.7" top="0.75" bottom="0.75" header="0.3" footer="0.3"/>
      <pageSetup paperSize="9" orientation="portrait" r:id="rId9"/>
    </customSheetView>
  </customSheetViews>
  <mergeCells count="12">
    <mergeCell ref="A4:AQ4"/>
    <mergeCell ref="A10:L10"/>
    <mergeCell ref="AO13:AU13"/>
    <mergeCell ref="B191:AM191"/>
    <mergeCell ref="B193:AM194"/>
    <mergeCell ref="B190:AM190"/>
    <mergeCell ref="A6:AL6"/>
    <mergeCell ref="H12:AM12"/>
    <mergeCell ref="H13:O13"/>
    <mergeCell ref="Q13:X13"/>
    <mergeCell ref="Y13:AF13"/>
    <mergeCell ref="AG13:AN13"/>
  </mergeCells>
  <hyperlinks>
    <hyperlink ref="A11:D11" location="Contents!A1" display="Return to Contents"/>
  </hyperlink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sheetPr>
  <dimension ref="A1:AT139"/>
  <sheetViews>
    <sheetView zoomScale="80" zoomScaleNormal="80" workbookViewId="0">
      <pane ySplit="13" topLeftCell="A14" activePane="bottomLeft" state="frozen"/>
      <selection pane="bottomLeft" activeCell="T12" sqref="T12"/>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45"/>
    <col min="7" max="7" width="1.26953125" style="7" customWidth="1"/>
    <col min="8" max="8" width="7.1796875" style="45" bestFit="1" customWidth="1"/>
    <col min="9" max="9" width="1.26953125" style="7" customWidth="1"/>
    <col min="10" max="10" width="7.1796875" style="45" customWidth="1"/>
    <col min="11" max="11" width="1.26953125" style="7" customWidth="1"/>
    <col min="12" max="12" width="7.1796875" style="45" customWidth="1"/>
    <col min="13" max="13" width="1.26953125" style="7" customWidth="1"/>
    <col min="14" max="14" width="7.1796875" style="45" bestFit="1" customWidth="1"/>
    <col min="15" max="15" width="1.26953125" style="7" customWidth="1"/>
    <col min="16" max="16" width="7.1796875" style="45" bestFit="1" customWidth="1"/>
    <col min="17" max="17" width="1.26953125" style="7" customWidth="1"/>
    <col min="18" max="16384" width="9.1796875" style="7"/>
  </cols>
  <sheetData>
    <row r="1" spans="1:39" ht="6" customHeight="1" x14ac:dyDescent="0.25"/>
    <row r="2" spans="1:39" s="393" customFormat="1" ht="18" x14ac:dyDescent="0.4">
      <c r="A2" s="1462" t="s">
        <v>403</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392"/>
      <c r="AJ2" s="392"/>
      <c r="AK2" s="392"/>
      <c r="AL2" s="392"/>
      <c r="AM2" s="392"/>
    </row>
    <row r="3" spans="1:39" s="393" customFormat="1" ht="18.5" customHeight="1" x14ac:dyDescent="0.3">
      <c r="A3" s="1426" t="s">
        <v>3077</v>
      </c>
      <c r="F3" s="423"/>
      <c r="H3" s="423"/>
      <c r="J3" s="423"/>
      <c r="L3" s="1207"/>
      <c r="N3" s="423"/>
      <c r="P3" s="423"/>
      <c r="R3" s="398"/>
    </row>
    <row r="4" spans="1:39" s="393" customFormat="1" ht="14" x14ac:dyDescent="0.3">
      <c r="A4" s="1447" t="s">
        <v>404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row>
    <row r="5" spans="1:39" s="393" customFormat="1" ht="6.75" customHeight="1" x14ac:dyDescent="0.2">
      <c r="F5" s="423"/>
      <c r="H5" s="423"/>
      <c r="J5" s="423"/>
      <c r="L5" s="1207"/>
      <c r="N5" s="423"/>
      <c r="P5" s="423"/>
      <c r="R5" s="398"/>
    </row>
    <row r="6" spans="1:39" s="393" customFormat="1" ht="15" customHeight="1" x14ac:dyDescent="0.2">
      <c r="A6" s="1440" t="s">
        <v>405</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row>
    <row r="7" spans="1:39" s="393" customFormat="1" ht="15" customHeight="1" x14ac:dyDescent="0.2">
      <c r="A7" s="396" t="s">
        <v>397</v>
      </c>
      <c r="B7" s="370"/>
      <c r="C7" s="370"/>
      <c r="D7" s="370"/>
      <c r="E7" s="370"/>
      <c r="F7" s="1168"/>
      <c r="G7" s="370"/>
      <c r="H7" s="1168"/>
      <c r="I7" s="370"/>
      <c r="J7" s="1168"/>
      <c r="K7" s="370"/>
      <c r="L7" s="1168"/>
      <c r="M7" s="370"/>
      <c r="N7" s="1168"/>
      <c r="O7" s="370"/>
      <c r="P7" s="1168"/>
      <c r="Q7" s="370"/>
      <c r="R7" s="370"/>
      <c r="S7" s="370"/>
      <c r="T7" s="370"/>
      <c r="U7" s="370"/>
      <c r="V7" s="370"/>
      <c r="W7" s="370"/>
      <c r="X7" s="370"/>
      <c r="Y7" s="370"/>
      <c r="Z7" s="370"/>
      <c r="AA7" s="370"/>
      <c r="AB7" s="370"/>
      <c r="AC7" s="370"/>
      <c r="AD7" s="370"/>
      <c r="AE7" s="370"/>
      <c r="AF7" s="370"/>
      <c r="AG7" s="370"/>
      <c r="AH7" s="370"/>
    </row>
    <row r="8" spans="1:39" s="819" customFormat="1" ht="15" customHeight="1" x14ac:dyDescent="0.2">
      <c r="A8" s="396"/>
      <c r="B8" s="797"/>
      <c r="C8" s="797"/>
      <c r="D8" s="797"/>
      <c r="E8" s="797"/>
      <c r="F8" s="1168"/>
      <c r="G8" s="797"/>
      <c r="H8" s="1168"/>
      <c r="I8" s="797"/>
      <c r="J8" s="1168"/>
      <c r="K8" s="797"/>
      <c r="L8" s="1168"/>
      <c r="M8" s="797"/>
      <c r="N8" s="1168"/>
      <c r="O8" s="797"/>
      <c r="P8" s="1168"/>
      <c r="Q8" s="797"/>
      <c r="R8" s="797"/>
      <c r="S8" s="797"/>
      <c r="T8" s="797"/>
      <c r="U8" s="797"/>
      <c r="V8" s="797"/>
      <c r="W8" s="797"/>
      <c r="X8" s="797"/>
      <c r="Y8" s="797"/>
      <c r="Z8" s="797"/>
      <c r="AA8" s="797"/>
      <c r="AB8" s="797"/>
      <c r="AC8" s="797"/>
      <c r="AD8" s="797"/>
      <c r="AE8" s="797"/>
      <c r="AF8" s="797"/>
      <c r="AG8" s="797"/>
      <c r="AH8" s="797"/>
    </row>
    <row r="9" spans="1:39" s="393" customFormat="1" ht="15" customHeight="1" x14ac:dyDescent="0.3">
      <c r="A9" s="1449" t="s">
        <v>380</v>
      </c>
      <c r="B9" s="1449"/>
      <c r="C9" s="1449"/>
      <c r="D9" s="1449"/>
      <c r="E9" s="1449"/>
      <c r="F9" s="1449"/>
      <c r="G9" s="1449"/>
      <c r="H9" s="1449"/>
      <c r="I9" s="1449"/>
      <c r="J9" s="1449"/>
      <c r="K9" s="1449"/>
      <c r="L9" s="1449"/>
      <c r="M9" s="1449"/>
      <c r="N9" s="423"/>
      <c r="P9" s="423"/>
      <c r="R9" s="398"/>
    </row>
    <row r="10" spans="1:39" x14ac:dyDescent="0.35">
      <c r="A10" s="24" t="s">
        <v>5</v>
      </c>
      <c r="B10" s="23"/>
      <c r="C10" s="23"/>
      <c r="D10" s="23"/>
      <c r="E10" s="332"/>
      <c r="F10" s="1061"/>
      <c r="G10" s="332"/>
      <c r="H10" s="1061"/>
      <c r="I10" s="332"/>
      <c r="J10" s="1061"/>
      <c r="K10" s="332"/>
      <c r="L10" s="282"/>
      <c r="M10" s="11"/>
    </row>
    <row r="11" spans="1:39" ht="17.25" customHeight="1" x14ac:dyDescent="0.25">
      <c r="A11" s="331"/>
      <c r="B11" s="331"/>
      <c r="C11" s="331"/>
      <c r="D11" s="331"/>
      <c r="E11" s="10"/>
      <c r="F11" s="1035"/>
      <c r="G11" s="10"/>
      <c r="H11" s="1443" t="s">
        <v>53</v>
      </c>
      <c r="I11" s="1443"/>
      <c r="J11" s="1443"/>
      <c r="K11" s="1443"/>
      <c r="L11" s="1443"/>
      <c r="M11" s="1443"/>
      <c r="N11" s="1443"/>
      <c r="O11" s="1443"/>
      <c r="P11" s="1443"/>
      <c r="Q11" s="1443"/>
    </row>
    <row r="12" spans="1:39" ht="15" x14ac:dyDescent="0.25">
      <c r="A12" s="26" t="s">
        <v>312</v>
      </c>
      <c r="F12" s="1169" t="s">
        <v>1</v>
      </c>
      <c r="G12" s="368"/>
      <c r="H12" s="1443" t="s">
        <v>6</v>
      </c>
      <c r="I12" s="1443"/>
      <c r="J12" s="1443" t="s">
        <v>11</v>
      </c>
      <c r="K12" s="1443"/>
      <c r="L12" s="1443" t="s">
        <v>7</v>
      </c>
      <c r="M12" s="1443"/>
      <c r="N12" s="1443" t="s">
        <v>8</v>
      </c>
      <c r="O12" s="1443"/>
      <c r="P12" s="1443" t="s">
        <v>324</v>
      </c>
      <c r="Q12" s="1443"/>
    </row>
    <row r="13" spans="1:39" ht="13.5" customHeight="1" x14ac:dyDescent="0.25">
      <c r="A13" s="17"/>
      <c r="B13" s="17"/>
      <c r="C13" s="17"/>
      <c r="D13" s="17"/>
      <c r="F13" s="1170"/>
      <c r="G13" s="17"/>
      <c r="H13" s="1170" t="s">
        <v>59</v>
      </c>
      <c r="I13" s="17"/>
      <c r="J13" s="330" t="s">
        <v>59</v>
      </c>
      <c r="K13" s="17"/>
      <c r="L13" s="330" t="s">
        <v>59</v>
      </c>
      <c r="M13" s="17"/>
      <c r="N13" s="330" t="s">
        <v>59</v>
      </c>
      <c r="O13" s="17"/>
      <c r="P13" s="330" t="s">
        <v>59</v>
      </c>
      <c r="Q13" s="17"/>
    </row>
    <row r="14" spans="1:39" ht="15" x14ac:dyDescent="0.25">
      <c r="A14" s="41" t="s">
        <v>1</v>
      </c>
      <c r="B14" s="41"/>
      <c r="C14" s="41"/>
      <c r="D14" s="41"/>
      <c r="E14" s="30"/>
      <c r="F14" s="1153"/>
      <c r="G14" s="336"/>
      <c r="H14" s="1153"/>
      <c r="I14" s="336"/>
      <c r="J14" s="1139"/>
      <c r="K14" s="228"/>
      <c r="L14" s="1139"/>
      <c r="M14" s="228"/>
      <c r="N14" s="1139"/>
      <c r="O14" s="337"/>
      <c r="P14" s="1139"/>
      <c r="Q14" s="229"/>
    </row>
    <row r="15" spans="1:39" ht="17.25" x14ac:dyDescent="0.25">
      <c r="A15" s="169"/>
      <c r="B15" s="169"/>
      <c r="C15" s="169" t="s">
        <v>69</v>
      </c>
      <c r="D15" s="169"/>
      <c r="E15" s="170"/>
      <c r="F15" s="1150">
        <v>451</v>
      </c>
      <c r="G15" s="294"/>
      <c r="H15" s="1150">
        <v>69</v>
      </c>
      <c r="I15" s="219"/>
      <c r="J15" s="957">
        <v>60</v>
      </c>
      <c r="K15" s="338"/>
      <c r="L15" s="957">
        <v>94</v>
      </c>
      <c r="M15" s="338"/>
      <c r="N15" s="266">
        <v>95</v>
      </c>
      <c r="O15" s="1313" t="s">
        <v>3058</v>
      </c>
      <c r="P15" s="266">
        <v>133</v>
      </c>
      <c r="Q15" s="283"/>
    </row>
    <row r="16" spans="1:39" ht="15" x14ac:dyDescent="0.25">
      <c r="A16" s="22"/>
      <c r="B16" s="10"/>
      <c r="C16" s="10"/>
      <c r="D16" s="22"/>
      <c r="E16" s="66" t="s">
        <v>163</v>
      </c>
      <c r="F16" s="1152" t="s">
        <v>12</v>
      </c>
      <c r="G16" s="224"/>
      <c r="H16" s="1047"/>
      <c r="I16" s="986"/>
      <c r="J16" s="1046"/>
      <c r="K16" s="986"/>
      <c r="L16" s="1046"/>
      <c r="M16" s="986"/>
      <c r="N16" s="262"/>
      <c r="O16" s="106"/>
      <c r="P16" s="262"/>
      <c r="Q16" s="106"/>
    </row>
    <row r="17" spans="1:17" ht="15" x14ac:dyDescent="0.25">
      <c r="A17" s="26"/>
      <c r="B17" s="26"/>
      <c r="C17" s="9"/>
      <c r="D17" s="66"/>
      <c r="E17" s="155" t="s">
        <v>166</v>
      </c>
      <c r="F17" s="1152" t="s">
        <v>12</v>
      </c>
      <c r="G17" s="224"/>
      <c r="H17" s="1047"/>
      <c r="I17" s="986"/>
      <c r="J17" s="1046"/>
      <c r="K17" s="986"/>
      <c r="L17" s="1046"/>
      <c r="M17" s="986"/>
      <c r="N17" s="262"/>
      <c r="O17" s="106"/>
      <c r="P17" s="262"/>
      <c r="Q17" s="106"/>
    </row>
    <row r="18" spans="1:17" ht="15" x14ac:dyDescent="0.25">
      <c r="A18" s="26"/>
      <c r="B18" s="26"/>
      <c r="C18" s="9"/>
      <c r="D18" s="66"/>
      <c r="E18" s="155" t="s">
        <v>167</v>
      </c>
      <c r="F18" s="1152" t="s">
        <v>12</v>
      </c>
      <c r="G18" s="224"/>
      <c r="H18" s="1047"/>
      <c r="I18" s="986"/>
      <c r="J18" s="1046"/>
      <c r="K18" s="986"/>
      <c r="L18" s="1046"/>
      <c r="M18" s="986"/>
      <c r="N18" s="262"/>
      <c r="O18" s="106"/>
      <c r="P18" s="262"/>
      <c r="Q18" s="106"/>
    </row>
    <row r="19" spans="1:17" ht="15" x14ac:dyDescent="0.25">
      <c r="A19" s="26"/>
      <c r="B19" s="26"/>
      <c r="C19" s="26"/>
      <c r="E19" s="155" t="s">
        <v>168</v>
      </c>
      <c r="F19" s="1152">
        <v>11</v>
      </c>
      <c r="G19" s="224"/>
      <c r="H19" s="1047"/>
      <c r="I19" s="986"/>
      <c r="J19" s="1046"/>
      <c r="K19" s="986"/>
      <c r="L19" s="1046"/>
      <c r="M19" s="986"/>
      <c r="N19" s="262"/>
      <c r="O19" s="106"/>
      <c r="P19" s="262"/>
      <c r="Q19" s="106"/>
    </row>
    <row r="20" spans="1:17" ht="15" x14ac:dyDescent="0.25">
      <c r="A20" s="26"/>
      <c r="B20" s="26"/>
      <c r="C20" s="26"/>
      <c r="E20" s="155" t="s">
        <v>169</v>
      </c>
      <c r="F20" s="1152" t="s">
        <v>12</v>
      </c>
      <c r="G20" s="224"/>
      <c r="H20" s="1047"/>
      <c r="I20" s="986"/>
      <c r="J20" s="1046"/>
      <c r="K20" s="986"/>
      <c r="L20" s="1046"/>
      <c r="M20" s="986"/>
      <c r="N20" s="262"/>
      <c r="O20" s="106"/>
      <c r="P20" s="262"/>
      <c r="Q20" s="106"/>
    </row>
    <row r="21" spans="1:17" ht="15" x14ac:dyDescent="0.25">
      <c r="A21" s="26"/>
      <c r="B21" s="26"/>
      <c r="C21" s="26"/>
      <c r="E21" s="155" t="s">
        <v>97</v>
      </c>
      <c r="F21" s="1152" t="s">
        <v>12</v>
      </c>
      <c r="G21" s="224"/>
      <c r="H21" s="1047"/>
      <c r="I21" s="986"/>
      <c r="J21" s="1046"/>
      <c r="K21" s="986"/>
      <c r="L21" s="1046"/>
      <c r="M21" s="986"/>
      <c r="N21" s="262"/>
      <c r="O21" s="106"/>
      <c r="P21" s="262"/>
      <c r="Q21" s="106"/>
    </row>
    <row r="22" spans="1:17" ht="15" x14ac:dyDescent="0.25">
      <c r="A22" s="26"/>
      <c r="B22" s="26"/>
      <c r="C22" s="26"/>
      <c r="E22" s="155" t="s">
        <v>170</v>
      </c>
      <c r="F22" s="1152" t="s">
        <v>12</v>
      </c>
      <c r="G22" s="224"/>
      <c r="H22" s="1047"/>
      <c r="I22" s="986"/>
      <c r="J22" s="1046"/>
      <c r="K22" s="986"/>
      <c r="L22" s="1046"/>
      <c r="M22" s="986"/>
      <c r="N22" s="262"/>
      <c r="O22" s="106"/>
      <c r="P22" s="262"/>
      <c r="Q22" s="106"/>
    </row>
    <row r="23" spans="1:17" ht="15" x14ac:dyDescent="0.25">
      <c r="A23" s="10"/>
      <c r="B23" s="10"/>
      <c r="C23" s="10"/>
      <c r="E23" s="155" t="s">
        <v>173</v>
      </c>
      <c r="F23" s="1152">
        <v>4</v>
      </c>
      <c r="G23" s="224"/>
      <c r="H23" s="1047"/>
      <c r="I23" s="986"/>
      <c r="J23" s="1046"/>
      <c r="K23" s="986"/>
      <c r="L23" s="1046"/>
      <c r="M23" s="986"/>
      <c r="N23" s="262"/>
      <c r="O23" s="106"/>
      <c r="P23" s="262"/>
      <c r="Q23" s="106"/>
    </row>
    <row r="24" spans="1:17" ht="15" x14ac:dyDescent="0.25">
      <c r="C24" s="12"/>
      <c r="E24" s="155" t="s">
        <v>174</v>
      </c>
      <c r="F24" s="1152">
        <v>6</v>
      </c>
      <c r="G24" s="224"/>
      <c r="H24" s="1047"/>
      <c r="I24" s="986"/>
      <c r="J24" s="1046"/>
      <c r="K24" s="986"/>
      <c r="L24" s="1046"/>
      <c r="M24" s="986"/>
      <c r="N24" s="262"/>
      <c r="O24" s="106"/>
      <c r="P24" s="262"/>
      <c r="Q24" s="106"/>
    </row>
    <row r="25" spans="1:17" ht="15" x14ac:dyDescent="0.25">
      <c r="C25" s="12"/>
      <c r="E25" s="155" t="s">
        <v>176</v>
      </c>
      <c r="F25" s="1152">
        <v>7</v>
      </c>
      <c r="G25" s="224"/>
      <c r="H25" s="1047"/>
      <c r="I25" s="986"/>
      <c r="J25" s="1046"/>
      <c r="K25" s="986"/>
      <c r="L25" s="1046"/>
      <c r="M25" s="986"/>
      <c r="N25" s="262"/>
      <c r="O25" s="106"/>
      <c r="P25" s="262"/>
      <c r="Q25" s="106"/>
    </row>
    <row r="26" spans="1:17" ht="15" x14ac:dyDescent="0.25">
      <c r="C26" s="12"/>
      <c r="E26" s="155" t="s">
        <v>255</v>
      </c>
      <c r="F26" s="1152" t="s">
        <v>12</v>
      </c>
      <c r="G26" s="224"/>
      <c r="H26" s="1047"/>
      <c r="I26" s="986"/>
      <c r="J26" s="1046"/>
      <c r="K26" s="986"/>
      <c r="L26" s="1046"/>
      <c r="M26" s="986"/>
      <c r="N26" s="262"/>
      <c r="O26" s="106"/>
      <c r="P26" s="262"/>
      <c r="Q26" s="106"/>
    </row>
    <row r="27" spans="1:17" ht="15" x14ac:dyDescent="0.25">
      <c r="E27" s="155" t="s">
        <v>179</v>
      </c>
      <c r="F27" s="1152">
        <v>102</v>
      </c>
      <c r="G27" s="224"/>
      <c r="H27" s="1047"/>
      <c r="I27" s="986"/>
      <c r="J27" s="1046"/>
      <c r="K27" s="986"/>
      <c r="L27" s="1046"/>
      <c r="M27" s="986"/>
      <c r="N27" s="262"/>
      <c r="O27" s="106"/>
      <c r="P27" s="262"/>
      <c r="Q27" s="106"/>
    </row>
    <row r="28" spans="1:17" ht="15" x14ac:dyDescent="0.25">
      <c r="E28" s="155" t="s">
        <v>181</v>
      </c>
      <c r="F28" s="1152">
        <v>10</v>
      </c>
      <c r="G28" s="224"/>
      <c r="H28" s="1047"/>
      <c r="I28" s="986"/>
      <c r="J28" s="1046"/>
      <c r="K28" s="986"/>
      <c r="L28" s="1046"/>
      <c r="M28" s="986"/>
      <c r="N28" s="262"/>
      <c r="O28" s="106"/>
      <c r="P28" s="262"/>
      <c r="Q28" s="106"/>
    </row>
    <row r="29" spans="1:17" x14ac:dyDescent="0.35">
      <c r="E29" s="155" t="s">
        <v>182</v>
      </c>
      <c r="F29" s="1152">
        <v>21</v>
      </c>
      <c r="G29" s="224"/>
      <c r="H29" s="1047"/>
      <c r="I29" s="986"/>
      <c r="J29" s="1046"/>
      <c r="K29" s="986"/>
      <c r="L29" s="1046"/>
      <c r="M29" s="986"/>
      <c r="N29" s="262"/>
      <c r="O29" s="106"/>
      <c r="P29" s="262"/>
      <c r="Q29" s="106"/>
    </row>
    <row r="30" spans="1:17" x14ac:dyDescent="0.35">
      <c r="E30" s="155" t="s">
        <v>183</v>
      </c>
      <c r="F30" s="1152" t="s">
        <v>12</v>
      </c>
      <c r="G30" s="224"/>
      <c r="H30" s="1047"/>
      <c r="I30" s="986"/>
      <c r="J30" s="1046"/>
      <c r="K30" s="986"/>
      <c r="L30" s="1046"/>
      <c r="M30" s="986"/>
      <c r="N30" s="262"/>
      <c r="O30" s="106"/>
      <c r="P30" s="262"/>
      <c r="Q30" s="106"/>
    </row>
    <row r="31" spans="1:17" x14ac:dyDescent="0.35">
      <c r="E31" s="66" t="s">
        <v>185</v>
      </c>
      <c r="F31" s="1152">
        <v>5</v>
      </c>
      <c r="G31" s="224"/>
      <c r="H31" s="1047"/>
      <c r="I31" s="986"/>
      <c r="J31" s="1046"/>
      <c r="K31" s="986"/>
      <c r="L31" s="1046"/>
      <c r="M31" s="986"/>
      <c r="N31" s="262"/>
      <c r="O31" s="106"/>
      <c r="P31" s="262"/>
      <c r="Q31" s="106"/>
    </row>
    <row r="32" spans="1:17" x14ac:dyDescent="0.35">
      <c r="C32" s="12"/>
      <c r="E32" s="155" t="s">
        <v>186</v>
      </c>
      <c r="F32" s="1152" t="s">
        <v>12</v>
      </c>
      <c r="G32" s="224"/>
      <c r="H32" s="1047"/>
      <c r="I32" s="986"/>
      <c r="J32" s="1046"/>
      <c r="K32" s="986"/>
      <c r="L32" s="1046"/>
      <c r="M32" s="986"/>
      <c r="N32" s="262"/>
      <c r="O32" s="106"/>
      <c r="P32" s="262"/>
      <c r="Q32" s="106"/>
    </row>
    <row r="33" spans="1:17" x14ac:dyDescent="0.35">
      <c r="A33" s="10"/>
      <c r="B33" s="10"/>
      <c r="C33" s="10"/>
      <c r="E33" s="155" t="s">
        <v>187</v>
      </c>
      <c r="F33" s="1152">
        <v>236</v>
      </c>
      <c r="G33" s="224"/>
      <c r="H33" s="1047"/>
      <c r="I33" s="986"/>
      <c r="J33" s="1046"/>
      <c r="K33" s="986"/>
      <c r="L33" s="1046"/>
      <c r="M33" s="986"/>
      <c r="N33" s="262"/>
      <c r="O33" s="106"/>
      <c r="P33" s="262"/>
      <c r="Q33" s="106"/>
    </row>
    <row r="34" spans="1:17" x14ac:dyDescent="0.35">
      <c r="A34" s="10"/>
      <c r="B34" s="10"/>
      <c r="C34" s="10"/>
      <c r="E34" s="155" t="s">
        <v>188</v>
      </c>
      <c r="F34" s="1152">
        <v>3</v>
      </c>
      <c r="G34" s="224"/>
      <c r="H34" s="1047"/>
      <c r="I34" s="986"/>
      <c r="J34" s="1046"/>
      <c r="K34" s="986"/>
      <c r="L34" s="1046"/>
      <c r="M34" s="986"/>
      <c r="N34" s="262"/>
      <c r="O34" s="106"/>
      <c r="P34" s="262"/>
      <c r="Q34" s="106"/>
    </row>
    <row r="35" spans="1:17" x14ac:dyDescent="0.35">
      <c r="A35" s="10"/>
      <c r="B35" s="10"/>
      <c r="C35" s="10"/>
      <c r="E35" s="155" t="s">
        <v>14</v>
      </c>
      <c r="F35" s="1152">
        <v>30</v>
      </c>
      <c r="G35" s="224"/>
      <c r="H35" s="1047"/>
      <c r="I35" s="986"/>
      <c r="J35" s="1046"/>
      <c r="K35" s="986"/>
      <c r="L35" s="1046"/>
      <c r="M35" s="986"/>
      <c r="N35" s="262"/>
      <c r="O35" s="106"/>
      <c r="P35" s="262"/>
      <c r="Q35" s="106"/>
    </row>
    <row r="36" spans="1:17" x14ac:dyDescent="0.35">
      <c r="A36" s="10"/>
      <c r="B36" s="10"/>
      <c r="C36" s="10"/>
      <c r="E36" s="155" t="s">
        <v>189</v>
      </c>
      <c r="F36" s="1152" t="s">
        <v>12</v>
      </c>
      <c r="G36" s="224"/>
      <c r="H36" s="1047"/>
      <c r="I36" s="986"/>
      <c r="J36" s="1046"/>
      <c r="K36" s="986"/>
      <c r="L36" s="1046"/>
      <c r="M36" s="986"/>
      <c r="N36" s="262"/>
      <c r="O36" s="106"/>
      <c r="P36" s="262"/>
      <c r="Q36" s="106"/>
    </row>
    <row r="37" spans="1:17" s="59" customFormat="1" x14ac:dyDescent="0.35">
      <c r="A37" s="10"/>
      <c r="B37" s="10"/>
      <c r="C37" s="10"/>
      <c r="D37" s="7"/>
      <c r="E37" s="155"/>
      <c r="F37" s="998"/>
      <c r="G37" s="76"/>
      <c r="H37" s="163"/>
      <c r="I37" s="46"/>
      <c r="J37" s="1130"/>
      <c r="K37" s="46"/>
      <c r="L37" s="1130"/>
      <c r="M37" s="46"/>
      <c r="N37" s="165"/>
      <c r="O37" s="164"/>
      <c r="P37" s="165"/>
      <c r="Q37" s="164"/>
    </row>
    <row r="38" spans="1:17" s="59" customFormat="1" ht="15.5" x14ac:dyDescent="0.35">
      <c r="A38" s="169"/>
      <c r="B38" s="169"/>
      <c r="C38" s="169" t="s">
        <v>73</v>
      </c>
      <c r="D38" s="169"/>
      <c r="E38" s="170"/>
      <c r="F38" s="139">
        <v>681</v>
      </c>
      <c r="G38" s="175"/>
      <c r="H38" s="47">
        <v>112</v>
      </c>
      <c r="I38" s="48"/>
      <c r="J38" s="1003">
        <v>101</v>
      </c>
      <c r="K38" s="48"/>
      <c r="L38" s="1003">
        <v>139</v>
      </c>
      <c r="M38" s="48"/>
      <c r="N38" s="77">
        <v>150</v>
      </c>
      <c r="O38" s="77"/>
      <c r="P38" s="77">
        <v>179</v>
      </c>
      <c r="Q38" s="73"/>
    </row>
    <row r="39" spans="1:17" s="59" customFormat="1" x14ac:dyDescent="0.35">
      <c r="A39" s="7"/>
      <c r="B39" s="7"/>
      <c r="C39" s="12"/>
      <c r="D39" s="7"/>
      <c r="E39" s="155" t="s">
        <v>190</v>
      </c>
      <c r="F39" s="1152">
        <v>8</v>
      </c>
      <c r="G39" s="989"/>
      <c r="H39" s="1163"/>
      <c r="I39" s="985"/>
      <c r="J39" s="1163"/>
      <c r="K39" s="985"/>
      <c r="L39" s="1163"/>
      <c r="M39" s="985"/>
      <c r="N39" s="194"/>
      <c r="O39" s="256"/>
      <c r="P39" s="194"/>
      <c r="Q39" s="256"/>
    </row>
    <row r="40" spans="1:17" s="59" customFormat="1" x14ac:dyDescent="0.35">
      <c r="A40" s="7"/>
      <c r="B40" s="7"/>
      <c r="C40" s="12"/>
      <c r="D40" s="7"/>
      <c r="E40" s="155" t="s">
        <v>191</v>
      </c>
      <c r="F40" s="1152">
        <v>21</v>
      </c>
      <c r="G40" s="989"/>
      <c r="H40" s="1163"/>
      <c r="I40" s="985"/>
      <c r="J40" s="1163"/>
      <c r="K40" s="985"/>
      <c r="L40" s="1163"/>
      <c r="M40" s="985"/>
      <c r="N40" s="194"/>
      <c r="O40" s="256"/>
      <c r="P40" s="194"/>
      <c r="Q40" s="256"/>
    </row>
    <row r="41" spans="1:17" s="59" customFormat="1" x14ac:dyDescent="0.35">
      <c r="A41" s="7"/>
      <c r="B41" s="7"/>
      <c r="C41" s="7"/>
      <c r="D41" s="7"/>
      <c r="E41" s="155" t="s">
        <v>192</v>
      </c>
      <c r="F41" s="1152">
        <v>4</v>
      </c>
      <c r="G41" s="989"/>
      <c r="H41" s="1163"/>
      <c r="I41" s="985"/>
      <c r="J41" s="1163"/>
      <c r="K41" s="985"/>
      <c r="L41" s="1163"/>
      <c r="M41" s="985"/>
      <c r="N41" s="194"/>
      <c r="O41" s="256"/>
      <c r="P41" s="194"/>
      <c r="Q41" s="256"/>
    </row>
    <row r="42" spans="1:17" s="59" customFormat="1" x14ac:dyDescent="0.35">
      <c r="A42" s="7"/>
      <c r="B42" s="7"/>
      <c r="C42" s="7"/>
      <c r="D42" s="7"/>
      <c r="E42" s="155" t="s">
        <v>193</v>
      </c>
      <c r="F42" s="1152">
        <v>4</v>
      </c>
      <c r="G42" s="989"/>
      <c r="H42" s="1163"/>
      <c r="I42" s="985"/>
      <c r="J42" s="1163"/>
      <c r="K42" s="985"/>
      <c r="L42" s="1163"/>
      <c r="M42" s="985"/>
      <c r="N42" s="194"/>
      <c r="O42" s="256"/>
      <c r="P42" s="194"/>
      <c r="Q42" s="256"/>
    </row>
    <row r="43" spans="1:17" x14ac:dyDescent="0.35">
      <c r="E43" s="155" t="s">
        <v>194</v>
      </c>
      <c r="F43" s="1152" t="s">
        <v>12</v>
      </c>
      <c r="G43" s="989"/>
      <c r="H43" s="1163"/>
      <c r="I43" s="985"/>
      <c r="J43" s="1163"/>
      <c r="K43" s="985"/>
      <c r="L43" s="1163"/>
      <c r="M43" s="985"/>
      <c r="N43" s="194"/>
      <c r="O43" s="256"/>
      <c r="P43" s="194"/>
      <c r="Q43" s="256"/>
    </row>
    <row r="44" spans="1:17" x14ac:dyDescent="0.35">
      <c r="E44" s="155" t="s">
        <v>195</v>
      </c>
      <c r="F44" s="1152">
        <v>7</v>
      </c>
      <c r="G44" s="989"/>
      <c r="H44" s="1163"/>
      <c r="I44" s="985"/>
      <c r="J44" s="1163"/>
      <c r="K44" s="985"/>
      <c r="L44" s="1163"/>
      <c r="M44" s="985"/>
      <c r="N44" s="194"/>
      <c r="O44" s="256"/>
      <c r="P44" s="194"/>
      <c r="Q44" s="256"/>
    </row>
    <row r="45" spans="1:17" x14ac:dyDescent="0.35">
      <c r="E45" s="155" t="s">
        <v>100</v>
      </c>
      <c r="F45" s="1152" t="s">
        <v>12</v>
      </c>
      <c r="G45" s="989"/>
      <c r="H45" s="1163"/>
      <c r="I45" s="985"/>
      <c r="J45" s="1163"/>
      <c r="K45" s="985"/>
      <c r="L45" s="1163"/>
      <c r="M45" s="985"/>
      <c r="N45" s="194"/>
      <c r="O45" s="256"/>
      <c r="P45" s="194"/>
      <c r="Q45" s="256"/>
    </row>
    <row r="46" spans="1:17" x14ac:dyDescent="0.35">
      <c r="C46" s="12"/>
      <c r="E46" s="155" t="s">
        <v>196</v>
      </c>
      <c r="F46" s="1152">
        <v>18</v>
      </c>
      <c r="G46" s="989"/>
      <c r="H46" s="1163"/>
      <c r="I46" s="985"/>
      <c r="J46" s="1163"/>
      <c r="K46" s="985"/>
      <c r="L46" s="1163"/>
      <c r="M46" s="985"/>
      <c r="N46" s="194"/>
      <c r="O46" s="256"/>
      <c r="P46" s="194"/>
      <c r="Q46" s="256"/>
    </row>
    <row r="47" spans="1:17" x14ac:dyDescent="0.35">
      <c r="A47" s="10"/>
      <c r="B47" s="10"/>
      <c r="C47" s="10"/>
      <c r="E47" s="155" t="s">
        <v>197</v>
      </c>
      <c r="F47" s="1152">
        <v>7</v>
      </c>
      <c r="G47" s="989"/>
      <c r="H47" s="1163"/>
      <c r="I47" s="985"/>
      <c r="J47" s="1163"/>
      <c r="K47" s="985"/>
      <c r="L47" s="1163"/>
      <c r="M47" s="985"/>
      <c r="N47" s="194"/>
      <c r="O47" s="256"/>
      <c r="P47" s="194"/>
      <c r="Q47" s="256"/>
    </row>
    <row r="48" spans="1:17" x14ac:dyDescent="0.35">
      <c r="A48" s="10"/>
      <c r="B48" s="10"/>
      <c r="C48" s="10"/>
      <c r="E48" s="155" t="s">
        <v>198</v>
      </c>
      <c r="F48" s="1152">
        <v>12</v>
      </c>
      <c r="G48" s="989"/>
      <c r="H48" s="1163"/>
      <c r="I48" s="985"/>
      <c r="J48" s="1163"/>
      <c r="K48" s="985"/>
      <c r="L48" s="1163"/>
      <c r="M48" s="985"/>
      <c r="N48" s="194"/>
      <c r="O48" s="256"/>
      <c r="P48" s="194"/>
      <c r="Q48" s="256"/>
    </row>
    <row r="49" spans="1:17" x14ac:dyDescent="0.35">
      <c r="A49" s="51"/>
      <c r="B49" s="51"/>
      <c r="C49" s="51"/>
      <c r="E49" s="155" t="s">
        <v>199</v>
      </c>
      <c r="F49" s="1152">
        <v>52</v>
      </c>
      <c r="G49" s="989"/>
      <c r="H49" s="1163"/>
      <c r="I49" s="985"/>
      <c r="J49" s="1163"/>
      <c r="K49" s="985"/>
      <c r="L49" s="1163"/>
      <c r="M49" s="985"/>
      <c r="N49" s="194"/>
      <c r="O49" s="256"/>
      <c r="P49" s="194"/>
      <c r="Q49" s="256"/>
    </row>
    <row r="50" spans="1:17" x14ac:dyDescent="0.35">
      <c r="A50" s="51"/>
      <c r="B50" s="51"/>
      <c r="C50" s="51"/>
      <c r="E50" s="155" t="s">
        <v>200</v>
      </c>
      <c r="F50" s="1152">
        <v>54</v>
      </c>
      <c r="G50" s="989"/>
      <c r="H50" s="1163"/>
      <c r="I50" s="985"/>
      <c r="J50" s="1163"/>
      <c r="K50" s="985"/>
      <c r="L50" s="1163"/>
      <c r="M50" s="985"/>
      <c r="N50" s="194"/>
      <c r="O50" s="256"/>
      <c r="P50" s="194"/>
      <c r="Q50" s="256"/>
    </row>
    <row r="51" spans="1:17" x14ac:dyDescent="0.35">
      <c r="A51" s="10"/>
      <c r="B51" s="10"/>
      <c r="C51" s="10"/>
      <c r="E51" s="36" t="s">
        <v>201</v>
      </c>
      <c r="F51" s="1152">
        <v>13</v>
      </c>
      <c r="G51" s="989"/>
      <c r="H51" s="1163"/>
      <c r="I51" s="985"/>
      <c r="J51" s="1163"/>
      <c r="K51" s="985"/>
      <c r="L51" s="1163"/>
      <c r="M51" s="985"/>
      <c r="N51" s="194"/>
      <c r="O51" s="256"/>
      <c r="P51" s="194"/>
      <c r="Q51" s="256"/>
    </row>
    <row r="52" spans="1:17" x14ac:dyDescent="0.35">
      <c r="A52" s="331"/>
      <c r="B52" s="331"/>
      <c r="C52" s="331"/>
      <c r="D52" s="331"/>
      <c r="E52" s="155" t="s">
        <v>202</v>
      </c>
      <c r="F52" s="1152" t="s">
        <v>12</v>
      </c>
      <c r="G52" s="989"/>
      <c r="H52" s="1163"/>
      <c r="I52" s="985"/>
      <c r="J52" s="1163"/>
      <c r="K52" s="985"/>
      <c r="L52" s="1163"/>
      <c r="M52" s="985"/>
      <c r="N52" s="194"/>
      <c r="O52" s="256"/>
      <c r="P52" s="194"/>
      <c r="Q52" s="256"/>
    </row>
    <row r="53" spans="1:17" x14ac:dyDescent="0.35">
      <c r="A53" s="26"/>
      <c r="B53" s="26"/>
      <c r="C53" s="9"/>
      <c r="D53" s="66"/>
      <c r="E53" s="155" t="s">
        <v>203</v>
      </c>
      <c r="F53" s="1152" t="s">
        <v>12</v>
      </c>
      <c r="G53" s="989"/>
      <c r="H53" s="1163"/>
      <c r="I53" s="985"/>
      <c r="J53" s="1163"/>
      <c r="K53" s="985"/>
      <c r="L53" s="1163"/>
      <c r="M53" s="985"/>
      <c r="N53" s="194"/>
      <c r="O53" s="256"/>
      <c r="P53" s="194"/>
      <c r="Q53" s="256"/>
    </row>
    <row r="54" spans="1:17" x14ac:dyDescent="0.35">
      <c r="A54" s="26"/>
      <c r="B54" s="26"/>
      <c r="C54" s="9"/>
      <c r="D54" s="66"/>
      <c r="E54" s="155" t="s">
        <v>38</v>
      </c>
      <c r="F54" s="1152">
        <v>28</v>
      </c>
      <c r="G54" s="989"/>
      <c r="H54" s="1163"/>
      <c r="I54" s="985"/>
      <c r="J54" s="1163"/>
      <c r="K54" s="985"/>
      <c r="L54" s="1163"/>
      <c r="M54" s="985"/>
      <c r="N54" s="194"/>
      <c r="O54" s="256"/>
      <c r="P54" s="194"/>
      <c r="Q54" s="256"/>
    </row>
    <row r="55" spans="1:17" x14ac:dyDescent="0.35">
      <c r="A55" s="26"/>
      <c r="B55" s="26"/>
      <c r="C55" s="26"/>
      <c r="E55" s="155" t="s">
        <v>205</v>
      </c>
      <c r="F55" s="1152">
        <v>6</v>
      </c>
      <c r="G55" s="989"/>
      <c r="H55" s="1163"/>
      <c r="I55" s="985"/>
      <c r="J55" s="1163"/>
      <c r="K55" s="985"/>
      <c r="L55" s="1163"/>
      <c r="M55" s="985"/>
      <c r="N55" s="194"/>
      <c r="O55" s="256"/>
      <c r="P55" s="194"/>
      <c r="Q55" s="256"/>
    </row>
    <row r="56" spans="1:17" x14ac:dyDescent="0.35">
      <c r="A56" s="26"/>
      <c r="B56" s="26"/>
      <c r="C56" s="26"/>
      <c r="E56" s="155" t="s">
        <v>206</v>
      </c>
      <c r="F56" s="1152">
        <v>33</v>
      </c>
      <c r="G56" s="989"/>
      <c r="H56" s="1163"/>
      <c r="I56" s="985"/>
      <c r="J56" s="1163"/>
      <c r="K56" s="985"/>
      <c r="L56" s="1163"/>
      <c r="M56" s="985"/>
      <c r="N56" s="194"/>
      <c r="O56" s="256"/>
      <c r="P56" s="194"/>
      <c r="Q56" s="256"/>
    </row>
    <row r="57" spans="1:17" x14ac:dyDescent="0.35">
      <c r="A57" s="26"/>
      <c r="B57" s="26"/>
      <c r="C57" s="26"/>
      <c r="E57" s="155" t="s">
        <v>208</v>
      </c>
      <c r="F57" s="1152">
        <v>46</v>
      </c>
      <c r="G57" s="989"/>
      <c r="H57" s="1163"/>
      <c r="I57" s="985"/>
      <c r="J57" s="1163"/>
      <c r="K57" s="985"/>
      <c r="L57" s="1163"/>
      <c r="M57" s="985"/>
      <c r="N57" s="194"/>
      <c r="O57" s="256"/>
      <c r="P57" s="194"/>
      <c r="Q57" s="256"/>
    </row>
    <row r="58" spans="1:17" x14ac:dyDescent="0.35">
      <c r="A58" s="26"/>
      <c r="B58" s="26"/>
      <c r="C58" s="26"/>
      <c r="E58" s="155" t="s">
        <v>129</v>
      </c>
      <c r="F58" s="1152">
        <v>200</v>
      </c>
      <c r="G58" s="989"/>
      <c r="H58" s="1163"/>
      <c r="I58" s="985"/>
      <c r="J58" s="1163"/>
      <c r="K58" s="985"/>
      <c r="L58" s="1163"/>
      <c r="M58" s="985"/>
      <c r="N58" s="194"/>
      <c r="O58" s="256"/>
      <c r="P58" s="194"/>
      <c r="Q58" s="256"/>
    </row>
    <row r="59" spans="1:17" x14ac:dyDescent="0.35">
      <c r="C59" s="12"/>
      <c r="E59" s="155" t="s">
        <v>140</v>
      </c>
      <c r="F59" s="1152">
        <v>130</v>
      </c>
      <c r="G59" s="989"/>
      <c r="H59" s="1163"/>
      <c r="I59" s="985"/>
      <c r="J59" s="1163"/>
      <c r="K59" s="985"/>
      <c r="L59" s="1163"/>
      <c r="M59" s="985"/>
      <c r="N59" s="194"/>
      <c r="O59" s="256"/>
      <c r="P59" s="194"/>
      <c r="Q59" s="256"/>
    </row>
    <row r="60" spans="1:17" x14ac:dyDescent="0.35">
      <c r="C60" s="12"/>
      <c r="E60" s="155" t="s">
        <v>141</v>
      </c>
      <c r="F60" s="1152">
        <v>28</v>
      </c>
      <c r="G60" s="989"/>
      <c r="H60" s="1163"/>
      <c r="I60" s="985"/>
      <c r="J60" s="1163"/>
      <c r="K60" s="985"/>
      <c r="L60" s="1163"/>
      <c r="M60" s="985"/>
      <c r="N60" s="194"/>
      <c r="O60" s="256"/>
      <c r="P60" s="194"/>
      <c r="Q60" s="256"/>
    </row>
    <row r="61" spans="1:17" x14ac:dyDescent="0.35">
      <c r="C61" s="12"/>
      <c r="E61" s="155" t="s">
        <v>79</v>
      </c>
      <c r="F61" s="1152">
        <v>5</v>
      </c>
      <c r="G61" s="989"/>
      <c r="H61" s="1163"/>
      <c r="I61" s="985"/>
      <c r="J61" s="1163"/>
      <c r="K61" s="985"/>
      <c r="L61" s="1163"/>
      <c r="M61" s="985"/>
      <c r="N61" s="194"/>
      <c r="O61" s="256"/>
      <c r="P61" s="194"/>
      <c r="Q61" s="256"/>
    </row>
    <row r="62" spans="1:17" s="59" customFormat="1" ht="15.5" x14ac:dyDescent="0.35">
      <c r="A62" s="169"/>
      <c r="B62" s="169"/>
      <c r="C62" s="169" t="s">
        <v>75</v>
      </c>
      <c r="D62" s="169"/>
      <c r="E62" s="170"/>
      <c r="F62" s="139">
        <v>536</v>
      </c>
      <c r="G62" s="175"/>
      <c r="H62" s="47">
        <v>83</v>
      </c>
      <c r="I62" s="48"/>
      <c r="J62" s="1003">
        <v>71</v>
      </c>
      <c r="K62" s="48"/>
      <c r="L62" s="1003">
        <v>102</v>
      </c>
      <c r="M62" s="48"/>
      <c r="N62" s="77">
        <v>158</v>
      </c>
      <c r="O62" s="77"/>
      <c r="P62" s="77">
        <v>122</v>
      </c>
      <c r="Q62" s="73"/>
    </row>
    <row r="63" spans="1:17" x14ac:dyDescent="0.35">
      <c r="A63" s="10"/>
      <c r="B63" s="10"/>
      <c r="C63" s="10"/>
      <c r="E63" s="155" t="s">
        <v>210</v>
      </c>
      <c r="F63" s="1151" t="s">
        <v>12</v>
      </c>
      <c r="G63" s="988"/>
      <c r="H63" s="1051"/>
      <c r="I63" s="987"/>
      <c r="J63" s="1051"/>
      <c r="K63" s="987"/>
      <c r="L63" s="1051"/>
      <c r="M63" s="987"/>
      <c r="N63" s="1051"/>
      <c r="O63" s="297"/>
      <c r="P63" s="1051"/>
      <c r="Q63" s="256"/>
    </row>
    <row r="64" spans="1:17" x14ac:dyDescent="0.35">
      <c r="A64" s="10"/>
      <c r="B64" s="10"/>
      <c r="C64" s="10"/>
      <c r="E64" s="101" t="s">
        <v>213</v>
      </c>
      <c r="F64" s="1151" t="s">
        <v>12</v>
      </c>
      <c r="G64" s="988"/>
      <c r="H64" s="1051"/>
      <c r="I64" s="987"/>
      <c r="J64" s="1051"/>
      <c r="K64" s="987"/>
      <c r="L64" s="1051"/>
      <c r="M64" s="987"/>
      <c r="N64" s="1051"/>
      <c r="O64" s="297"/>
      <c r="P64" s="1051"/>
      <c r="Q64" s="256"/>
    </row>
    <row r="65" spans="1:17" x14ac:dyDescent="0.35">
      <c r="A65" s="26"/>
      <c r="B65" s="26"/>
      <c r="C65" s="26"/>
      <c r="E65" s="66" t="s">
        <v>214</v>
      </c>
      <c r="F65" s="1151">
        <v>5</v>
      </c>
      <c r="G65" s="988"/>
      <c r="H65" s="1051"/>
      <c r="I65" s="987"/>
      <c r="J65" s="1051"/>
      <c r="K65" s="987"/>
      <c r="L65" s="1051"/>
      <c r="M65" s="987"/>
      <c r="N65" s="1051"/>
      <c r="O65" s="297"/>
      <c r="P65" s="1051"/>
      <c r="Q65" s="256"/>
    </row>
    <row r="66" spans="1:17" x14ac:dyDescent="0.35">
      <c r="A66" s="26"/>
      <c r="B66" s="26"/>
      <c r="C66" s="26"/>
      <c r="E66" s="155" t="s">
        <v>215</v>
      </c>
      <c r="F66" s="1151">
        <v>3</v>
      </c>
      <c r="G66" s="988"/>
      <c r="H66" s="1051"/>
      <c r="I66" s="987"/>
      <c r="J66" s="1051"/>
      <c r="K66" s="987"/>
      <c r="L66" s="1051"/>
      <c r="M66" s="987"/>
      <c r="N66" s="1051"/>
      <c r="O66" s="297"/>
      <c r="P66" s="1051"/>
      <c r="Q66" s="256"/>
    </row>
    <row r="67" spans="1:17" x14ac:dyDescent="0.35">
      <c r="A67" s="10"/>
      <c r="B67" s="10"/>
      <c r="C67" s="10"/>
      <c r="E67" s="155" t="s">
        <v>217</v>
      </c>
      <c r="F67" s="1151">
        <v>27</v>
      </c>
      <c r="G67" s="988"/>
      <c r="H67" s="1051"/>
      <c r="I67" s="987"/>
      <c r="J67" s="1051"/>
      <c r="K67" s="987"/>
      <c r="L67" s="1051"/>
      <c r="M67" s="987"/>
      <c r="N67" s="1051"/>
      <c r="O67" s="297"/>
      <c r="P67" s="1051"/>
      <c r="Q67" s="256"/>
    </row>
    <row r="68" spans="1:17" x14ac:dyDescent="0.35">
      <c r="A68" s="331"/>
      <c r="B68" s="331"/>
      <c r="C68" s="331"/>
      <c r="D68" s="331"/>
      <c r="E68" s="155" t="s">
        <v>218</v>
      </c>
      <c r="F68" s="1151" t="s">
        <v>12</v>
      </c>
      <c r="G68" s="988"/>
      <c r="H68" s="1051"/>
      <c r="I68" s="987"/>
      <c r="J68" s="1051"/>
      <c r="K68" s="987"/>
      <c r="L68" s="1051"/>
      <c r="M68" s="987"/>
      <c r="N68" s="1051"/>
      <c r="O68" s="297"/>
      <c r="P68" s="1051"/>
      <c r="Q68" s="256"/>
    </row>
    <row r="69" spans="1:17" x14ac:dyDescent="0.35">
      <c r="A69" s="22"/>
      <c r="B69" s="10"/>
      <c r="C69" s="10"/>
      <c r="D69" s="22"/>
      <c r="E69" s="155" t="s">
        <v>164</v>
      </c>
      <c r="F69" s="1151" t="s">
        <v>12</v>
      </c>
      <c r="G69" s="988"/>
      <c r="H69" s="1051"/>
      <c r="I69" s="987"/>
      <c r="J69" s="1051"/>
      <c r="K69" s="987"/>
      <c r="L69" s="1051"/>
      <c r="M69" s="987"/>
      <c r="N69" s="1051"/>
      <c r="O69" s="297"/>
      <c r="P69" s="1051"/>
      <c r="Q69" s="256"/>
    </row>
    <row r="70" spans="1:17" x14ac:dyDescent="0.35">
      <c r="A70" s="26"/>
      <c r="B70" s="26"/>
      <c r="C70" s="9"/>
      <c r="D70" s="66"/>
      <c r="E70" s="155" t="s">
        <v>221</v>
      </c>
      <c r="F70" s="1151">
        <v>4</v>
      </c>
      <c r="G70" s="988"/>
      <c r="H70" s="1051"/>
      <c r="I70" s="987"/>
      <c r="J70" s="1051"/>
      <c r="K70" s="987"/>
      <c r="L70" s="1051"/>
      <c r="M70" s="987"/>
      <c r="N70" s="1051"/>
      <c r="O70" s="297"/>
      <c r="P70" s="1051"/>
      <c r="Q70" s="256"/>
    </row>
    <row r="71" spans="1:17" x14ac:dyDescent="0.35">
      <c r="A71" s="26"/>
      <c r="B71" s="26"/>
      <c r="C71" s="9"/>
      <c r="D71" s="66"/>
      <c r="E71" s="155" t="s">
        <v>225</v>
      </c>
      <c r="F71" s="1151">
        <v>5</v>
      </c>
      <c r="G71" s="988"/>
      <c r="H71" s="1051"/>
      <c r="I71" s="987"/>
      <c r="J71" s="1051"/>
      <c r="K71" s="987"/>
      <c r="L71" s="1051"/>
      <c r="M71" s="987"/>
      <c r="N71" s="1051"/>
      <c r="O71" s="297"/>
      <c r="P71" s="1051"/>
      <c r="Q71" s="256"/>
    </row>
    <row r="72" spans="1:17" x14ac:dyDescent="0.35">
      <c r="A72" s="26"/>
      <c r="B72" s="26"/>
      <c r="C72" s="26"/>
      <c r="E72" s="155" t="s">
        <v>169</v>
      </c>
      <c r="F72" s="1151" t="s">
        <v>12</v>
      </c>
      <c r="G72" s="988"/>
      <c r="H72" s="1051"/>
      <c r="I72" s="987"/>
      <c r="J72" s="1051"/>
      <c r="K72" s="987"/>
      <c r="L72" s="1051"/>
      <c r="M72" s="987"/>
      <c r="N72" s="1051"/>
      <c r="O72" s="297"/>
      <c r="P72" s="1051"/>
      <c r="Q72" s="256"/>
    </row>
    <row r="73" spans="1:17" x14ac:dyDescent="0.35">
      <c r="A73" s="26"/>
      <c r="B73" s="26"/>
      <c r="C73" s="26"/>
      <c r="E73" s="155" t="s">
        <v>226</v>
      </c>
      <c r="F73" s="1151">
        <v>5</v>
      </c>
      <c r="G73" s="988"/>
      <c r="H73" s="1051"/>
      <c r="I73" s="987"/>
      <c r="J73" s="1051"/>
      <c r="K73" s="987"/>
      <c r="L73" s="1051"/>
      <c r="M73" s="987"/>
      <c r="N73" s="1051"/>
      <c r="O73" s="297"/>
      <c r="P73" s="1051"/>
      <c r="Q73" s="256"/>
    </row>
    <row r="74" spans="1:17" x14ac:dyDescent="0.35">
      <c r="A74" s="26"/>
      <c r="B74" s="26"/>
      <c r="C74" s="26"/>
      <c r="E74" s="66" t="s">
        <v>229</v>
      </c>
      <c r="F74" s="1151">
        <v>19</v>
      </c>
      <c r="G74" s="988"/>
      <c r="H74" s="1051"/>
      <c r="I74" s="987"/>
      <c r="J74" s="1051"/>
      <c r="K74" s="987"/>
      <c r="L74" s="1051"/>
      <c r="M74" s="987"/>
      <c r="N74" s="1051"/>
      <c r="O74" s="297"/>
      <c r="P74" s="1051"/>
      <c r="Q74" s="256"/>
    </row>
    <row r="75" spans="1:17" x14ac:dyDescent="0.35">
      <c r="A75" s="26"/>
      <c r="B75" s="26"/>
      <c r="C75" s="26"/>
      <c r="E75" s="155" t="s">
        <v>97</v>
      </c>
      <c r="F75" s="1151" t="s">
        <v>12</v>
      </c>
      <c r="G75" s="988"/>
      <c r="H75" s="1051"/>
      <c r="I75" s="987"/>
      <c r="J75" s="1051"/>
      <c r="K75" s="987"/>
      <c r="L75" s="1051"/>
      <c r="M75" s="987"/>
      <c r="N75" s="1051"/>
      <c r="O75" s="297"/>
      <c r="P75" s="1051"/>
      <c r="Q75" s="256"/>
    </row>
    <row r="76" spans="1:17" x14ac:dyDescent="0.35">
      <c r="A76" s="10"/>
      <c r="B76" s="10"/>
      <c r="C76" s="10"/>
      <c r="E76" s="155" t="s">
        <v>230</v>
      </c>
      <c r="F76" s="1151" t="s">
        <v>12</v>
      </c>
      <c r="G76" s="988"/>
      <c r="H76" s="1051"/>
      <c r="I76" s="987"/>
      <c r="J76" s="1051"/>
      <c r="K76" s="987"/>
      <c r="L76" s="1051"/>
      <c r="M76" s="987"/>
      <c r="N76" s="1051"/>
      <c r="O76" s="297"/>
      <c r="P76" s="1051"/>
      <c r="Q76" s="256"/>
    </row>
    <row r="77" spans="1:17" x14ac:dyDescent="0.35">
      <c r="C77" s="12"/>
      <c r="E77" s="7" t="s">
        <v>297</v>
      </c>
      <c r="F77" s="1151" t="s">
        <v>12</v>
      </c>
      <c r="G77" s="988"/>
      <c r="H77" s="1051"/>
      <c r="I77" s="987"/>
      <c r="J77" s="1051"/>
      <c r="K77" s="987"/>
      <c r="L77" s="1051"/>
      <c r="M77" s="987"/>
      <c r="N77" s="1051"/>
      <c r="O77" s="297"/>
      <c r="P77" s="1051"/>
      <c r="Q77" s="256"/>
    </row>
    <row r="78" spans="1:17" x14ac:dyDescent="0.35">
      <c r="C78" s="12"/>
      <c r="E78" s="155" t="s">
        <v>234</v>
      </c>
      <c r="F78" s="1151">
        <v>106</v>
      </c>
      <c r="G78" s="988"/>
      <c r="H78" s="1051"/>
      <c r="I78" s="987"/>
      <c r="J78" s="1051"/>
      <c r="K78" s="987"/>
      <c r="L78" s="1051"/>
      <c r="M78" s="987"/>
      <c r="N78" s="1051"/>
      <c r="O78" s="297"/>
      <c r="P78" s="1051"/>
      <c r="Q78" s="256"/>
    </row>
    <row r="79" spans="1:17" x14ac:dyDescent="0.35">
      <c r="C79" s="12"/>
      <c r="E79" s="155" t="s">
        <v>235</v>
      </c>
      <c r="F79" s="1151" t="s">
        <v>12</v>
      </c>
      <c r="G79" s="988"/>
      <c r="H79" s="1051"/>
      <c r="I79" s="987"/>
      <c r="J79" s="1051"/>
      <c r="K79" s="987"/>
      <c r="L79" s="1051"/>
      <c r="M79" s="987"/>
      <c r="N79" s="1051"/>
      <c r="O79" s="297"/>
      <c r="P79" s="1051"/>
      <c r="Q79" s="256"/>
    </row>
    <row r="80" spans="1:17" x14ac:dyDescent="0.35">
      <c r="E80" s="155" t="s">
        <v>236</v>
      </c>
      <c r="F80" s="1151">
        <v>4</v>
      </c>
      <c r="G80" s="988"/>
      <c r="H80" s="1051"/>
      <c r="I80" s="987"/>
      <c r="J80" s="1051"/>
      <c r="K80" s="987"/>
      <c r="L80" s="1051"/>
      <c r="M80" s="987"/>
      <c r="N80" s="1051"/>
      <c r="O80" s="297"/>
      <c r="P80" s="1051"/>
      <c r="Q80" s="256"/>
    </row>
    <row r="81" spans="1:17" x14ac:dyDescent="0.35">
      <c r="E81" s="155" t="s">
        <v>238</v>
      </c>
      <c r="F81" s="1151">
        <v>16</v>
      </c>
      <c r="G81" s="988"/>
      <c r="H81" s="1051"/>
      <c r="I81" s="987"/>
      <c r="J81" s="1051"/>
      <c r="K81" s="987"/>
      <c r="L81" s="1051"/>
      <c r="M81" s="987"/>
      <c r="N81" s="1051"/>
      <c r="O81" s="297"/>
      <c r="P81" s="1051"/>
      <c r="Q81" s="256"/>
    </row>
    <row r="82" spans="1:17" x14ac:dyDescent="0.35">
      <c r="E82" s="155" t="s">
        <v>241</v>
      </c>
      <c r="F82" s="1151">
        <v>17</v>
      </c>
      <c r="G82" s="988"/>
      <c r="H82" s="1051"/>
      <c r="I82" s="987"/>
      <c r="J82" s="1051"/>
      <c r="K82" s="987"/>
      <c r="L82" s="1051"/>
      <c r="M82" s="987"/>
      <c r="N82" s="1051"/>
      <c r="O82" s="297"/>
      <c r="P82" s="1051"/>
      <c r="Q82" s="256"/>
    </row>
    <row r="83" spans="1:17" x14ac:dyDescent="0.35">
      <c r="E83" s="155" t="s">
        <v>175</v>
      </c>
      <c r="F83" s="1151">
        <v>6</v>
      </c>
      <c r="G83" s="988"/>
      <c r="H83" s="1051"/>
      <c r="I83" s="987"/>
      <c r="J83" s="1051"/>
      <c r="K83" s="987"/>
      <c r="L83" s="1051"/>
      <c r="M83" s="987"/>
      <c r="N83" s="1051"/>
      <c r="O83" s="297"/>
      <c r="P83" s="1051"/>
      <c r="Q83" s="256"/>
    </row>
    <row r="84" spans="1:17" x14ac:dyDescent="0.35">
      <c r="E84" s="155" t="s">
        <v>242</v>
      </c>
      <c r="F84" s="1151" t="s">
        <v>12</v>
      </c>
      <c r="G84" s="988"/>
      <c r="H84" s="1051"/>
      <c r="I84" s="987"/>
      <c r="J84" s="1051"/>
      <c r="K84" s="987"/>
      <c r="L84" s="1051"/>
      <c r="M84" s="987"/>
      <c r="N84" s="1051"/>
      <c r="O84" s="297"/>
      <c r="P84" s="1051"/>
      <c r="Q84" s="256"/>
    </row>
    <row r="85" spans="1:17" x14ac:dyDescent="0.35">
      <c r="C85" s="12"/>
      <c r="E85" s="155" t="s">
        <v>246</v>
      </c>
      <c r="F85" s="1151">
        <v>5</v>
      </c>
      <c r="G85" s="988"/>
      <c r="H85" s="1051"/>
      <c r="I85" s="987"/>
      <c r="J85" s="1051"/>
      <c r="K85" s="987"/>
      <c r="L85" s="1051"/>
      <c r="M85" s="987"/>
      <c r="N85" s="297"/>
      <c r="O85" s="297"/>
      <c r="P85" s="1051"/>
      <c r="Q85" s="256"/>
    </row>
    <row r="86" spans="1:17" x14ac:dyDescent="0.35">
      <c r="A86" s="10"/>
      <c r="B86" s="10"/>
      <c r="C86" s="10"/>
      <c r="E86" s="156" t="s">
        <v>176</v>
      </c>
      <c r="F86" s="1151" t="s">
        <v>12</v>
      </c>
      <c r="G86" s="988"/>
      <c r="H86" s="1051"/>
      <c r="I86" s="987"/>
      <c r="J86" s="1051"/>
      <c r="K86" s="987"/>
      <c r="L86" s="1051"/>
      <c r="M86" s="987"/>
      <c r="N86" s="297"/>
      <c r="O86" s="297"/>
      <c r="P86" s="1051"/>
      <c r="Q86" s="256"/>
    </row>
    <row r="87" spans="1:17" x14ac:dyDescent="0.35">
      <c r="A87" s="10"/>
      <c r="B87" s="10"/>
      <c r="C87" s="10"/>
      <c r="E87" s="66" t="s">
        <v>252</v>
      </c>
      <c r="F87" s="1151" t="s">
        <v>12</v>
      </c>
      <c r="G87" s="988"/>
      <c r="H87" s="1051"/>
      <c r="I87" s="987"/>
      <c r="J87" s="1051"/>
      <c r="K87" s="987"/>
      <c r="L87" s="1051"/>
      <c r="M87" s="987"/>
      <c r="N87" s="297"/>
      <c r="O87" s="297"/>
      <c r="P87" s="1051"/>
      <c r="Q87" s="256"/>
    </row>
    <row r="88" spans="1:17" x14ac:dyDescent="0.35">
      <c r="A88" s="59"/>
      <c r="B88" s="59"/>
      <c r="C88" s="60"/>
      <c r="E88" s="66" t="s">
        <v>255</v>
      </c>
      <c r="F88" s="1151" t="s">
        <v>12</v>
      </c>
      <c r="G88" s="988"/>
      <c r="H88" s="1051"/>
      <c r="I88" s="987"/>
      <c r="J88" s="1051"/>
      <c r="K88" s="987"/>
      <c r="L88" s="1051"/>
      <c r="M88" s="987"/>
      <c r="N88" s="1051"/>
      <c r="O88" s="297"/>
      <c r="P88" s="1051"/>
      <c r="Q88" s="256"/>
    </row>
    <row r="89" spans="1:17" x14ac:dyDescent="0.35">
      <c r="A89" s="59"/>
      <c r="B89" s="59"/>
      <c r="C89" s="60"/>
      <c r="E89" s="66" t="s">
        <v>179</v>
      </c>
      <c r="F89" s="1151">
        <v>10</v>
      </c>
      <c r="G89" s="988"/>
      <c r="H89" s="1051"/>
      <c r="I89" s="987"/>
      <c r="J89" s="1051"/>
      <c r="K89" s="987"/>
      <c r="L89" s="1051"/>
      <c r="M89" s="987"/>
      <c r="N89" s="1051"/>
      <c r="O89" s="297"/>
      <c r="P89" s="1051"/>
      <c r="Q89" s="256"/>
    </row>
    <row r="90" spans="1:17" x14ac:dyDescent="0.35">
      <c r="A90" s="10"/>
      <c r="B90" s="10"/>
      <c r="C90" s="10"/>
      <c r="E90" s="66" t="s">
        <v>256</v>
      </c>
      <c r="F90" s="1151">
        <v>11</v>
      </c>
      <c r="G90" s="988"/>
      <c r="H90" s="1051"/>
      <c r="I90" s="987"/>
      <c r="J90" s="1051"/>
      <c r="K90" s="987"/>
      <c r="L90" s="1051"/>
      <c r="M90" s="987"/>
      <c r="N90" s="1051"/>
      <c r="O90" s="297"/>
      <c r="P90" s="1051"/>
      <c r="Q90" s="256"/>
    </row>
    <row r="91" spans="1:17" x14ac:dyDescent="0.35">
      <c r="A91" s="331"/>
      <c r="B91" s="331"/>
      <c r="C91" s="331"/>
      <c r="D91" s="331"/>
      <c r="E91" s="66" t="s">
        <v>257</v>
      </c>
      <c r="F91" s="1151">
        <v>5</v>
      </c>
      <c r="G91" s="988"/>
      <c r="H91" s="1051"/>
      <c r="I91" s="987"/>
      <c r="J91" s="1051"/>
      <c r="K91" s="987"/>
      <c r="L91" s="1051"/>
      <c r="M91" s="987"/>
      <c r="N91" s="1051"/>
      <c r="O91" s="297"/>
      <c r="P91" s="1051"/>
      <c r="Q91" s="256"/>
    </row>
    <row r="92" spans="1:17" x14ac:dyDescent="0.35">
      <c r="A92" s="22"/>
      <c r="B92" s="10"/>
      <c r="C92" s="10"/>
      <c r="D92" s="22"/>
      <c r="E92" s="66" t="s">
        <v>258</v>
      </c>
      <c r="F92" s="1151">
        <v>3</v>
      </c>
      <c r="G92" s="988"/>
      <c r="H92" s="1051"/>
      <c r="I92" s="987"/>
      <c r="J92" s="1051"/>
      <c r="K92" s="987"/>
      <c r="L92" s="1051"/>
      <c r="M92" s="987"/>
      <c r="N92" s="1051"/>
      <c r="O92" s="297"/>
      <c r="P92" s="1051"/>
      <c r="Q92" s="256"/>
    </row>
    <row r="93" spans="1:17" x14ac:dyDescent="0.35">
      <c r="A93" s="26"/>
      <c r="B93" s="26"/>
      <c r="C93" s="9"/>
      <c r="D93" s="66"/>
      <c r="E93" s="66" t="s">
        <v>182</v>
      </c>
      <c r="F93" s="1151">
        <v>3</v>
      </c>
      <c r="G93" s="988"/>
      <c r="H93" s="1051"/>
      <c r="I93" s="987"/>
      <c r="J93" s="1051"/>
      <c r="K93" s="987"/>
      <c r="L93" s="1051"/>
      <c r="M93" s="987"/>
      <c r="N93" s="1051"/>
      <c r="O93" s="297"/>
      <c r="P93" s="1051"/>
      <c r="Q93" s="256"/>
    </row>
    <row r="94" spans="1:17" x14ac:dyDescent="0.35">
      <c r="A94" s="26"/>
      <c r="B94" s="26"/>
      <c r="C94" s="9"/>
      <c r="D94" s="66"/>
      <c r="E94" s="66" t="s">
        <v>264</v>
      </c>
      <c r="F94" s="1151">
        <v>47</v>
      </c>
      <c r="G94" s="988"/>
      <c r="H94" s="1051"/>
      <c r="I94" s="987"/>
      <c r="J94" s="1051"/>
      <c r="K94" s="987"/>
      <c r="L94" s="1051"/>
      <c r="M94" s="987"/>
      <c r="N94" s="1051"/>
      <c r="O94" s="297"/>
      <c r="P94" s="297"/>
      <c r="Q94" s="256"/>
    </row>
    <row r="95" spans="1:17" x14ac:dyDescent="0.35">
      <c r="A95" s="26"/>
      <c r="B95" s="26"/>
      <c r="C95" s="26"/>
      <c r="E95" s="66" t="s">
        <v>265</v>
      </c>
      <c r="F95" s="1151">
        <v>6</v>
      </c>
      <c r="G95" s="988"/>
      <c r="H95" s="1051"/>
      <c r="I95" s="987"/>
      <c r="J95" s="1051"/>
      <c r="K95" s="987"/>
      <c r="L95" s="1051"/>
      <c r="M95" s="987"/>
      <c r="N95" s="1051"/>
      <c r="O95" s="297"/>
      <c r="P95" s="1051"/>
      <c r="Q95" s="256"/>
    </row>
    <row r="96" spans="1:17" x14ac:dyDescent="0.35">
      <c r="A96" s="26"/>
      <c r="B96" s="26"/>
      <c r="C96" s="26"/>
      <c r="E96" s="66" t="s">
        <v>267</v>
      </c>
      <c r="F96" s="1151">
        <v>83</v>
      </c>
      <c r="G96" s="988"/>
      <c r="H96" s="1051"/>
      <c r="I96" s="987"/>
      <c r="J96" s="1051"/>
      <c r="K96" s="987"/>
      <c r="L96" s="1051"/>
      <c r="M96" s="987"/>
      <c r="N96" s="1051"/>
      <c r="O96" s="297"/>
      <c r="P96" s="1051"/>
      <c r="Q96" s="256"/>
    </row>
    <row r="97" spans="1:17" x14ac:dyDescent="0.35">
      <c r="A97" s="26"/>
      <c r="B97" s="26"/>
      <c r="C97" s="26"/>
      <c r="E97" s="66" t="s">
        <v>268</v>
      </c>
      <c r="F97" s="1151">
        <v>25</v>
      </c>
      <c r="G97" s="988"/>
      <c r="H97" s="1051"/>
      <c r="I97" s="987"/>
      <c r="J97" s="1051"/>
      <c r="K97" s="987"/>
      <c r="L97" s="1051"/>
      <c r="M97" s="987"/>
      <c r="N97" s="1051"/>
      <c r="O97" s="297"/>
      <c r="P97" s="1051"/>
      <c r="Q97" s="256"/>
    </row>
    <row r="98" spans="1:17" x14ac:dyDescent="0.35">
      <c r="A98" s="26"/>
      <c r="B98" s="26"/>
      <c r="C98" s="26"/>
      <c r="E98" s="66" t="s">
        <v>186</v>
      </c>
      <c r="F98" s="1151" t="s">
        <v>12</v>
      </c>
      <c r="G98" s="988"/>
      <c r="H98" s="1051"/>
      <c r="I98" s="987"/>
      <c r="J98" s="1051"/>
      <c r="K98" s="987"/>
      <c r="L98" s="1051"/>
      <c r="M98" s="987"/>
      <c r="N98" s="1051"/>
      <c r="O98" s="297"/>
      <c r="P98" s="1051"/>
      <c r="Q98" s="256"/>
    </row>
    <row r="99" spans="1:17" x14ac:dyDescent="0.35">
      <c r="A99" s="10"/>
      <c r="B99" s="10"/>
      <c r="C99" s="10"/>
      <c r="E99" s="66" t="s">
        <v>269</v>
      </c>
      <c r="F99" s="1151" t="s">
        <v>12</v>
      </c>
      <c r="G99" s="988"/>
      <c r="H99" s="1051"/>
      <c r="I99" s="987"/>
      <c r="J99" s="1051"/>
      <c r="K99" s="987"/>
      <c r="L99" s="1051"/>
      <c r="M99" s="987"/>
      <c r="N99" s="1051"/>
      <c r="O99" s="297"/>
      <c r="P99" s="1051"/>
      <c r="Q99" s="256"/>
    </row>
    <row r="100" spans="1:17" x14ac:dyDescent="0.35">
      <c r="C100" s="12"/>
      <c r="E100" s="66" t="s">
        <v>187</v>
      </c>
      <c r="F100" s="1151">
        <v>24</v>
      </c>
      <c r="G100" s="988"/>
      <c r="H100" s="1051"/>
      <c r="I100" s="987"/>
      <c r="J100" s="1051"/>
      <c r="K100" s="987"/>
      <c r="L100" s="1051"/>
      <c r="M100" s="987"/>
      <c r="N100" s="1051"/>
      <c r="O100" s="297"/>
      <c r="P100" s="1051"/>
      <c r="Q100" s="256"/>
    </row>
    <row r="101" spans="1:17" x14ac:dyDescent="0.35">
      <c r="C101" s="12"/>
      <c r="E101" s="66" t="s">
        <v>273</v>
      </c>
      <c r="F101" s="1151" t="s">
        <v>12</v>
      </c>
      <c r="G101" s="988"/>
      <c r="H101" s="1051"/>
      <c r="I101" s="987"/>
      <c r="J101" s="1051"/>
      <c r="K101" s="987"/>
      <c r="L101" s="1051"/>
      <c r="M101" s="987"/>
      <c r="N101" s="1051"/>
      <c r="O101" s="297"/>
      <c r="P101" s="1051"/>
      <c r="Q101" s="256"/>
    </row>
    <row r="102" spans="1:17" x14ac:dyDescent="0.35">
      <c r="C102" s="12"/>
      <c r="E102" s="66" t="s">
        <v>274</v>
      </c>
      <c r="F102" s="1151">
        <v>5</v>
      </c>
      <c r="G102" s="988"/>
      <c r="H102" s="1051"/>
      <c r="I102" s="987"/>
      <c r="J102" s="1051"/>
      <c r="K102" s="987"/>
      <c r="L102" s="1051"/>
      <c r="M102" s="987"/>
      <c r="N102" s="1051"/>
      <c r="O102" s="297"/>
      <c r="P102" s="1051"/>
      <c r="Q102" s="256"/>
    </row>
    <row r="103" spans="1:17" x14ac:dyDescent="0.35">
      <c r="E103" s="66" t="s">
        <v>276</v>
      </c>
      <c r="F103" s="1151">
        <v>4</v>
      </c>
      <c r="G103" s="988"/>
      <c r="H103" s="1051"/>
      <c r="I103" s="987"/>
      <c r="J103" s="1051"/>
      <c r="K103" s="987"/>
      <c r="L103" s="1051"/>
      <c r="M103" s="987"/>
      <c r="N103" s="1051"/>
      <c r="O103" s="297"/>
      <c r="P103" s="1051"/>
      <c r="Q103" s="256"/>
    </row>
    <row r="104" spans="1:17" x14ac:dyDescent="0.35">
      <c r="E104" s="66" t="s">
        <v>278</v>
      </c>
      <c r="F104" s="1151">
        <v>10</v>
      </c>
      <c r="G104" s="988"/>
      <c r="H104" s="1051"/>
      <c r="I104" s="987"/>
      <c r="J104" s="1051"/>
      <c r="K104" s="987"/>
      <c r="L104" s="1051"/>
      <c r="M104" s="987"/>
      <c r="N104" s="1051"/>
      <c r="O104" s="297"/>
      <c r="P104" s="1051"/>
      <c r="Q104" s="256"/>
    </row>
    <row r="105" spans="1:17" x14ac:dyDescent="0.35">
      <c r="E105" s="66" t="s">
        <v>284</v>
      </c>
      <c r="F105" s="1151" t="s">
        <v>12</v>
      </c>
      <c r="G105" s="988"/>
      <c r="H105" s="1051"/>
      <c r="I105" s="987"/>
      <c r="J105" s="1051"/>
      <c r="K105" s="987"/>
      <c r="L105" s="1051"/>
      <c r="M105" s="987"/>
      <c r="N105" s="1051"/>
      <c r="O105" s="297"/>
      <c r="P105" s="1051"/>
      <c r="Q105" s="256"/>
    </row>
    <row r="106" spans="1:17" x14ac:dyDescent="0.35">
      <c r="E106" s="66" t="s">
        <v>285</v>
      </c>
      <c r="F106" s="1151" t="s">
        <v>12</v>
      </c>
      <c r="G106" s="988"/>
      <c r="H106" s="1051"/>
      <c r="I106" s="987"/>
      <c r="J106" s="1051"/>
      <c r="K106" s="987"/>
      <c r="L106" s="1051"/>
      <c r="M106" s="987"/>
      <c r="N106" s="1051"/>
      <c r="O106" s="297"/>
      <c r="P106" s="1051"/>
      <c r="Q106" s="256"/>
    </row>
    <row r="107" spans="1:17" x14ac:dyDescent="0.35">
      <c r="E107" s="66" t="s">
        <v>288</v>
      </c>
      <c r="F107" s="1151" t="s">
        <v>12</v>
      </c>
      <c r="G107" s="988"/>
      <c r="H107" s="1051"/>
      <c r="I107" s="987"/>
      <c r="J107" s="1051"/>
      <c r="K107" s="987"/>
      <c r="L107" s="1051"/>
      <c r="M107" s="987"/>
      <c r="N107" s="1051"/>
      <c r="O107" s="297"/>
      <c r="P107" s="1051"/>
      <c r="Q107" s="256"/>
    </row>
    <row r="108" spans="1:17" x14ac:dyDescent="0.35">
      <c r="C108" s="12"/>
      <c r="E108" s="66" t="s">
        <v>289</v>
      </c>
      <c r="F108" s="1151" t="s">
        <v>12</v>
      </c>
      <c r="G108" s="988"/>
      <c r="H108" s="1051"/>
      <c r="I108" s="987"/>
      <c r="J108" s="1051"/>
      <c r="K108" s="987"/>
      <c r="L108" s="1051"/>
      <c r="M108" s="987"/>
      <c r="N108" s="1051"/>
      <c r="O108" s="297"/>
      <c r="P108" s="1051"/>
      <c r="Q108" s="256"/>
    </row>
    <row r="109" spans="1:17" x14ac:dyDescent="0.35">
      <c r="A109" s="10"/>
      <c r="B109" s="10"/>
      <c r="C109" s="10"/>
      <c r="E109" s="66" t="s">
        <v>14</v>
      </c>
      <c r="F109" s="1151">
        <v>32</v>
      </c>
      <c r="G109" s="988"/>
      <c r="H109" s="1051"/>
      <c r="I109" s="987"/>
      <c r="J109" s="1051"/>
      <c r="K109" s="987"/>
      <c r="L109" s="1051"/>
      <c r="M109" s="987"/>
      <c r="N109" s="297"/>
      <c r="O109" s="297"/>
      <c r="P109" s="297"/>
      <c r="Q109" s="256"/>
    </row>
    <row r="110" spans="1:17" x14ac:dyDescent="0.35">
      <c r="A110" s="10"/>
      <c r="B110" s="10"/>
      <c r="C110" s="10"/>
      <c r="E110" s="66" t="s">
        <v>290</v>
      </c>
      <c r="F110" s="1151">
        <v>15</v>
      </c>
      <c r="G110" s="988"/>
      <c r="H110" s="1051"/>
      <c r="I110" s="987"/>
      <c r="J110" s="1051"/>
      <c r="K110" s="987"/>
      <c r="L110" s="1051"/>
      <c r="M110" s="987"/>
      <c r="N110" s="297"/>
      <c r="O110" s="297"/>
      <c r="P110" s="297"/>
      <c r="Q110" s="256"/>
    </row>
    <row r="111" spans="1:17" x14ac:dyDescent="0.35">
      <c r="A111" s="51"/>
      <c r="B111" s="51"/>
      <c r="C111" s="52"/>
      <c r="E111" s="66" t="s">
        <v>189</v>
      </c>
      <c r="F111" s="1151" t="s">
        <v>12</v>
      </c>
      <c r="G111" s="988"/>
      <c r="H111" s="1051"/>
      <c r="I111" s="987"/>
      <c r="J111" s="1051"/>
      <c r="K111" s="987"/>
      <c r="L111" s="1051"/>
      <c r="M111" s="987"/>
      <c r="N111" s="297"/>
      <c r="O111" s="297"/>
      <c r="P111" s="297"/>
      <c r="Q111" s="256"/>
    </row>
    <row r="112" spans="1:17" x14ac:dyDescent="0.35">
      <c r="A112" s="51"/>
      <c r="B112" s="51"/>
      <c r="C112" s="52"/>
      <c r="E112" s="66" t="s">
        <v>295</v>
      </c>
      <c r="F112" s="1151">
        <v>4</v>
      </c>
      <c r="G112" s="988"/>
      <c r="H112" s="1051"/>
      <c r="I112" s="987"/>
      <c r="J112" s="1051"/>
      <c r="K112" s="987"/>
      <c r="L112" s="1051"/>
      <c r="M112" s="987"/>
      <c r="N112" s="297"/>
      <c r="O112" s="297"/>
      <c r="P112" s="297"/>
      <c r="Q112" s="256"/>
    </row>
    <row r="113" spans="1:46" ht="15.5" x14ac:dyDescent="0.35">
      <c r="A113" s="169"/>
      <c r="B113" s="169"/>
      <c r="C113" s="169" t="s">
        <v>76</v>
      </c>
      <c r="D113" s="169"/>
      <c r="E113" s="170"/>
      <c r="F113" s="139">
        <v>2053</v>
      </c>
      <c r="G113" s="175"/>
      <c r="H113" s="47">
        <v>289</v>
      </c>
      <c r="I113" s="48"/>
      <c r="J113" s="1003">
        <v>269</v>
      </c>
      <c r="K113" s="48"/>
      <c r="L113" s="1003">
        <v>268</v>
      </c>
      <c r="M113" s="48"/>
      <c r="N113" s="77">
        <v>500</v>
      </c>
      <c r="O113" s="77"/>
      <c r="P113" s="77">
        <v>727</v>
      </c>
      <c r="Q113" s="5"/>
    </row>
    <row r="114" spans="1:46" x14ac:dyDescent="0.35">
      <c r="E114" s="7" t="s">
        <v>103</v>
      </c>
      <c r="F114" s="123">
        <v>521</v>
      </c>
      <c r="G114" s="97"/>
      <c r="I114" s="45"/>
      <c r="K114" s="45"/>
      <c r="M114" s="45"/>
      <c r="O114" s="45"/>
    </row>
    <row r="115" spans="1:46" x14ac:dyDescent="0.35">
      <c r="E115" s="7" t="s">
        <v>297</v>
      </c>
      <c r="F115" s="123">
        <v>153</v>
      </c>
      <c r="G115" s="97"/>
      <c r="I115" s="45"/>
      <c r="K115" s="45"/>
      <c r="M115" s="45"/>
      <c r="O115" s="45"/>
    </row>
    <row r="116" spans="1:46" x14ac:dyDescent="0.35">
      <c r="E116" s="7" t="s">
        <v>298</v>
      </c>
      <c r="F116" s="123">
        <v>15</v>
      </c>
      <c r="G116" s="97"/>
      <c r="I116" s="45"/>
      <c r="K116" s="45"/>
      <c r="M116" s="45"/>
      <c r="O116" s="45"/>
    </row>
    <row r="117" spans="1:46" x14ac:dyDescent="0.35">
      <c r="E117" s="7" t="s">
        <v>299</v>
      </c>
      <c r="F117" s="123">
        <v>41</v>
      </c>
      <c r="G117" s="97"/>
      <c r="I117" s="45"/>
      <c r="K117" s="45"/>
      <c r="M117" s="45"/>
      <c r="O117" s="45"/>
    </row>
    <row r="118" spans="1:46" x14ac:dyDescent="0.35">
      <c r="E118" s="7" t="s">
        <v>300</v>
      </c>
      <c r="F118" s="123">
        <v>28</v>
      </c>
      <c r="G118" s="97"/>
      <c r="I118" s="45"/>
      <c r="K118" s="45"/>
      <c r="M118" s="45"/>
      <c r="O118" s="45"/>
    </row>
    <row r="119" spans="1:46" x14ac:dyDescent="0.35">
      <c r="E119" s="7" t="s">
        <v>301</v>
      </c>
      <c r="F119" s="123">
        <v>334</v>
      </c>
      <c r="G119" s="97"/>
      <c r="I119" s="45"/>
      <c r="K119" s="45"/>
      <c r="M119" s="45"/>
      <c r="O119" s="45"/>
    </row>
    <row r="120" spans="1:46" x14ac:dyDescent="0.35">
      <c r="E120" s="7" t="s">
        <v>133</v>
      </c>
      <c r="F120" s="123">
        <v>961</v>
      </c>
      <c r="G120" s="97"/>
      <c r="I120" s="45"/>
      <c r="K120" s="45"/>
      <c r="M120" s="45"/>
      <c r="O120" s="45"/>
    </row>
    <row r="123" spans="1:46" x14ac:dyDescent="0.35">
      <c r="A123" s="1463" t="s">
        <v>508</v>
      </c>
      <c r="B123" s="1463"/>
      <c r="C123" s="1463"/>
      <c r="D123" s="1463"/>
      <c r="E123" s="1463"/>
      <c r="F123" s="1463"/>
      <c r="G123" s="1463"/>
      <c r="H123" s="1463"/>
      <c r="I123" s="1463"/>
      <c r="J123" s="1463"/>
      <c r="K123" s="1463"/>
      <c r="L123" s="1463"/>
      <c r="M123" s="1463"/>
      <c r="N123" s="1463"/>
      <c r="O123" s="1463"/>
      <c r="P123" s="1463"/>
      <c r="Q123" s="1463"/>
      <c r="R123" s="1463"/>
      <c r="S123" s="1463"/>
      <c r="T123" s="1463"/>
      <c r="U123" s="1463"/>
      <c r="V123" s="1463"/>
      <c r="W123" s="1463"/>
      <c r="X123" s="1463"/>
      <c r="Y123" s="1463"/>
      <c r="Z123" s="1463"/>
      <c r="AA123" s="1463"/>
      <c r="AB123" s="1463"/>
      <c r="AC123" s="1463"/>
      <c r="AD123" s="1463"/>
      <c r="AE123" s="1463"/>
      <c r="AF123" s="1463"/>
      <c r="AG123" s="1463"/>
      <c r="AH123" s="1463"/>
      <c r="AI123" s="994"/>
      <c r="AJ123" s="994"/>
      <c r="AK123" s="994"/>
      <c r="AL123" s="994"/>
      <c r="AM123" s="994"/>
      <c r="AN123" s="994"/>
      <c r="AO123" s="994"/>
      <c r="AP123" s="994"/>
      <c r="AQ123" s="994"/>
      <c r="AR123" s="994"/>
      <c r="AS123" s="994"/>
    </row>
    <row r="124" spans="1:46" x14ac:dyDescent="0.35">
      <c r="A124" s="991" t="s">
        <v>2976</v>
      </c>
    </row>
    <row r="125" spans="1:46" x14ac:dyDescent="0.35">
      <c r="A125" s="1446" t="s">
        <v>2972</v>
      </c>
      <c r="B125" s="1446"/>
      <c r="C125" s="1446"/>
      <c r="D125" s="1446"/>
      <c r="E125" s="1446"/>
      <c r="F125" s="1446"/>
      <c r="G125" s="1446"/>
      <c r="H125" s="1446"/>
      <c r="I125" s="1446"/>
      <c r="J125" s="1446"/>
      <c r="K125" s="1446"/>
      <c r="L125" s="1446"/>
      <c r="M125" s="1446"/>
      <c r="N125" s="1446"/>
      <c r="O125" s="1446"/>
      <c r="P125" s="1446"/>
      <c r="Q125" s="1446"/>
      <c r="R125" s="1446"/>
      <c r="S125" s="1446"/>
      <c r="T125" s="1446"/>
      <c r="U125" s="1446"/>
      <c r="V125" s="1446"/>
      <c r="W125" s="1446"/>
      <c r="X125" s="1446"/>
      <c r="Y125" s="1446"/>
      <c r="Z125" s="1446"/>
      <c r="AA125" s="1446"/>
      <c r="AB125" s="1446"/>
      <c r="AC125" s="1446"/>
      <c r="AD125" s="1446"/>
      <c r="AE125" s="1446"/>
      <c r="AF125" s="1446"/>
      <c r="AG125" s="1446"/>
      <c r="AH125" s="1446"/>
      <c r="AI125" s="1446"/>
      <c r="AJ125" s="1446"/>
      <c r="AK125" s="1446"/>
      <c r="AL125" s="1446"/>
      <c r="AM125" s="1446"/>
      <c r="AN125" s="1446"/>
      <c r="AO125" s="1446"/>
      <c r="AP125" s="1446"/>
      <c r="AQ125" s="1446"/>
      <c r="AR125" s="1446"/>
      <c r="AS125" s="1446"/>
    </row>
    <row r="126" spans="1:46" x14ac:dyDescent="0.35">
      <c r="A126" s="991" t="s">
        <v>509</v>
      </c>
    </row>
    <row r="127" spans="1:46" x14ac:dyDescent="0.35">
      <c r="A127" s="1461" t="s">
        <v>518</v>
      </c>
      <c r="B127" s="1461"/>
      <c r="C127" s="1461"/>
      <c r="D127" s="1461"/>
      <c r="E127" s="1461"/>
      <c r="F127" s="1461"/>
      <c r="G127" s="1461"/>
      <c r="H127" s="1461"/>
      <c r="I127" s="1461"/>
      <c r="J127" s="1461"/>
      <c r="K127" s="1461"/>
      <c r="L127" s="1461"/>
      <c r="M127" s="1461"/>
      <c r="N127" s="1461"/>
      <c r="O127" s="1461"/>
      <c r="P127" s="1461"/>
      <c r="Q127" s="1461"/>
      <c r="R127" s="1461"/>
      <c r="S127" s="1461"/>
      <c r="T127" s="1461"/>
      <c r="U127" s="1461"/>
      <c r="V127" s="1461"/>
      <c r="W127" s="1461"/>
      <c r="X127" s="1461"/>
      <c r="Y127" s="1461"/>
      <c r="Z127" s="1461"/>
      <c r="AA127" s="1461"/>
      <c r="AB127" s="1461"/>
      <c r="AC127" s="1461"/>
      <c r="AD127" s="1461"/>
      <c r="AE127" s="1461"/>
      <c r="AF127" s="1461"/>
      <c r="AG127" s="1461"/>
      <c r="AH127" s="1461"/>
      <c r="AI127" s="1461"/>
      <c r="AJ127" s="1461"/>
      <c r="AK127" s="1461"/>
      <c r="AL127" s="1461"/>
      <c r="AM127" s="1461"/>
      <c r="AN127" s="1461"/>
      <c r="AO127" s="1461"/>
      <c r="AP127" s="1461"/>
      <c r="AQ127" s="1461"/>
      <c r="AR127" s="1461"/>
      <c r="AS127" s="1461"/>
      <c r="AT127" s="1461"/>
    </row>
    <row r="128" spans="1:46" x14ac:dyDescent="0.35">
      <c r="A128" s="1461"/>
      <c r="B128" s="1461"/>
      <c r="C128" s="1461"/>
      <c r="D128" s="1461"/>
      <c r="E128" s="1461"/>
      <c r="F128" s="1461"/>
      <c r="G128" s="1461"/>
      <c r="H128" s="1461"/>
      <c r="I128" s="1461"/>
      <c r="J128" s="1461"/>
      <c r="K128" s="1461"/>
      <c r="L128" s="1461"/>
      <c r="M128" s="1461"/>
      <c r="N128" s="1461"/>
      <c r="O128" s="1461"/>
      <c r="P128" s="1461"/>
      <c r="Q128" s="1461"/>
      <c r="R128" s="1461"/>
      <c r="S128" s="1461"/>
      <c r="T128" s="1461"/>
      <c r="U128" s="1461"/>
      <c r="V128" s="1461"/>
      <c r="W128" s="1461"/>
      <c r="X128" s="1461"/>
      <c r="Y128" s="1461"/>
      <c r="Z128" s="1461"/>
      <c r="AA128" s="1461"/>
      <c r="AB128" s="1461"/>
      <c r="AC128" s="1461"/>
      <c r="AD128" s="1461"/>
      <c r="AE128" s="1461"/>
      <c r="AF128" s="1461"/>
      <c r="AG128" s="1461"/>
      <c r="AH128" s="1461"/>
      <c r="AI128" s="1461"/>
      <c r="AJ128" s="1461"/>
      <c r="AK128" s="1461"/>
      <c r="AL128" s="1461"/>
      <c r="AM128" s="1461"/>
      <c r="AN128" s="1461"/>
      <c r="AO128" s="1461"/>
      <c r="AP128" s="1461"/>
      <c r="AQ128" s="1461"/>
      <c r="AR128" s="1461"/>
      <c r="AS128" s="1461"/>
      <c r="AT128" s="1461"/>
    </row>
    <row r="129" spans="1:45" x14ac:dyDescent="0.35">
      <c r="A129" s="1127" t="s">
        <v>3068</v>
      </c>
    </row>
    <row r="136" spans="1:45" x14ac:dyDescent="0.35">
      <c r="A136" s="1461"/>
      <c r="B136" s="1461"/>
      <c r="C136" s="1461"/>
      <c r="D136" s="1461"/>
      <c r="E136" s="1461"/>
      <c r="F136" s="1461"/>
      <c r="G136" s="1461"/>
      <c r="H136" s="1461"/>
      <c r="I136" s="1461"/>
      <c r="J136" s="1461"/>
      <c r="K136" s="1461"/>
      <c r="L136" s="1461"/>
      <c r="M136" s="1461"/>
      <c r="N136" s="1461"/>
      <c r="O136" s="1461"/>
      <c r="P136" s="1461"/>
      <c r="Q136" s="1461"/>
      <c r="R136" s="1461"/>
      <c r="S136" s="1461"/>
      <c r="T136" s="1461"/>
      <c r="U136" s="1461"/>
      <c r="V136" s="1461"/>
      <c r="W136" s="1461"/>
      <c r="X136" s="1461"/>
      <c r="Y136" s="1461"/>
      <c r="Z136" s="1461"/>
      <c r="AA136" s="1461"/>
      <c r="AB136" s="1461"/>
      <c r="AC136" s="1461"/>
      <c r="AD136" s="1461"/>
      <c r="AE136" s="1461"/>
      <c r="AF136" s="1461"/>
      <c r="AG136" s="1461"/>
      <c r="AH136" s="1461"/>
      <c r="AI136" s="990"/>
      <c r="AJ136" s="990"/>
      <c r="AK136" s="990"/>
      <c r="AL136" s="990"/>
      <c r="AM136" s="990"/>
      <c r="AN136" s="990"/>
      <c r="AO136" s="990"/>
      <c r="AP136" s="990"/>
      <c r="AQ136" s="990"/>
      <c r="AR136" s="990"/>
      <c r="AS136" s="990"/>
    </row>
    <row r="137" spans="1:45" x14ac:dyDescent="0.35">
      <c r="A137" s="1461"/>
      <c r="B137" s="1461"/>
      <c r="C137" s="1461"/>
      <c r="D137" s="1461"/>
      <c r="E137" s="1461"/>
      <c r="F137" s="1461"/>
      <c r="G137" s="1461"/>
      <c r="H137" s="1461"/>
      <c r="I137" s="1461"/>
      <c r="J137" s="1461"/>
      <c r="K137" s="1461"/>
      <c r="L137" s="1461"/>
      <c r="M137" s="1461"/>
      <c r="N137" s="1461"/>
      <c r="O137" s="1461"/>
      <c r="P137" s="1461"/>
      <c r="Q137" s="1461"/>
      <c r="R137" s="1461"/>
      <c r="S137" s="1461"/>
      <c r="T137" s="1461"/>
      <c r="U137" s="1461"/>
      <c r="V137" s="1461"/>
      <c r="W137" s="1461"/>
      <c r="X137" s="1461"/>
      <c r="Y137" s="1461"/>
      <c r="Z137" s="1461"/>
      <c r="AA137" s="1461"/>
      <c r="AB137" s="1461"/>
      <c r="AC137" s="1461"/>
      <c r="AD137" s="1461"/>
      <c r="AE137" s="1461"/>
      <c r="AF137" s="1461"/>
      <c r="AG137" s="1461"/>
      <c r="AH137" s="1461"/>
      <c r="AI137" s="990"/>
      <c r="AJ137" s="990"/>
      <c r="AK137" s="990"/>
      <c r="AL137" s="990"/>
      <c r="AM137" s="990"/>
      <c r="AN137" s="990"/>
      <c r="AO137" s="990"/>
      <c r="AP137" s="990"/>
      <c r="AQ137" s="990"/>
      <c r="AR137" s="990"/>
      <c r="AS137" s="990"/>
    </row>
    <row r="138" spans="1:45" x14ac:dyDescent="0.35">
      <c r="B138" s="991"/>
      <c r="C138" s="991"/>
      <c r="D138" s="991"/>
      <c r="E138" s="991"/>
      <c r="F138" s="1168"/>
      <c r="G138" s="991"/>
      <c r="H138" s="1168"/>
      <c r="I138" s="991"/>
      <c r="J138" s="1168"/>
      <c r="K138" s="991"/>
      <c r="L138" s="1157"/>
      <c r="M138" s="991"/>
      <c r="N138" s="1168"/>
      <c r="O138" s="991"/>
      <c r="P138" s="1168"/>
      <c r="Q138" s="991"/>
      <c r="R138" s="991"/>
      <c r="S138" s="991"/>
      <c r="T138" s="991"/>
      <c r="U138" s="991"/>
      <c r="V138" s="991"/>
      <c r="W138" s="991"/>
      <c r="X138" s="991"/>
      <c r="Y138" s="991"/>
      <c r="Z138" s="991"/>
      <c r="AA138" s="991"/>
      <c r="AB138" s="991"/>
      <c r="AC138" s="991"/>
      <c r="AD138" s="991"/>
      <c r="AE138" s="991"/>
      <c r="AF138" s="991"/>
      <c r="AG138" s="991"/>
      <c r="AH138" s="991"/>
      <c r="AI138" s="991"/>
      <c r="AJ138" s="991"/>
      <c r="AK138" s="991"/>
      <c r="AL138" s="991"/>
      <c r="AM138" s="991"/>
      <c r="AN138" s="991"/>
      <c r="AO138" s="991"/>
      <c r="AP138" s="991"/>
      <c r="AQ138" s="991"/>
      <c r="AR138" s="991"/>
      <c r="AS138" s="991"/>
    </row>
    <row r="139" spans="1:45" ht="17" x14ac:dyDescent="0.35">
      <c r="B139" s="984"/>
      <c r="C139" s="984"/>
      <c r="D139" s="984"/>
      <c r="E139" s="984"/>
      <c r="F139" s="1206"/>
      <c r="G139" s="984"/>
      <c r="H139" s="1206"/>
      <c r="I139" s="992"/>
      <c r="J139" s="423"/>
      <c r="K139" s="984"/>
      <c r="L139" s="1157"/>
      <c r="M139" s="984"/>
      <c r="N139" s="1206"/>
      <c r="O139" s="984"/>
      <c r="P139" s="1206"/>
      <c r="Q139" s="984"/>
      <c r="R139" s="984"/>
      <c r="S139" s="993"/>
      <c r="T139" s="984"/>
      <c r="U139" s="984"/>
      <c r="V139" s="984"/>
      <c r="W139" s="984"/>
      <c r="X139" s="984"/>
      <c r="Y139" s="984"/>
      <c r="Z139" s="992"/>
      <c r="AA139" s="993"/>
      <c r="AB139" s="984"/>
      <c r="AC139" s="984"/>
      <c r="AD139" s="984"/>
      <c r="AE139" s="984"/>
      <c r="AF139" s="984"/>
      <c r="AG139" s="984"/>
      <c r="AH139" s="992"/>
      <c r="AI139" s="993"/>
      <c r="AJ139" s="984"/>
      <c r="AK139" s="984"/>
      <c r="AL139" s="984"/>
      <c r="AM139" s="984"/>
      <c r="AN139" s="984"/>
      <c r="AO139" s="984"/>
      <c r="AP139" s="992"/>
      <c r="AQ139" s="993"/>
      <c r="AR139" s="992"/>
      <c r="AS139" s="984"/>
    </row>
  </sheetData>
  <customSheetViews>
    <customSheetView guid="{6E86E696-B0D6-465F-9D8E-9F701215684B}" scale="80">
      <pane ySplit="15" topLeftCell="A16" activePane="bottomLeft" state="frozen"/>
      <selection pane="bottomLeft" activeCell="H40" sqref="H40"/>
      <pageMargins left="0.7" right="0.7" top="0.75" bottom="0.75" header="0.3" footer="0.3"/>
      <pageSetup paperSize="9" orientation="portrait" r:id="rId1"/>
    </customSheetView>
    <customSheetView guid="{6E4B7CCB-6AAD-43EF-8F3B-467C875EAFC2}" scale="80">
      <pane ySplit="13" topLeftCell="A14" activePane="bottomLeft" state="frozen"/>
      <selection pane="bottomLeft" activeCell="X24" sqref="X24"/>
      <pageMargins left="0.7" right="0.7" top="0.75" bottom="0.75" header="0.3" footer="0.3"/>
      <pageSetup paperSize="9" orientation="portrait" r:id="rId2"/>
    </customSheetView>
    <customSheetView guid="{F7FE94E4-83FF-47F2-807B-9C4CE18FFA49}" scale="80">
      <pane ySplit="15" topLeftCell="A115" activePane="bottomLeft" state="frozen"/>
      <selection pane="bottomLeft" activeCell="A10" sqref="A10"/>
      <pageMargins left="0.7" right="0.7" top="0.75" bottom="0.75" header="0.3" footer="0.3"/>
      <pageSetup paperSize="9" orientation="portrait" r:id="rId3"/>
    </customSheetView>
    <customSheetView guid="{15A268B0-4848-47EE-BF14-0F187D7B6211}" scale="80">
      <pane ySplit="13" topLeftCell="A186" activePane="bottomLeft" state="frozen"/>
      <selection pane="bottomLeft" activeCell="P131" sqref="P131"/>
      <pageMargins left="0.7" right="0.7" top="0.75" bottom="0.75" header="0.3" footer="0.3"/>
      <pageSetup paperSize="9" orientation="portrait" r:id="rId4"/>
    </customSheetView>
    <customSheetView guid="{C9002C72-A0F7-4AAF-83BF-3FC793C5F997}" scale="80">
      <pane ySplit="13" topLeftCell="A201" activePane="bottomLeft" state="frozen"/>
      <selection pane="bottomLeft" activeCell="P131" sqref="P131"/>
      <pageMargins left="0.7" right="0.7" top="0.75" bottom="0.75" header="0.3" footer="0.3"/>
      <pageSetup paperSize="9" orientation="portrait" r:id="rId5"/>
    </customSheetView>
    <customSheetView guid="{D0F68430-8E60-4582-8981-740878CAA35F}" scale="80">
      <pane ySplit="15" topLeftCell="A16"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3" topLeftCell="A201" activePane="bottomLeft" state="frozen"/>
      <selection pane="bottomLeft" activeCell="P131" sqref="P131"/>
      <pageMargins left="0.7" right="0.7" top="0.75" bottom="0.75" header="0.3" footer="0.3"/>
      <pageSetup paperSize="9" orientation="portrait" r:id="rId7"/>
    </customSheetView>
    <customSheetView guid="{6485167B-8362-4824-AB11-BFAF0051B385}" scale="80">
      <pane ySplit="13" topLeftCell="A14" activePane="bottomLeft" state="frozen"/>
      <selection pane="bottomLeft" activeCell="X24" sqref="X24"/>
      <pageMargins left="0.7" right="0.7" top="0.75" bottom="0.75" header="0.3" footer="0.3"/>
      <pageSetup paperSize="9" orientation="portrait" r:id="rId8"/>
    </customSheetView>
    <customSheetView guid="{28583F20-F942-4E67-BA2F-018336FA398C}" scale="80">
      <pane ySplit="15" topLeftCell="A115" activePane="bottomLeft" state="frozen"/>
      <selection pane="bottomLeft" activeCell="A10" sqref="A10"/>
      <pageMargins left="0.7" right="0.7" top="0.75" bottom="0.75" header="0.3" footer="0.3"/>
      <pageSetup paperSize="9" orientation="portrait" r:id="rId9"/>
    </customSheetView>
  </customSheetViews>
  <mergeCells count="14">
    <mergeCell ref="A125:AS125"/>
    <mergeCell ref="A123:AH123"/>
    <mergeCell ref="A136:AH137"/>
    <mergeCell ref="A127:AT128"/>
    <mergeCell ref="H11:Q11"/>
    <mergeCell ref="A2:AH2"/>
    <mergeCell ref="A4:AF4"/>
    <mergeCell ref="A6:AH6"/>
    <mergeCell ref="A9:M9"/>
    <mergeCell ref="H12:I12"/>
    <mergeCell ref="J12:K12"/>
    <mergeCell ref="L12:M12"/>
    <mergeCell ref="N12:O12"/>
    <mergeCell ref="P12:Q12"/>
  </mergeCells>
  <hyperlinks>
    <hyperlink ref="A10:D10" location="Contents!A1" display="Return to Contents"/>
  </hyperlinks>
  <pageMargins left="0.7" right="0.7" top="0.75" bottom="0.75" header="0.3" footer="0.3"/>
  <pageSetup paperSize="9"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1:AV156"/>
  <sheetViews>
    <sheetView zoomScale="80" zoomScaleNormal="80" workbookViewId="0">
      <pane ySplit="13" topLeftCell="A14" activePane="bottomLeft" state="frozen"/>
      <selection pane="bottomLeft" activeCell="W9" sqref="W9"/>
    </sheetView>
  </sheetViews>
  <sheetFormatPr defaultColWidth="9.1796875" defaultRowHeight="14.5" x14ac:dyDescent="0.35"/>
  <cols>
    <col min="1" max="3" width="1.54296875" style="7" customWidth="1"/>
    <col min="4" max="4" width="5.1796875" style="7" customWidth="1"/>
    <col min="5" max="5" width="14.54296875" style="7" customWidth="1"/>
    <col min="6" max="6" width="9.1796875" style="45"/>
    <col min="7" max="7" width="1.26953125" style="7" customWidth="1"/>
    <col min="8" max="8" width="6" style="45" bestFit="1" customWidth="1"/>
    <col min="9" max="9" width="1.26953125" style="7" customWidth="1"/>
    <col min="10" max="10" width="7.726562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7.7265625" style="201" bestFit="1" customWidth="1"/>
    <col min="20" max="20" width="1.26953125" style="7" customWidth="1"/>
    <col min="21" max="21" width="6"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7.7265625" style="201" bestFit="1" customWidth="1"/>
    <col min="28" max="28" width="1.26953125" style="7" customWidth="1"/>
    <col min="29" max="29" width="5.179687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7.7265625" style="201" bestFit="1" customWidth="1"/>
    <col min="36" max="36" width="1.26953125" style="7" customWidth="1"/>
    <col min="37" max="37" width="6" style="7"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7.7265625" style="7" customWidth="1"/>
    <col min="44" max="44" width="1.26953125" style="7" customWidth="1"/>
    <col min="45" max="45" width="6.1796875" style="7" customWidth="1"/>
    <col min="46" max="46" width="1.26953125" style="7" customWidth="1"/>
    <col min="47" max="47" width="13.1796875" style="7" customWidth="1"/>
    <col min="48" max="48" width="1.26953125" style="7" customWidth="1"/>
    <col min="49" max="16384" width="9.1796875" style="7"/>
  </cols>
  <sheetData>
    <row r="1" spans="1:48" ht="6" customHeight="1" x14ac:dyDescent="0.25"/>
    <row r="2" spans="1:48" s="393" customFormat="1" ht="18" x14ac:dyDescent="0.25">
      <c r="A2" s="1281" t="s">
        <v>406</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3"/>
      <c r="AM2" s="1283"/>
      <c r="AO2" s="423"/>
    </row>
    <row r="3" spans="1:48" s="393" customFormat="1" ht="23.5" customHeight="1" x14ac:dyDescent="0.3">
      <c r="A3" s="1426" t="s">
        <v>3077</v>
      </c>
      <c r="F3" s="423"/>
      <c r="H3" s="423"/>
      <c r="J3" s="399"/>
      <c r="O3" s="394"/>
      <c r="P3" s="1025"/>
      <c r="Q3" s="423"/>
      <c r="R3" s="399"/>
      <c r="X3" s="399"/>
      <c r="Y3" s="423"/>
      <c r="AC3" s="398"/>
      <c r="AD3" s="394"/>
      <c r="AE3" s="398"/>
      <c r="AG3" s="1187"/>
      <c r="AO3" s="423"/>
    </row>
    <row r="4" spans="1:48" s="393" customFormat="1" ht="29.25" customHeight="1" x14ac:dyDescent="0.35">
      <c r="A4" s="1438" t="s">
        <v>407</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9"/>
      <c r="AE4" s="1439"/>
      <c r="AF4" s="1439"/>
      <c r="AG4" s="1187"/>
      <c r="AO4" s="423"/>
    </row>
    <row r="5" spans="1:48" s="393" customFormat="1" ht="6.75" customHeight="1" x14ac:dyDescent="0.3">
      <c r="F5" s="423"/>
      <c r="H5" s="423"/>
      <c r="J5" s="399"/>
      <c r="O5" s="394"/>
      <c r="P5" s="1025"/>
      <c r="Q5" s="423"/>
      <c r="R5" s="399"/>
      <c r="X5" s="399"/>
      <c r="Y5" s="423"/>
      <c r="AC5" s="398"/>
      <c r="AD5" s="394"/>
      <c r="AE5" s="398"/>
      <c r="AG5" s="1187"/>
      <c r="AO5" s="423"/>
    </row>
    <row r="6" spans="1:48" s="393" customFormat="1" ht="15" customHeight="1" x14ac:dyDescent="0.2">
      <c r="A6" s="1440" t="s">
        <v>408</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22"/>
      <c r="AI6" s="22"/>
      <c r="AJ6" s="22"/>
      <c r="AK6" s="22"/>
      <c r="AL6" s="22"/>
      <c r="AO6" s="423"/>
    </row>
    <row r="7" spans="1:48" s="393" customFormat="1" ht="15" customHeight="1" x14ac:dyDescent="0.2">
      <c r="A7" s="396" t="s">
        <v>379</v>
      </c>
      <c r="B7" s="426"/>
      <c r="C7" s="360"/>
      <c r="D7" s="360"/>
      <c r="E7" s="360"/>
      <c r="F7" s="1176"/>
      <c r="G7" s="360"/>
      <c r="H7" s="1176"/>
      <c r="I7" s="360"/>
      <c r="J7" s="360"/>
      <c r="K7" s="360"/>
      <c r="L7" s="360"/>
      <c r="M7" s="360"/>
      <c r="N7" s="360"/>
      <c r="O7" s="360"/>
      <c r="P7" s="728"/>
      <c r="Q7" s="1176"/>
      <c r="R7" s="360"/>
      <c r="S7" s="360"/>
      <c r="T7" s="360"/>
      <c r="U7" s="360"/>
      <c r="V7" s="360"/>
      <c r="W7" s="360"/>
      <c r="X7" s="360"/>
      <c r="Y7" s="1176"/>
      <c r="Z7" s="360"/>
      <c r="AA7" s="360"/>
      <c r="AB7" s="360"/>
      <c r="AC7" s="360"/>
      <c r="AD7" s="360"/>
      <c r="AE7" s="360"/>
      <c r="AF7" s="360"/>
      <c r="AG7" s="1176"/>
      <c r="AH7" s="22"/>
      <c r="AI7" s="22"/>
      <c r="AJ7" s="22"/>
      <c r="AK7" s="22"/>
      <c r="AL7" s="22"/>
      <c r="AO7" s="423"/>
    </row>
    <row r="8" spans="1:48" s="819" customFormat="1" ht="15" customHeight="1" x14ac:dyDescent="0.2">
      <c r="A8" s="396"/>
      <c r="B8" s="426"/>
      <c r="C8" s="661"/>
      <c r="D8" s="661"/>
      <c r="E8" s="661"/>
      <c r="F8" s="1176"/>
      <c r="G8" s="661"/>
      <c r="H8" s="1176"/>
      <c r="I8" s="661"/>
      <c r="J8" s="661"/>
      <c r="K8" s="661"/>
      <c r="L8" s="661"/>
      <c r="M8" s="661"/>
      <c r="N8" s="661"/>
      <c r="O8" s="661"/>
      <c r="P8" s="728"/>
      <c r="Q8" s="1176"/>
      <c r="R8" s="661"/>
      <c r="S8" s="661"/>
      <c r="T8" s="661"/>
      <c r="U8" s="661"/>
      <c r="V8" s="661"/>
      <c r="W8" s="661"/>
      <c r="X8" s="661"/>
      <c r="Y8" s="1176"/>
      <c r="Z8" s="661"/>
      <c r="AA8" s="661"/>
      <c r="AB8" s="661"/>
      <c r="AC8" s="661"/>
      <c r="AD8" s="661"/>
      <c r="AE8" s="661"/>
      <c r="AF8" s="661"/>
      <c r="AG8" s="1176"/>
      <c r="AH8" s="737"/>
      <c r="AI8" s="737"/>
      <c r="AJ8" s="737"/>
      <c r="AK8" s="737"/>
      <c r="AL8" s="737"/>
      <c r="AO8" s="423"/>
    </row>
    <row r="9" spans="1:48" s="819" customFormat="1" ht="15" customHeight="1" x14ac:dyDescent="0.4">
      <c r="A9" s="795" t="s">
        <v>520</v>
      </c>
      <c r="B9" s="426"/>
      <c r="C9" s="661"/>
      <c r="D9" s="661"/>
      <c r="E9" s="661"/>
      <c r="F9" s="1176"/>
      <c r="G9" s="661"/>
      <c r="H9" s="1176"/>
      <c r="I9" s="661"/>
      <c r="J9" s="661"/>
      <c r="K9" s="661"/>
      <c r="L9" s="661"/>
      <c r="M9" s="661"/>
      <c r="N9" s="661"/>
      <c r="O9" s="661"/>
      <c r="P9" s="728"/>
      <c r="Q9" s="1176"/>
      <c r="R9" s="661"/>
      <c r="S9" s="661"/>
      <c r="T9" s="661"/>
      <c r="U9" s="661"/>
      <c r="V9" s="661"/>
      <c r="W9" s="661"/>
      <c r="X9" s="661"/>
      <c r="Y9" s="1176"/>
      <c r="Z9" s="661"/>
      <c r="AA9" s="661"/>
      <c r="AB9" s="661"/>
      <c r="AC9" s="661"/>
      <c r="AD9" s="661"/>
      <c r="AE9" s="661"/>
      <c r="AF9" s="661"/>
      <c r="AG9" s="1176"/>
      <c r="AH9" s="737"/>
      <c r="AI9" s="737"/>
      <c r="AJ9" s="737"/>
      <c r="AK9" s="737"/>
      <c r="AL9" s="737"/>
      <c r="AO9" s="423"/>
    </row>
    <row r="10" spans="1:48" s="393" customFormat="1" ht="15" customHeight="1" x14ac:dyDescent="0.35">
      <c r="A10" s="1449" t="s">
        <v>380</v>
      </c>
      <c r="B10" s="1449"/>
      <c r="C10" s="1449"/>
      <c r="D10" s="1449"/>
      <c r="E10" s="1449"/>
      <c r="F10" s="1449"/>
      <c r="G10" s="1449"/>
      <c r="H10" s="1439"/>
      <c r="I10" s="1439"/>
      <c r="J10" s="1439"/>
      <c r="K10" s="1439"/>
      <c r="L10" s="1439"/>
      <c r="M10" s="1439"/>
      <c r="N10" s="1439"/>
      <c r="O10" s="394"/>
      <c r="P10" s="1025"/>
      <c r="Q10" s="423"/>
      <c r="R10" s="399"/>
      <c r="X10" s="399"/>
      <c r="Y10" s="423"/>
      <c r="AC10" s="398"/>
      <c r="AD10" s="394"/>
      <c r="AE10" s="398"/>
      <c r="AG10" s="1187"/>
      <c r="AO10" s="423"/>
    </row>
    <row r="11" spans="1:48" x14ac:dyDescent="0.35">
      <c r="A11" s="24" t="s">
        <v>5</v>
      </c>
      <c r="B11" s="23"/>
      <c r="C11" s="23"/>
      <c r="D11" s="23"/>
      <c r="E11" s="92"/>
      <c r="F11" s="1061"/>
      <c r="G11" s="92"/>
      <c r="H11" s="1061"/>
      <c r="I11" s="92"/>
      <c r="J11" s="202"/>
      <c r="K11" s="92"/>
      <c r="L11" s="92"/>
      <c r="M11" s="92"/>
      <c r="N11" s="92"/>
      <c r="O11" s="10"/>
      <c r="P11" s="996"/>
      <c r="Q11" s="282"/>
      <c r="R11" s="11"/>
      <c r="S11" s="207"/>
      <c r="T11" s="11"/>
    </row>
    <row r="12" spans="1:48" ht="17.25" customHeight="1" x14ac:dyDescent="0.25">
      <c r="A12" s="91"/>
      <c r="B12" s="91"/>
      <c r="C12" s="91"/>
      <c r="D12" s="91"/>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314</v>
      </c>
      <c r="F13" s="1169" t="s">
        <v>1</v>
      </c>
      <c r="G13" s="368"/>
      <c r="H13" s="1442" t="s">
        <v>6</v>
      </c>
      <c r="I13" s="1443"/>
      <c r="J13" s="1443"/>
      <c r="K13" s="1443"/>
      <c r="L13" s="1443"/>
      <c r="M13" s="1443"/>
      <c r="N13" s="1443"/>
      <c r="O13" s="1444"/>
      <c r="P13" s="1021"/>
      <c r="Q13" s="1442" t="s">
        <v>11</v>
      </c>
      <c r="R13" s="1443"/>
      <c r="S13" s="1443"/>
      <c r="T13" s="1443"/>
      <c r="U13" s="1443"/>
      <c r="V13" s="1443"/>
      <c r="W13" s="1443"/>
      <c r="X13" s="1444"/>
      <c r="Y13" s="1442" t="s">
        <v>7</v>
      </c>
      <c r="Z13" s="1443"/>
      <c r="AA13" s="1443"/>
      <c r="AB13" s="1443"/>
      <c r="AC13" s="1443"/>
      <c r="AD13" s="1443"/>
      <c r="AE13" s="1443"/>
      <c r="AF13" s="1444"/>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1170"/>
      <c r="G14" s="17"/>
      <c r="H14" s="483" t="s">
        <v>59</v>
      </c>
      <c r="I14" s="438"/>
      <c r="J14" s="482" t="s">
        <v>56</v>
      </c>
      <c r="K14" s="438"/>
      <c r="L14" s="438" t="s">
        <v>0</v>
      </c>
      <c r="M14" s="438"/>
      <c r="N14" s="438" t="s">
        <v>60</v>
      </c>
      <c r="O14" s="466"/>
      <c r="P14" s="17"/>
      <c r="Q14" s="483" t="s">
        <v>59</v>
      </c>
      <c r="R14" s="438"/>
      <c r="S14" s="482" t="s">
        <v>56</v>
      </c>
      <c r="T14" s="438"/>
      <c r="U14" s="438" t="s">
        <v>0</v>
      </c>
      <c r="V14" s="438"/>
      <c r="W14" s="438" t="s">
        <v>60</v>
      </c>
      <c r="X14" s="727"/>
      <c r="Y14" s="483" t="s">
        <v>59</v>
      </c>
      <c r="Z14" s="438"/>
      <c r="AA14" s="482" t="s">
        <v>56</v>
      </c>
      <c r="AB14" s="438"/>
      <c r="AC14" s="438" t="s">
        <v>0</v>
      </c>
      <c r="AD14" s="438"/>
      <c r="AE14" s="438" t="s">
        <v>60</v>
      </c>
      <c r="AF14" s="727"/>
      <c r="AG14" s="483" t="s">
        <v>59</v>
      </c>
      <c r="AH14" s="438"/>
      <c r="AI14" s="482" t="s">
        <v>56</v>
      </c>
      <c r="AJ14" s="438"/>
      <c r="AK14" s="438" t="s">
        <v>0</v>
      </c>
      <c r="AL14" s="438"/>
      <c r="AM14" s="438" t="s">
        <v>60</v>
      </c>
      <c r="AN14" s="727"/>
      <c r="AO14" s="483" t="s">
        <v>59</v>
      </c>
      <c r="AP14" s="438"/>
      <c r="AQ14" s="482" t="s">
        <v>56</v>
      </c>
      <c r="AR14" s="438"/>
      <c r="AS14" s="438" t="s">
        <v>0</v>
      </c>
      <c r="AT14" s="438"/>
      <c r="AU14" s="438" t="s">
        <v>60</v>
      </c>
      <c r="AV14" s="466"/>
    </row>
    <row r="15" spans="1:48" ht="15" x14ac:dyDescent="0.25">
      <c r="A15" s="41" t="s">
        <v>1</v>
      </c>
      <c r="B15" s="41"/>
      <c r="C15" s="41"/>
      <c r="D15" s="41"/>
      <c r="E15" s="30"/>
      <c r="F15" s="39"/>
      <c r="G15" s="3"/>
      <c r="H15" s="484"/>
      <c r="I15" s="228"/>
      <c r="J15" s="485"/>
      <c r="K15" s="228"/>
      <c r="L15" s="228"/>
      <c r="M15" s="228"/>
      <c r="N15" s="228"/>
      <c r="O15" s="436"/>
      <c r="P15" s="1005"/>
      <c r="Q15" s="484"/>
      <c r="R15" s="228"/>
      <c r="S15" s="485"/>
      <c r="T15" s="228"/>
      <c r="U15" s="337"/>
      <c r="V15" s="337"/>
      <c r="W15" s="337"/>
      <c r="X15" s="506"/>
      <c r="Y15" s="794"/>
      <c r="Z15" s="68"/>
      <c r="AA15" s="239"/>
      <c r="AB15" s="68"/>
      <c r="AC15" s="68"/>
      <c r="AD15" s="68"/>
      <c r="AE15" s="68"/>
      <c r="AF15" s="468"/>
      <c r="AG15" s="794"/>
      <c r="AH15" s="2"/>
      <c r="AI15" s="244"/>
      <c r="AJ15" s="2"/>
      <c r="AK15" s="2"/>
      <c r="AL15" s="2"/>
      <c r="AM15" s="2"/>
      <c r="AN15" s="564"/>
      <c r="AO15" s="794"/>
      <c r="AP15" s="2"/>
      <c r="AQ15" s="244"/>
      <c r="AR15" s="2"/>
      <c r="AS15" s="2"/>
      <c r="AT15" s="2"/>
      <c r="AU15" s="2"/>
      <c r="AV15" s="564"/>
    </row>
    <row r="16" spans="1:48" ht="15" x14ac:dyDescent="0.25">
      <c r="A16" s="169"/>
      <c r="B16" s="169"/>
      <c r="C16" s="169" t="s">
        <v>144</v>
      </c>
      <c r="D16" s="169"/>
      <c r="E16" s="170"/>
      <c r="F16" s="139">
        <v>4968</v>
      </c>
      <c r="G16" s="175"/>
      <c r="H16" s="1150">
        <v>1051</v>
      </c>
      <c r="I16" s="957" t="str">
        <f>IF('[1]Table 2.7'!R14=H16,"","r")</f>
        <v/>
      </c>
      <c r="J16" s="218">
        <v>2.8578121829853188E-2</v>
      </c>
      <c r="K16" s="808" t="str">
        <f>IF(ROUND('[1]Table 2.7'!T14,4)=(ROUND(J16,4)),"","r")</f>
        <v/>
      </c>
      <c r="L16" s="359">
        <v>28.578121829853188</v>
      </c>
      <c r="M16" s="808" t="str">
        <f>IF(ROUND('[1]Table 2.7'!V14,3)=ROUND(L16,3),"","r")</f>
        <v/>
      </c>
      <c r="N16" s="219" t="s">
        <v>1364</v>
      </c>
      <c r="O16" s="1402" t="str">
        <f>IF(N16='[1]Table 2.7'!Z14,"","r")</f>
        <v/>
      </c>
      <c r="P16" s="1003"/>
      <c r="Q16" s="1150">
        <v>1003</v>
      </c>
      <c r="R16" s="957" t="str">
        <f>IF('[1]Table 2.7'!AB14=Q16,"","r")</f>
        <v/>
      </c>
      <c r="S16" s="960">
        <v>2.8841985117809967E-2</v>
      </c>
      <c r="T16" s="808" t="str">
        <f>IF(ROUND('[1]Table 2.7'!AD14,4)=(ROUND(S16,4)),"","r")</f>
        <v/>
      </c>
      <c r="U16" s="808">
        <v>28.841985117809966</v>
      </c>
      <c r="V16" s="808"/>
      <c r="W16" s="957" t="s">
        <v>1479</v>
      </c>
      <c r="X16" s="1402"/>
      <c r="Y16" s="411">
        <v>1029</v>
      </c>
      <c r="Z16" s="957"/>
      <c r="AA16" s="218">
        <v>3.0695061759556493E-2</v>
      </c>
      <c r="AB16" s="808"/>
      <c r="AC16" s="359">
        <v>30.695061759556495</v>
      </c>
      <c r="AD16" s="808"/>
      <c r="AE16" s="219" t="s">
        <v>1366</v>
      </c>
      <c r="AF16" s="1402"/>
      <c r="AG16" s="411">
        <v>1124</v>
      </c>
      <c r="AH16" s="957"/>
      <c r="AI16" s="218">
        <v>3.4093825685633086E-2</v>
      </c>
      <c r="AJ16" s="808"/>
      <c r="AK16" s="359">
        <v>34.093825685633085</v>
      </c>
      <c r="AL16" s="808"/>
      <c r="AM16" s="219" t="s">
        <v>1367</v>
      </c>
      <c r="AN16" s="1402"/>
      <c r="AO16" s="710">
        <v>761</v>
      </c>
      <c r="AP16" s="5"/>
      <c r="AQ16" s="231">
        <v>2.3373782049464623E-2</v>
      </c>
      <c r="AR16" s="48"/>
      <c r="AS16" s="677">
        <v>23.373782049464623</v>
      </c>
      <c r="AT16" s="677"/>
      <c r="AU16" s="48" t="s">
        <v>1368</v>
      </c>
      <c r="AV16" s="138"/>
    </row>
    <row r="17" spans="1:48" ht="15" x14ac:dyDescent="0.25">
      <c r="A17" s="22"/>
      <c r="B17" s="10"/>
      <c r="C17" s="10"/>
      <c r="D17" s="22" t="s">
        <v>145</v>
      </c>
      <c r="E17" s="26"/>
      <c r="F17" s="998">
        <v>3911</v>
      </c>
      <c r="G17" s="38"/>
      <c r="H17" s="1047">
        <v>825</v>
      </c>
      <c r="I17" s="1061" t="str">
        <f>IF('[1]Table 2.7'!R15=H17,"","r")</f>
        <v/>
      </c>
      <c r="J17" s="220">
        <v>2.4737460010656138E-2</v>
      </c>
      <c r="K17" s="1085" t="str">
        <f>IF(ROUND('[1]Table 2.7'!T15,4)=(ROUND(J17,4)),"","r")</f>
        <v/>
      </c>
      <c r="L17" s="509">
        <v>24.73746001065614</v>
      </c>
      <c r="M17" s="1085" t="str">
        <f>IF(ROUND('[1]Table 2.7'!V15,3)=ROUND(L17,3),"","r")</f>
        <v/>
      </c>
      <c r="N17" s="221" t="s">
        <v>1480</v>
      </c>
      <c r="O17" s="1403" t="str">
        <f>IF(N17='[1]Table 2.7'!Z15,"","r")</f>
        <v/>
      </c>
      <c r="P17" s="997"/>
      <c r="Q17" s="1047">
        <v>853</v>
      </c>
      <c r="R17" s="1061" t="str">
        <f>IF('[1]Table 2.7'!AB15=Q17,"","r")</f>
        <v/>
      </c>
      <c r="S17" s="1049">
        <v>2.6996956786366402E-2</v>
      </c>
      <c r="T17" s="1085" t="str">
        <f>IF(ROUND('[1]Table 2.7'!AD15,4)=(ROUND(S17,4)),"","r")</f>
        <v/>
      </c>
      <c r="U17" s="1085">
        <v>26.9969567863664</v>
      </c>
      <c r="V17" s="1085"/>
      <c r="W17" s="1046" t="s">
        <v>1481</v>
      </c>
      <c r="X17" s="1403"/>
      <c r="Y17" s="459">
        <v>775</v>
      </c>
      <c r="Z17" s="1061"/>
      <c r="AA17" s="220">
        <v>2.5411374206761567E-2</v>
      </c>
      <c r="AB17" s="1085"/>
      <c r="AC17" s="509">
        <v>25.411374206761568</v>
      </c>
      <c r="AD17" s="1085"/>
      <c r="AE17" s="221" t="s">
        <v>1482</v>
      </c>
      <c r="AF17" s="1403"/>
      <c r="AG17" s="459">
        <v>793</v>
      </c>
      <c r="AH17" s="1061"/>
      <c r="AI17" s="220">
        <v>2.648406049535906E-2</v>
      </c>
      <c r="AJ17" s="1085"/>
      <c r="AK17" s="509">
        <v>26.48406049535906</v>
      </c>
      <c r="AL17" s="1085"/>
      <c r="AM17" s="221" t="s">
        <v>1483</v>
      </c>
      <c r="AN17" s="1403"/>
      <c r="AO17" s="711">
        <v>665</v>
      </c>
      <c r="AP17" s="66"/>
      <c r="AQ17" s="232">
        <v>2.2529272417863927E-2</v>
      </c>
      <c r="AR17" s="13"/>
      <c r="AS17" s="678">
        <v>22.529272417863925</v>
      </c>
      <c r="AT17" s="678"/>
      <c r="AU17" s="13" t="s">
        <v>1484</v>
      </c>
      <c r="AV17" s="721"/>
    </row>
    <row r="18" spans="1:48" ht="15" x14ac:dyDescent="0.25">
      <c r="A18" s="26"/>
      <c r="B18" s="26"/>
      <c r="C18" s="9"/>
      <c r="D18" s="66" t="s">
        <v>146</v>
      </c>
      <c r="E18" s="155"/>
      <c r="F18" s="998">
        <v>599</v>
      </c>
      <c r="G18" s="12"/>
      <c r="H18" s="1047">
        <v>177</v>
      </c>
      <c r="I18" s="1061" t="str">
        <f>IF('[1]Table 2.7'!R16=H18,"","r")</f>
        <v/>
      </c>
      <c r="J18" s="220">
        <v>5.1661427929950605E-2</v>
      </c>
      <c r="K18" s="1085" t="str">
        <f>IF(ROUND('[1]Table 2.7'!T16,4)=(ROUND(J18,4)),"","r")</f>
        <v/>
      </c>
      <c r="L18" s="509">
        <v>51.661427929950605</v>
      </c>
      <c r="M18" s="1085" t="str">
        <f>IF(ROUND('[1]Table 2.7'!V16,3)=ROUND(L18,3),"","r")</f>
        <v/>
      </c>
      <c r="N18" s="221" t="s">
        <v>1485</v>
      </c>
      <c r="O18" s="1403" t="str">
        <f>IF(N18='[1]Table 2.7'!Z16,"","r")</f>
        <v/>
      </c>
      <c r="P18" s="997"/>
      <c r="Q18" s="1047">
        <v>116</v>
      </c>
      <c r="R18" s="1061" t="str">
        <f>IF('[1]Table 2.7'!AB16=Q18,"","r")</f>
        <v/>
      </c>
      <c r="S18" s="1049">
        <v>3.6483282527701166E-2</v>
      </c>
      <c r="T18" s="1085" t="str">
        <f>IF(ROUND('[1]Table 2.7'!AD16,4)=(ROUND(S18,4)),"","r")</f>
        <v/>
      </c>
      <c r="U18" s="1085">
        <v>36.483282527701164</v>
      </c>
      <c r="V18" s="1085"/>
      <c r="W18" s="1046" t="s">
        <v>1486</v>
      </c>
      <c r="X18" s="1403"/>
      <c r="Y18" s="459">
        <v>112</v>
      </c>
      <c r="Z18" s="1061"/>
      <c r="AA18" s="220">
        <v>3.7022910468634783E-2</v>
      </c>
      <c r="AB18" s="1085"/>
      <c r="AC18" s="509">
        <v>37.022910468634784</v>
      </c>
      <c r="AD18" s="1085"/>
      <c r="AE18" s="221" t="s">
        <v>1487</v>
      </c>
      <c r="AF18" s="1403"/>
      <c r="AG18" s="459">
        <v>107</v>
      </c>
      <c r="AH18" s="1061"/>
      <c r="AI18" s="220">
        <v>3.5368303287650331E-2</v>
      </c>
      <c r="AJ18" s="1085"/>
      <c r="AK18" s="509">
        <v>35.368303287650328</v>
      </c>
      <c r="AL18" s="1085"/>
      <c r="AM18" s="221" t="s">
        <v>1488</v>
      </c>
      <c r="AN18" s="1403"/>
      <c r="AO18" s="711">
        <v>87</v>
      </c>
      <c r="AP18" s="66"/>
      <c r="AQ18" s="232">
        <v>2.8611905183536138E-2</v>
      </c>
      <c r="AR18" s="13"/>
      <c r="AS18" s="678">
        <v>28.611905183536138</v>
      </c>
      <c r="AT18" s="678"/>
      <c r="AU18" s="13" t="s">
        <v>1489</v>
      </c>
      <c r="AV18" s="721"/>
    </row>
    <row r="19" spans="1:48" ht="15" x14ac:dyDescent="0.25">
      <c r="A19" s="26"/>
      <c r="B19" s="26"/>
      <c r="C19" s="9"/>
      <c r="D19" s="66" t="s">
        <v>14</v>
      </c>
      <c r="E19" s="155"/>
      <c r="F19" s="1007">
        <v>458</v>
      </c>
      <c r="G19" s="12"/>
      <c r="H19" s="1055">
        <v>49</v>
      </c>
      <c r="I19" s="1061" t="str">
        <f>IF('[1]Table 2.7'!R17=H19,"","r")</f>
        <v/>
      </c>
      <c r="J19" s="246" t="s">
        <v>317</v>
      </c>
      <c r="K19" s="510" t="e">
        <f>IF(ROUND('[1]Table 2.7'!T17,4)=(ROUND(J19,4)),"","r")</f>
        <v>#VALUE!</v>
      </c>
      <c r="L19" s="510" t="s">
        <v>317</v>
      </c>
      <c r="M19" s="510" t="e">
        <f>IF(ROUND('[1]Table 2.7'!V17,3)=ROUND(L19,3),"","r")</f>
        <v>#VALUE!</v>
      </c>
      <c r="N19" s="222" t="s">
        <v>317</v>
      </c>
      <c r="O19" s="1404" t="str">
        <f>IF(N19='[1]Table 2.7'!Z17,"","r")</f>
        <v/>
      </c>
      <c r="P19" s="1009"/>
      <c r="Q19" s="1055">
        <v>34</v>
      </c>
      <c r="R19" s="1061" t="str">
        <f>IF('[1]Table 2.7'!AB17=Q19,"","r")</f>
        <v/>
      </c>
      <c r="S19" s="1050" t="s">
        <v>317</v>
      </c>
      <c r="T19" s="510" t="e">
        <f>IF(ROUND('[1]Table 2.7'!AD17,4)=(ROUND(S19,4)),"","r")</f>
        <v>#VALUE!</v>
      </c>
      <c r="U19" s="510" t="s">
        <v>317</v>
      </c>
      <c r="V19" s="510"/>
      <c r="W19" s="1163" t="s">
        <v>317</v>
      </c>
      <c r="X19" s="1404"/>
      <c r="Y19" s="625">
        <v>142</v>
      </c>
      <c r="Z19" s="1061"/>
      <c r="AA19" s="246" t="s">
        <v>317</v>
      </c>
      <c r="AB19" s="510"/>
      <c r="AC19" s="510" t="s">
        <v>317</v>
      </c>
      <c r="AD19" s="510"/>
      <c r="AE19" s="222" t="s">
        <v>317</v>
      </c>
      <c r="AF19" s="1404"/>
      <c r="AG19" s="625">
        <v>224</v>
      </c>
      <c r="AH19" s="1061"/>
      <c r="AI19" s="246" t="s">
        <v>317</v>
      </c>
      <c r="AJ19" s="510"/>
      <c r="AK19" s="510" t="s">
        <v>317</v>
      </c>
      <c r="AL19" s="510"/>
      <c r="AM19" s="222" t="s">
        <v>317</v>
      </c>
      <c r="AN19" s="1404"/>
      <c r="AO19" s="712">
        <v>9</v>
      </c>
      <c r="AP19" s="59"/>
      <c r="AQ19" s="246" t="s">
        <v>317</v>
      </c>
      <c r="AR19" s="222"/>
      <c r="AS19" s="510" t="s">
        <v>317</v>
      </c>
      <c r="AT19" s="510"/>
      <c r="AU19" s="222" t="s">
        <v>317</v>
      </c>
      <c r="AV19" s="97"/>
    </row>
    <row r="20" spans="1:48" ht="15" x14ac:dyDescent="0.25">
      <c r="A20" s="65"/>
      <c r="B20" s="65"/>
      <c r="C20" s="65" t="s">
        <v>147</v>
      </c>
      <c r="D20" s="5"/>
      <c r="E20" s="172"/>
      <c r="F20" s="47">
        <v>4968</v>
      </c>
      <c r="G20" s="27"/>
      <c r="H20" s="1056">
        <v>1051</v>
      </c>
      <c r="I20" s="957" t="str">
        <f>IF('[1]Table 2.7'!R18=H20,"","r")</f>
        <v/>
      </c>
      <c r="J20" s="218">
        <v>2.8578121829853188E-2</v>
      </c>
      <c r="K20" s="808" t="str">
        <f>IF(ROUND('[1]Table 2.7'!T18,4)=(ROUND(J20,4)),"","r")</f>
        <v/>
      </c>
      <c r="L20" s="359">
        <v>28.578121829853188</v>
      </c>
      <c r="M20" s="808" t="str">
        <f>IF(ROUND('[1]Table 2.7'!V18,3)=ROUND(L20,3),"","r")</f>
        <v/>
      </c>
      <c r="N20" s="219" t="s">
        <v>1364</v>
      </c>
      <c r="O20" s="1402" t="str">
        <f>IF(N20='[1]Table 2.7'!Z18,"","r")</f>
        <v/>
      </c>
      <c r="P20" s="79"/>
      <c r="Q20" s="1056">
        <v>1003</v>
      </c>
      <c r="R20" s="957" t="str">
        <f>IF('[1]Table 2.7'!AB18=Q20,"","r")</f>
        <v/>
      </c>
      <c r="S20" s="960">
        <v>2.8841985117809967E-2</v>
      </c>
      <c r="T20" s="808" t="str">
        <f>IF(ROUND('[1]Table 2.7'!AD18,4)=(ROUND(S20,4)),"","r")</f>
        <v/>
      </c>
      <c r="U20" s="808">
        <v>28.841985117809966</v>
      </c>
      <c r="V20" s="808"/>
      <c r="W20" s="957" t="s">
        <v>1479</v>
      </c>
      <c r="X20" s="1402"/>
      <c r="Y20" s="493">
        <v>1029</v>
      </c>
      <c r="Z20" s="957"/>
      <c r="AA20" s="218">
        <v>3.0695061759556493E-2</v>
      </c>
      <c r="AB20" s="808"/>
      <c r="AC20" s="359">
        <v>30.695061759556495</v>
      </c>
      <c r="AD20" s="808"/>
      <c r="AE20" s="219" t="s">
        <v>1366</v>
      </c>
      <c r="AF20" s="1402"/>
      <c r="AG20" s="493">
        <v>1124</v>
      </c>
      <c r="AH20" s="957"/>
      <c r="AI20" s="218">
        <v>3.4093825685633086E-2</v>
      </c>
      <c r="AJ20" s="808"/>
      <c r="AK20" s="359">
        <v>34.093825685633085</v>
      </c>
      <c r="AL20" s="808"/>
      <c r="AM20" s="219" t="s">
        <v>1367</v>
      </c>
      <c r="AN20" s="1402"/>
      <c r="AO20" s="713">
        <v>761</v>
      </c>
      <c r="AP20" s="179"/>
      <c r="AQ20" s="231">
        <v>2.3244448517059164E-2</v>
      </c>
      <c r="AR20" s="48"/>
      <c r="AS20" s="677">
        <v>23.244448517059165</v>
      </c>
      <c r="AT20" s="677"/>
      <c r="AU20" s="48" t="s">
        <v>1490</v>
      </c>
      <c r="AV20" s="138"/>
    </row>
    <row r="21" spans="1:48" ht="15" x14ac:dyDescent="0.25">
      <c r="A21" s="26"/>
      <c r="B21" s="26"/>
      <c r="C21" s="26"/>
      <c r="D21" s="7" t="s">
        <v>161</v>
      </c>
      <c r="E21" s="155"/>
      <c r="F21" s="998">
        <v>541</v>
      </c>
      <c r="G21" s="13"/>
      <c r="H21" s="1054">
        <v>103</v>
      </c>
      <c r="I21" s="1061" t="str">
        <f>IF('[1]Table 2.7'!R19=H21,"","r")</f>
        <v/>
      </c>
      <c r="J21" s="220">
        <v>1.4027846165128387E-2</v>
      </c>
      <c r="K21" s="1085" t="str">
        <f>IF(ROUND('[1]Table 2.7'!T19,4)=(ROUND(J21,4)),"","r")</f>
        <v/>
      </c>
      <c r="L21" s="509">
        <v>14.027846165128386</v>
      </c>
      <c r="M21" s="1085" t="str">
        <f>IF(ROUND('[1]Table 2.7'!V19,3)=ROUND(L21,3),"","r")</f>
        <v/>
      </c>
      <c r="N21" s="221" t="s">
        <v>1492</v>
      </c>
      <c r="O21" s="1403" t="str">
        <f>IF(N21='[1]Table 2.7'!Z19,"","r")</f>
        <v/>
      </c>
      <c r="P21" s="1002"/>
      <c r="Q21" s="1054">
        <v>116</v>
      </c>
      <c r="R21" s="1061" t="str">
        <f>IF('[1]Table 2.7'!AB19=Q21,"","r")</f>
        <v/>
      </c>
      <c r="S21" s="1049">
        <v>1.6421469874007687E-2</v>
      </c>
      <c r="T21" s="1085" t="str">
        <f>IF(ROUND('[1]Table 2.7'!AD19,4)=(ROUND(S21,4)),"","r")</f>
        <v/>
      </c>
      <c r="U21" s="1085">
        <v>16.421469874007688</v>
      </c>
      <c r="V21" s="1085"/>
      <c r="W21" s="1046" t="s">
        <v>1493</v>
      </c>
      <c r="X21" s="1403"/>
      <c r="Y21" s="415">
        <v>110</v>
      </c>
      <c r="Z21" s="1061"/>
      <c r="AA21" s="220">
        <v>1.6073194856577645E-2</v>
      </c>
      <c r="AB21" s="1085"/>
      <c r="AC21" s="509">
        <v>16.073194856577643</v>
      </c>
      <c r="AD21" s="1085"/>
      <c r="AE21" s="221" t="s">
        <v>1494</v>
      </c>
      <c r="AF21" s="1403"/>
      <c r="AG21" s="415">
        <v>103</v>
      </c>
      <c r="AH21" s="1061"/>
      <c r="AI21" s="220">
        <v>1.5162324059290463E-2</v>
      </c>
      <c r="AJ21" s="1085"/>
      <c r="AK21" s="509">
        <v>15.162324059290462</v>
      </c>
      <c r="AL21" s="1085"/>
      <c r="AM21" s="221" t="s">
        <v>1495</v>
      </c>
      <c r="AN21" s="1403"/>
      <c r="AO21" s="695">
        <v>109</v>
      </c>
      <c r="AP21" s="59"/>
      <c r="AQ21" s="232">
        <v>1.6114541753380417E-2</v>
      </c>
      <c r="AR21" s="13"/>
      <c r="AS21" s="678">
        <v>16.114541753380415</v>
      </c>
      <c r="AT21" s="678"/>
      <c r="AU21" s="13" t="s">
        <v>1494</v>
      </c>
      <c r="AV21" s="97"/>
    </row>
    <row r="22" spans="1:48" ht="15" x14ac:dyDescent="0.25">
      <c r="A22" s="26"/>
      <c r="B22" s="26"/>
      <c r="C22" s="26"/>
      <c r="D22" s="7" t="s">
        <v>148</v>
      </c>
      <c r="E22" s="155"/>
      <c r="F22" s="998">
        <v>3814</v>
      </c>
      <c r="G22" s="76"/>
      <c r="H22" s="1054">
        <v>774</v>
      </c>
      <c r="I22" s="1061" t="str">
        <f>IF('[1]Table 2.7'!R20=H22,"","r")</f>
        <v/>
      </c>
      <c r="J22" s="220">
        <v>2.6296257578925362E-2</v>
      </c>
      <c r="K22" s="1085" t="str">
        <f>IF(ROUND('[1]Table 2.7'!T20,4)=(ROUND(J22,4)),"","r")</f>
        <v/>
      </c>
      <c r="L22" s="509">
        <v>26.296257578925363</v>
      </c>
      <c r="M22" s="1085" t="str">
        <f>IF(ROUND('[1]Table 2.7'!V20,3)=ROUND(L22,3),"","r")</f>
        <v/>
      </c>
      <c r="N22" s="221" t="s">
        <v>1496</v>
      </c>
      <c r="O22" s="1403" t="str">
        <f>IF(N22='[1]Table 2.7'!Z20,"","r")</f>
        <v/>
      </c>
      <c r="P22" s="1002"/>
      <c r="Q22" s="1054">
        <v>834</v>
      </c>
      <c r="R22" s="1061" t="str">
        <f>IF('[1]Table 2.7'!AB20=Q22,"","r")</f>
        <v/>
      </c>
      <c r="S22" s="1049">
        <v>3.0095516206665871E-2</v>
      </c>
      <c r="T22" s="1085" t="str">
        <f>IF(ROUND('[1]Table 2.7'!AD20,4)=(ROUND(S22,4)),"","r")</f>
        <v/>
      </c>
      <c r="U22" s="1085">
        <v>30.09551620666587</v>
      </c>
      <c r="V22" s="1085"/>
      <c r="W22" s="1046" t="s">
        <v>1497</v>
      </c>
      <c r="X22" s="1403"/>
      <c r="Y22" s="415">
        <v>771</v>
      </c>
      <c r="Z22" s="1061"/>
      <c r="AA22" s="220">
        <v>2.889846757103522E-2</v>
      </c>
      <c r="AB22" s="1085"/>
      <c r="AC22" s="509">
        <v>28.898467571035219</v>
      </c>
      <c r="AD22" s="1085"/>
      <c r="AE22" s="221" t="s">
        <v>1498</v>
      </c>
      <c r="AF22" s="1403"/>
      <c r="AG22" s="415">
        <v>795</v>
      </c>
      <c r="AH22" s="1061"/>
      <c r="AI22" s="220">
        <v>3.0372849875540377E-2</v>
      </c>
      <c r="AJ22" s="1085"/>
      <c r="AK22" s="509">
        <v>30.372849875540378</v>
      </c>
      <c r="AL22" s="1085"/>
      <c r="AM22" s="221" t="s">
        <v>1499</v>
      </c>
      <c r="AN22" s="1403"/>
      <c r="AO22" s="695">
        <v>640</v>
      </c>
      <c r="AP22" s="59"/>
      <c r="AQ22" s="232">
        <v>2.4812193761761189E-2</v>
      </c>
      <c r="AR22" s="13"/>
      <c r="AS22" s="678">
        <v>24.81219376176119</v>
      </c>
      <c r="AT22" s="678"/>
      <c r="AU22" s="13" t="s">
        <v>1500</v>
      </c>
      <c r="AV22" s="97"/>
    </row>
    <row r="23" spans="1:48" ht="15" x14ac:dyDescent="0.25">
      <c r="A23" s="26"/>
      <c r="B23" s="26"/>
      <c r="C23" s="26"/>
      <c r="D23" s="7" t="s">
        <v>14</v>
      </c>
      <c r="E23" s="155"/>
      <c r="F23" s="998">
        <v>613</v>
      </c>
      <c r="G23" s="76"/>
      <c r="H23" s="1054">
        <v>174</v>
      </c>
      <c r="I23" s="1061" t="str">
        <f>IF('[1]Table 2.7'!R21=H23,"","r")</f>
        <v/>
      </c>
      <c r="J23" s="246" t="s">
        <v>317</v>
      </c>
      <c r="K23" s="510" t="e">
        <f>IF(ROUND('[1]Table 2.7'!T21,4)=(ROUND(J23,4)),"","r")</f>
        <v>#VALUE!</v>
      </c>
      <c r="L23" s="510" t="s">
        <v>317</v>
      </c>
      <c r="M23" s="510" t="e">
        <f>IF(ROUND('[1]Table 2.7'!V21,3)=ROUND(L23,3),"","r")</f>
        <v>#VALUE!</v>
      </c>
      <c r="N23" s="222" t="s">
        <v>317</v>
      </c>
      <c r="O23" s="1404" t="str">
        <f>IF(N23='[1]Table 2.7'!Z21,"","r")</f>
        <v/>
      </c>
      <c r="P23" s="1010"/>
      <c r="Q23" s="1054">
        <v>53</v>
      </c>
      <c r="R23" s="1061" t="str">
        <f>IF('[1]Table 2.7'!AB21=Q23,"","r")</f>
        <v/>
      </c>
      <c r="S23" s="1050" t="s">
        <v>317</v>
      </c>
      <c r="T23" s="510" t="e">
        <f>IF(ROUND('[1]Table 2.7'!AD21,4)=(ROUND(S23,4)),"","r")</f>
        <v>#VALUE!</v>
      </c>
      <c r="U23" s="510" t="s">
        <v>317</v>
      </c>
      <c r="V23" s="510"/>
      <c r="W23" s="1163" t="s">
        <v>317</v>
      </c>
      <c r="X23" s="1404"/>
      <c r="Y23" s="415">
        <v>148</v>
      </c>
      <c r="Z23" s="1061"/>
      <c r="AA23" s="246" t="s">
        <v>317</v>
      </c>
      <c r="AB23" s="510"/>
      <c r="AC23" s="510" t="s">
        <v>317</v>
      </c>
      <c r="AD23" s="510"/>
      <c r="AE23" s="222" t="s">
        <v>317</v>
      </c>
      <c r="AF23" s="1404"/>
      <c r="AG23" s="415">
        <v>226</v>
      </c>
      <c r="AH23" s="1061"/>
      <c r="AI23" s="246" t="s">
        <v>317</v>
      </c>
      <c r="AJ23" s="510"/>
      <c r="AK23" s="510" t="s">
        <v>317</v>
      </c>
      <c r="AL23" s="510"/>
      <c r="AM23" s="222" t="s">
        <v>317</v>
      </c>
      <c r="AN23" s="1404"/>
      <c r="AO23" s="695">
        <v>12</v>
      </c>
      <c r="AP23" s="59"/>
      <c r="AQ23" s="246" t="s">
        <v>317</v>
      </c>
      <c r="AR23" s="222"/>
      <c r="AS23" s="510" t="s">
        <v>317</v>
      </c>
      <c r="AT23" s="510"/>
      <c r="AU23" s="222" t="s">
        <v>317</v>
      </c>
      <c r="AV23" s="97"/>
    </row>
    <row r="24" spans="1:48" ht="15" x14ac:dyDescent="0.25">
      <c r="A24" s="31"/>
      <c r="B24" s="31"/>
      <c r="C24" s="31" t="s">
        <v>149</v>
      </c>
      <c r="D24" s="5"/>
      <c r="E24" s="172"/>
      <c r="F24" s="47">
        <v>4968</v>
      </c>
      <c r="G24" s="176"/>
      <c r="H24" s="1056">
        <v>1051</v>
      </c>
      <c r="I24" s="957" t="str">
        <f>IF('[1]Table 2.7'!R22=H24,"","r")</f>
        <v/>
      </c>
      <c r="J24" s="218">
        <v>2.8578121829853188E-2</v>
      </c>
      <c r="K24" s="808" t="str">
        <f>IF(ROUND('[1]Table 2.7'!T22,4)=(ROUND(J24,4)),"","r")</f>
        <v/>
      </c>
      <c r="L24" s="359">
        <v>28.578121829853188</v>
      </c>
      <c r="M24" s="808" t="str">
        <f>IF(ROUND('[1]Table 2.7'!V22,3)=ROUND(L24,3),"","r")</f>
        <v/>
      </c>
      <c r="N24" s="219" t="s">
        <v>1364</v>
      </c>
      <c r="O24" s="1402" t="str">
        <f>IF(N24='[1]Table 2.7'!Z22,"","r")</f>
        <v/>
      </c>
      <c r="P24" s="79"/>
      <c r="Q24" s="1056">
        <v>1003</v>
      </c>
      <c r="R24" s="957" t="str">
        <f>IF('[1]Table 2.7'!AB22=Q24,"","r")</f>
        <v/>
      </c>
      <c r="S24" s="960">
        <v>2.8841985117809967E-2</v>
      </c>
      <c r="T24" s="808" t="str">
        <f>IF(ROUND('[1]Table 2.7'!AD22,4)=(ROUND(S24,4)),"","r")</f>
        <v/>
      </c>
      <c r="U24" s="808">
        <v>28.841985117809966</v>
      </c>
      <c r="V24" s="808"/>
      <c r="W24" s="957" t="s">
        <v>1479</v>
      </c>
      <c r="X24" s="1402"/>
      <c r="Y24" s="493">
        <v>1029</v>
      </c>
      <c r="Z24" s="957"/>
      <c r="AA24" s="218">
        <v>3.0695061759556493E-2</v>
      </c>
      <c r="AB24" s="808"/>
      <c r="AC24" s="359">
        <v>30.695061759556495</v>
      </c>
      <c r="AD24" s="808"/>
      <c r="AE24" s="219" t="s">
        <v>1366</v>
      </c>
      <c r="AF24" s="1402"/>
      <c r="AG24" s="493">
        <v>1124</v>
      </c>
      <c r="AH24" s="957"/>
      <c r="AI24" s="218">
        <v>3.4093825685633086E-2</v>
      </c>
      <c r="AJ24" s="808"/>
      <c r="AK24" s="359">
        <v>34.093825685633085</v>
      </c>
      <c r="AL24" s="808"/>
      <c r="AM24" s="219" t="s">
        <v>1367</v>
      </c>
      <c r="AN24" s="1402"/>
      <c r="AO24" s="713">
        <v>761</v>
      </c>
      <c r="AP24" s="179"/>
      <c r="AQ24" s="231">
        <v>2.3373782049464623E-2</v>
      </c>
      <c r="AR24" s="48"/>
      <c r="AS24" s="677">
        <v>23.373782049464623</v>
      </c>
      <c r="AT24" s="677"/>
      <c r="AU24" s="48" t="s">
        <v>1368</v>
      </c>
      <c r="AV24" s="138"/>
    </row>
    <row r="25" spans="1:48" ht="15" x14ac:dyDescent="0.25">
      <c r="C25" s="12"/>
      <c r="D25" s="7" t="s">
        <v>320</v>
      </c>
      <c r="E25" s="155"/>
      <c r="F25" s="998">
        <v>230</v>
      </c>
      <c r="G25" s="151"/>
      <c r="H25" s="1054">
        <v>49</v>
      </c>
      <c r="I25" s="1061" t="str">
        <f>IF('[1]Table 2.7'!R23=H25,"","r")</f>
        <v/>
      </c>
      <c r="J25" s="220">
        <v>4.2269409422694089E-2</v>
      </c>
      <c r="K25" s="1085" t="str">
        <f>IF(ROUND('[1]Table 2.7'!T23,4)=(ROUND(J25,4)),"","r")</f>
        <v/>
      </c>
      <c r="L25" s="509">
        <v>42.269409422694089</v>
      </c>
      <c r="M25" s="1085" t="str">
        <f>IF(ROUND('[1]Table 2.7'!V23,3)=ROUND(L25,3),"","r")</f>
        <v/>
      </c>
      <c r="N25" s="221" t="s">
        <v>1501</v>
      </c>
      <c r="O25" s="1403" t="str">
        <f>IF(N25='[1]Table 2.7'!Z23,"","r")</f>
        <v/>
      </c>
      <c r="P25" s="1002"/>
      <c r="Q25" s="1054">
        <v>33</v>
      </c>
      <c r="R25" s="1061" t="str">
        <f>IF('[1]Table 2.7'!AB23=Q25,"","r")</f>
        <v/>
      </c>
      <c r="S25" s="1049">
        <v>3.8939820277752564E-2</v>
      </c>
      <c r="T25" s="1085" t="str">
        <f>IF(ROUND('[1]Table 2.7'!AD23,4)=(ROUND(S25,4)),"","r")</f>
        <v/>
      </c>
      <c r="U25" s="1085">
        <v>38.939820277752567</v>
      </c>
      <c r="V25" s="1085"/>
      <c r="W25" s="1046" t="s">
        <v>1502</v>
      </c>
      <c r="X25" s="1403"/>
      <c r="Y25" s="415">
        <v>47</v>
      </c>
      <c r="Z25" s="1061"/>
      <c r="AA25" s="220">
        <v>5.7022865142323839E-2</v>
      </c>
      <c r="AB25" s="1085"/>
      <c r="AC25" s="509">
        <v>57.022865142323838</v>
      </c>
      <c r="AD25" s="1085"/>
      <c r="AE25" s="221" t="s">
        <v>1503</v>
      </c>
      <c r="AF25" s="1403"/>
      <c r="AG25" s="415">
        <v>63</v>
      </c>
      <c r="AH25" s="1061"/>
      <c r="AI25" s="220">
        <v>6.5614484858195793E-2</v>
      </c>
      <c r="AJ25" s="1085"/>
      <c r="AK25" s="509">
        <v>65.614484858195794</v>
      </c>
      <c r="AL25" s="1085"/>
      <c r="AM25" s="221" t="s">
        <v>1504</v>
      </c>
      <c r="AN25" s="1403"/>
      <c r="AO25" s="695">
        <v>38</v>
      </c>
      <c r="AP25" s="59"/>
      <c r="AQ25" s="232">
        <v>3.4031413612565446E-2</v>
      </c>
      <c r="AR25" s="13"/>
      <c r="AS25" s="678">
        <v>34.031413612565444</v>
      </c>
      <c r="AT25" s="678"/>
      <c r="AU25" s="13" t="s">
        <v>1505</v>
      </c>
      <c r="AV25" s="97"/>
    </row>
    <row r="26" spans="1:48" ht="15" x14ac:dyDescent="0.25">
      <c r="C26" s="12"/>
      <c r="D26" s="7" t="s">
        <v>150</v>
      </c>
      <c r="E26" s="155"/>
      <c r="F26" s="1007">
        <v>1409</v>
      </c>
      <c r="G26" s="151"/>
      <c r="H26" s="1054">
        <v>299</v>
      </c>
      <c r="I26" s="1061" t="str">
        <f>IF('[1]Table 2.7'!R24=H26,"","r")</f>
        <v/>
      </c>
      <c r="J26" s="220">
        <v>3.6671195139439221E-2</v>
      </c>
      <c r="K26" s="1085" t="str">
        <f>IF(ROUND('[1]Table 2.7'!T24,4)=(ROUND(J26,4)),"","r")</f>
        <v/>
      </c>
      <c r="L26" s="509">
        <v>36.67119513943922</v>
      </c>
      <c r="M26" s="1085" t="str">
        <f>IF(ROUND('[1]Table 2.7'!V24,3)=ROUND(L26,3),"","r")</f>
        <v/>
      </c>
      <c r="N26" s="221" t="s">
        <v>1507</v>
      </c>
      <c r="O26" s="1403" t="str">
        <f>IF(N26='[1]Table 2.7'!Z24,"","r")</f>
        <v/>
      </c>
      <c r="P26" s="1002"/>
      <c r="Q26" s="1054">
        <v>297</v>
      </c>
      <c r="R26" s="1061" t="str">
        <f>IF('[1]Table 2.7'!AB24=Q26,"","r")</f>
        <v/>
      </c>
      <c r="S26" s="1049">
        <v>3.9266536490114717E-2</v>
      </c>
      <c r="T26" s="1085" t="str">
        <f>IF(ROUND('[1]Table 2.7'!AD24,4)=(ROUND(S26,4)),"","r")</f>
        <v/>
      </c>
      <c r="U26" s="1085">
        <v>39.266536490114717</v>
      </c>
      <c r="V26" s="1085"/>
      <c r="W26" s="1046" t="s">
        <v>1508</v>
      </c>
      <c r="X26" s="1403"/>
      <c r="Y26" s="415">
        <v>293</v>
      </c>
      <c r="Z26" s="1061"/>
      <c r="AA26" s="220">
        <v>4.1552576172450284E-2</v>
      </c>
      <c r="AB26" s="1085"/>
      <c r="AC26" s="509">
        <v>41.552576172450287</v>
      </c>
      <c r="AD26" s="1085"/>
      <c r="AE26" s="221" t="s">
        <v>1509</v>
      </c>
      <c r="AF26" s="1403"/>
      <c r="AG26" s="415">
        <v>305</v>
      </c>
      <c r="AH26" s="1061"/>
      <c r="AI26" s="220">
        <v>4.5966750910060514E-2</v>
      </c>
      <c r="AJ26" s="1085"/>
      <c r="AK26" s="509">
        <v>45.966750910060512</v>
      </c>
      <c r="AL26" s="1085"/>
      <c r="AM26" s="221" t="s">
        <v>1510</v>
      </c>
      <c r="AN26" s="1403"/>
      <c r="AO26" s="695">
        <v>215</v>
      </c>
      <c r="AP26" s="59"/>
      <c r="AQ26" s="232">
        <v>3.4478504903472526E-2</v>
      </c>
      <c r="AR26" s="13"/>
      <c r="AS26" s="678">
        <v>34.478504903472526</v>
      </c>
      <c r="AT26" s="678"/>
      <c r="AU26" s="13" t="s">
        <v>1511</v>
      </c>
      <c r="AV26" s="97"/>
    </row>
    <row r="27" spans="1:48" ht="15" x14ac:dyDescent="0.25">
      <c r="D27" s="7" t="s">
        <v>151</v>
      </c>
      <c r="E27" s="155"/>
      <c r="F27" s="998">
        <v>1191</v>
      </c>
      <c r="G27" s="76"/>
      <c r="H27" s="1054">
        <v>221</v>
      </c>
      <c r="I27" s="1061" t="str">
        <f>IF('[1]Table 2.7'!R25=H27,"","r")</f>
        <v/>
      </c>
      <c r="J27" s="220">
        <v>2.5695835718374357E-2</v>
      </c>
      <c r="K27" s="1085" t="str">
        <f>IF(ROUND('[1]Table 2.7'!T25,4)=(ROUND(J27,4)),"","r")</f>
        <v/>
      </c>
      <c r="L27" s="509">
        <v>25.695835718374358</v>
      </c>
      <c r="M27" s="1085" t="str">
        <f>IF(ROUND('[1]Table 2.7'!V25,3)=ROUND(L27,3),"","r")</f>
        <v/>
      </c>
      <c r="N27" s="221" t="s">
        <v>1512</v>
      </c>
      <c r="O27" s="1403" t="str">
        <f>IF(N27='[1]Table 2.7'!Z25,"","r")</f>
        <v/>
      </c>
      <c r="P27" s="1002"/>
      <c r="Q27" s="1054">
        <v>256</v>
      </c>
      <c r="R27" s="1061" t="str">
        <f>IF('[1]Table 2.7'!AB25=Q27,"","r")</f>
        <v/>
      </c>
      <c r="S27" s="1049">
        <v>3.0891758175455499E-2</v>
      </c>
      <c r="T27" s="1085" t="str">
        <f>IF(ROUND('[1]Table 2.7'!AD25,4)=(ROUND(S27,4)),"","r")</f>
        <v/>
      </c>
      <c r="U27" s="1085">
        <v>30.891758175455532</v>
      </c>
      <c r="V27" s="1085"/>
      <c r="W27" s="1046" t="s">
        <v>1513</v>
      </c>
      <c r="X27" s="1403"/>
      <c r="Y27" s="415">
        <v>252</v>
      </c>
      <c r="Z27" s="1061"/>
      <c r="AA27" s="220">
        <v>3.0513873753038816E-2</v>
      </c>
      <c r="AB27" s="1085"/>
      <c r="AC27" s="509">
        <v>30.513873753038816</v>
      </c>
      <c r="AD27" s="1085"/>
      <c r="AE27" s="221" t="s">
        <v>1514</v>
      </c>
      <c r="AF27" s="1403"/>
      <c r="AG27" s="415">
        <v>241</v>
      </c>
      <c r="AH27" s="1061"/>
      <c r="AI27" s="220">
        <v>2.9047181969052187E-2</v>
      </c>
      <c r="AJ27" s="1085"/>
      <c r="AK27" s="509">
        <v>29.047181969052186</v>
      </c>
      <c r="AL27" s="1085"/>
      <c r="AM27" s="221" t="s">
        <v>1515</v>
      </c>
      <c r="AN27" s="1403"/>
      <c r="AO27" s="695">
        <v>221</v>
      </c>
      <c r="AP27" s="59"/>
      <c r="AQ27" s="232">
        <v>2.6960324312150445E-2</v>
      </c>
      <c r="AR27" s="13"/>
      <c r="AS27" s="678">
        <v>26.960324312150444</v>
      </c>
      <c r="AT27" s="678"/>
      <c r="AU27" s="13" t="s">
        <v>1516</v>
      </c>
      <c r="AV27" s="97"/>
    </row>
    <row r="28" spans="1:48" ht="15" x14ac:dyDescent="0.25">
      <c r="D28" s="7" t="s">
        <v>152</v>
      </c>
      <c r="E28" s="155"/>
      <c r="F28" s="998">
        <v>678</v>
      </c>
      <c r="G28" s="76"/>
      <c r="H28" s="1054">
        <v>115</v>
      </c>
      <c r="I28" s="1061" t="str">
        <f>IF('[1]Table 2.7'!R26=H28,"","r")</f>
        <v/>
      </c>
      <c r="J28" s="220">
        <v>2.0188243555291481E-2</v>
      </c>
      <c r="K28" s="1085" t="str">
        <f>IF(ROUND('[1]Table 2.7'!T26,4)=(ROUND(J28,4)),"","r")</f>
        <v/>
      </c>
      <c r="L28" s="509">
        <v>20.188243555291482</v>
      </c>
      <c r="M28" s="1085" t="str">
        <f>IF(ROUND('[1]Table 2.7'!V26,3)=ROUND(L28,3),"","r")</f>
        <v/>
      </c>
      <c r="N28" s="221" t="s">
        <v>1517</v>
      </c>
      <c r="O28" s="1403" t="str">
        <f>IF(N28='[1]Table 2.7'!Z26,"","r")</f>
        <v/>
      </c>
      <c r="P28" s="1002"/>
      <c r="Q28" s="1054">
        <v>165</v>
      </c>
      <c r="R28" s="1061" t="str">
        <f>IF('[1]Table 2.7'!AB26=Q28,"","r")</f>
        <v/>
      </c>
      <c r="S28" s="1049">
        <v>2.8074078921536547E-2</v>
      </c>
      <c r="T28" s="1085" t="str">
        <f>IF(ROUND('[1]Table 2.7'!AD26,4)=(ROUND(S28,4)),"","r")</f>
        <v/>
      </c>
      <c r="U28" s="1085">
        <v>28.074078921536547</v>
      </c>
      <c r="V28" s="1085"/>
      <c r="W28" s="1046" t="s">
        <v>1518</v>
      </c>
      <c r="X28" s="1403"/>
      <c r="Y28" s="415">
        <v>134</v>
      </c>
      <c r="Z28" s="1061"/>
      <c r="AA28" s="220">
        <v>2.2484962697162918E-2</v>
      </c>
      <c r="AB28" s="1085"/>
      <c r="AC28" s="509">
        <v>22.484962697162917</v>
      </c>
      <c r="AD28" s="1085"/>
      <c r="AE28" s="221" t="s">
        <v>1519</v>
      </c>
      <c r="AF28" s="1403"/>
      <c r="AG28" s="415">
        <v>133</v>
      </c>
      <c r="AH28" s="1061"/>
      <c r="AI28" s="220">
        <v>2.2014260249554368E-2</v>
      </c>
      <c r="AJ28" s="1085"/>
      <c r="AK28" s="509">
        <v>22.014260249554368</v>
      </c>
      <c r="AL28" s="1085"/>
      <c r="AM28" s="221" t="s">
        <v>1520</v>
      </c>
      <c r="AN28" s="1403"/>
      <c r="AO28" s="695">
        <v>131</v>
      </c>
      <c r="AP28" s="59"/>
      <c r="AQ28" s="232">
        <v>2.1517196068026181E-2</v>
      </c>
      <c r="AR28" s="13"/>
      <c r="AS28" s="678">
        <v>21.51719606802618</v>
      </c>
      <c r="AT28" s="678"/>
      <c r="AU28" s="13" t="s">
        <v>1521</v>
      </c>
      <c r="AV28" s="97"/>
    </row>
    <row r="29" spans="1:48" ht="15" x14ac:dyDescent="0.25">
      <c r="D29" s="7" t="s">
        <v>153</v>
      </c>
      <c r="E29" s="155"/>
      <c r="F29" s="998">
        <v>408</v>
      </c>
      <c r="G29" s="76"/>
      <c r="H29" s="1054">
        <v>102</v>
      </c>
      <c r="I29" s="1061" t="str">
        <f>IF('[1]Table 2.7'!R27=H29,"","r")</f>
        <v/>
      </c>
      <c r="J29" s="220">
        <v>1.9831892554814393E-2</v>
      </c>
      <c r="K29" s="1085" t="str">
        <f>IF(ROUND('[1]Table 2.7'!T27,4)=(ROUND(J29,4)),"","r")</f>
        <v/>
      </c>
      <c r="L29" s="509">
        <v>19.831892554814392</v>
      </c>
      <c r="M29" s="1085" t="str">
        <f>IF(ROUND('[1]Table 2.7'!V27,3)=ROUND(L29,3),"","r")</f>
        <v/>
      </c>
      <c r="N29" s="221" t="s">
        <v>1522</v>
      </c>
      <c r="O29" s="1403" t="str">
        <f>IF(N29='[1]Table 2.7'!Z27,"","r")</f>
        <v/>
      </c>
      <c r="P29" s="1002"/>
      <c r="Q29" s="1054">
        <v>96</v>
      </c>
      <c r="R29" s="1061" t="str">
        <f>IF('[1]Table 2.7'!AB27=Q29,"","r")</f>
        <v/>
      </c>
      <c r="S29" s="1049">
        <v>2.1486123545210387E-2</v>
      </c>
      <c r="T29" s="1085" t="str">
        <f>IF(ROUND('[1]Table 2.7'!AD27,4)=(ROUND(S29,4)),"","r")</f>
        <v/>
      </c>
      <c r="U29" s="1085">
        <v>21.486123545210386</v>
      </c>
      <c r="V29" s="1085"/>
      <c r="W29" s="1046" t="s">
        <v>1523</v>
      </c>
      <c r="X29" s="1403"/>
      <c r="Y29" s="415">
        <v>87</v>
      </c>
      <c r="Z29" s="1061"/>
      <c r="AA29" s="220">
        <v>2.1380770539528905E-2</v>
      </c>
      <c r="AB29" s="1085"/>
      <c r="AC29" s="509">
        <v>21.380770539528903</v>
      </c>
      <c r="AD29" s="1085"/>
      <c r="AE29" s="221" t="s">
        <v>1524</v>
      </c>
      <c r="AF29" s="1403"/>
      <c r="AG29" s="415">
        <v>66</v>
      </c>
      <c r="AH29" s="1061"/>
      <c r="AI29" s="220">
        <v>1.6677357280307888E-2</v>
      </c>
      <c r="AJ29" s="1085"/>
      <c r="AK29" s="509">
        <v>16.677357280307888</v>
      </c>
      <c r="AL29" s="1085"/>
      <c r="AM29" s="221" t="s">
        <v>1525</v>
      </c>
      <c r="AN29" s="1403"/>
      <c r="AO29" s="695">
        <v>57</v>
      </c>
      <c r="AP29" s="59"/>
      <c r="AQ29" s="232">
        <v>1.4278281981617435E-2</v>
      </c>
      <c r="AR29" s="13"/>
      <c r="AS29" s="678">
        <v>14.278281981617436</v>
      </c>
      <c r="AT29" s="678"/>
      <c r="AU29" s="13" t="s">
        <v>1526</v>
      </c>
      <c r="AV29" s="97"/>
    </row>
    <row r="30" spans="1:48" x14ac:dyDescent="0.35">
      <c r="D30" s="7" t="s">
        <v>154</v>
      </c>
      <c r="E30" s="155"/>
      <c r="F30" s="998">
        <v>294</v>
      </c>
      <c r="G30" s="157"/>
      <c r="H30" s="1054">
        <v>65</v>
      </c>
      <c r="I30" s="1061" t="str">
        <f>IF('[1]Table 2.7'!R28=H30,"","r")</f>
        <v/>
      </c>
      <c r="J30" s="220">
        <v>1.447438291166344E-2</v>
      </c>
      <c r="K30" s="1085" t="str">
        <f>IF(ROUND('[1]Table 2.7'!T28,4)=(ROUND(J30,4)),"","r")</f>
        <v/>
      </c>
      <c r="L30" s="509">
        <v>14.47438291166344</v>
      </c>
      <c r="M30" s="1085" t="str">
        <f>IF(ROUND('[1]Table 2.7'!V28,3)=ROUND(L30,3),"","r")</f>
        <v/>
      </c>
      <c r="N30" s="221" t="s">
        <v>1527</v>
      </c>
      <c r="O30" s="1403" t="str">
        <f>IF(N30='[1]Table 2.7'!Z28,"","r")</f>
        <v/>
      </c>
      <c r="P30" s="1002"/>
      <c r="Q30" s="1054">
        <v>66</v>
      </c>
      <c r="R30" s="1061" t="str">
        <f>IF('[1]Table 2.7'!AB28=Q30,"","r")</f>
        <v/>
      </c>
      <c r="S30" s="1049">
        <v>1.5598014798116603E-2</v>
      </c>
      <c r="T30" s="1085" t="str">
        <f>IF(ROUND('[1]Table 2.7'!AD28,4)=(ROUND(S30,4)),"","r")</f>
        <v/>
      </c>
      <c r="U30" s="1085">
        <v>15.598014798116603</v>
      </c>
      <c r="V30" s="1085"/>
      <c r="W30" s="1046" t="s">
        <v>1528</v>
      </c>
      <c r="X30" s="1403"/>
      <c r="Y30" s="415">
        <v>49</v>
      </c>
      <c r="Z30" s="1061"/>
      <c r="AA30" s="220">
        <v>1.272854431012089E-2</v>
      </c>
      <c r="AB30" s="1085"/>
      <c r="AC30" s="509">
        <v>12.72854431012089</v>
      </c>
      <c r="AD30" s="1085"/>
      <c r="AE30" s="221" t="s">
        <v>1274</v>
      </c>
      <c r="AF30" s="1403"/>
      <c r="AG30" s="415">
        <v>56</v>
      </c>
      <c r="AH30" s="1061"/>
      <c r="AI30" s="220">
        <v>1.593381339053164E-2</v>
      </c>
      <c r="AJ30" s="1085"/>
      <c r="AK30" s="509">
        <v>15.93381339053164</v>
      </c>
      <c r="AL30" s="1085"/>
      <c r="AM30" s="221" t="s">
        <v>1529</v>
      </c>
      <c r="AN30" s="1403"/>
      <c r="AO30" s="695">
        <v>58</v>
      </c>
      <c r="AP30" s="59"/>
      <c r="AQ30" s="232">
        <v>1.7655185332615262E-2</v>
      </c>
      <c r="AR30" s="13"/>
      <c r="AS30" s="678">
        <v>17.655185332615261</v>
      </c>
      <c r="AT30" s="678"/>
      <c r="AU30" s="13" t="s">
        <v>1530</v>
      </c>
      <c r="AV30" s="97"/>
    </row>
    <row r="31" spans="1:48" x14ac:dyDescent="0.35">
      <c r="D31" s="7" t="s">
        <v>155</v>
      </c>
      <c r="E31" s="155"/>
      <c r="F31" s="998">
        <v>117</v>
      </c>
      <c r="G31" s="1008"/>
      <c r="H31" s="1054">
        <v>23</v>
      </c>
      <c r="I31" s="1061" t="str">
        <f>IF('[1]Table 2.7'!R29=H31,"","r")</f>
        <v/>
      </c>
      <c r="J31" s="1012">
        <v>8.8114814487372187E-3</v>
      </c>
      <c r="K31" s="1085" t="str">
        <f>IF(ROUND('[1]Table 2.7'!T29,4)=(ROUND(J31,4)),"","r")</f>
        <v/>
      </c>
      <c r="L31" s="1022">
        <v>8.8114814487372186</v>
      </c>
      <c r="M31" s="1085" t="str">
        <f>IF(ROUND('[1]Table 2.7'!V29,3)=ROUND(L31,3),"","r")</f>
        <v/>
      </c>
      <c r="N31" s="1011" t="s">
        <v>1531</v>
      </c>
      <c r="O31" s="1403" t="str">
        <f>IF(N31='[1]Table 2.7'!Z29,"","r")</f>
        <v/>
      </c>
      <c r="P31" s="1002"/>
      <c r="Q31" s="1054">
        <v>30</v>
      </c>
      <c r="R31" s="1061" t="str">
        <f>IF('[1]Table 2.7'!AB29=Q31,"","r")</f>
        <v/>
      </c>
      <c r="S31" s="1049">
        <v>1.1757966776206698E-2</v>
      </c>
      <c r="T31" s="1085" t="str">
        <f>IF(ROUND('[1]Table 2.7'!AD29,4)=(ROUND(S31,4)),"","r")</f>
        <v/>
      </c>
      <c r="U31" s="1085">
        <v>11.757966776206699</v>
      </c>
      <c r="V31" s="1085"/>
      <c r="W31" s="1046" t="s">
        <v>1532</v>
      </c>
      <c r="X31" s="1403"/>
      <c r="Y31" s="415">
        <v>14</v>
      </c>
      <c r="Z31" s="1061"/>
      <c r="AA31" s="1012">
        <v>5.6136454766972021E-3</v>
      </c>
      <c r="AB31" s="1085"/>
      <c r="AC31" s="509">
        <v>5.6136454766972017</v>
      </c>
      <c r="AD31" s="1085"/>
      <c r="AE31" s="221" t="s">
        <v>1533</v>
      </c>
      <c r="AF31" s="1403"/>
      <c r="AG31" s="415">
        <v>26</v>
      </c>
      <c r="AH31" s="1061"/>
      <c r="AI31" s="220">
        <v>1.0818769605018886E-2</v>
      </c>
      <c r="AJ31" s="1085"/>
      <c r="AK31" s="509">
        <v>10.818769605018886</v>
      </c>
      <c r="AL31" s="1085"/>
      <c r="AM31" s="221" t="s">
        <v>1534</v>
      </c>
      <c r="AN31" s="1403"/>
      <c r="AO31" s="695">
        <v>24</v>
      </c>
      <c r="AP31" s="59"/>
      <c r="AQ31" s="232">
        <v>1.015459723352319E-2</v>
      </c>
      <c r="AR31" s="13"/>
      <c r="AS31" s="678">
        <v>10.154597233523189</v>
      </c>
      <c r="AT31" s="678"/>
      <c r="AU31" s="13" t="s">
        <v>1535</v>
      </c>
      <c r="AV31" s="97"/>
    </row>
    <row r="32" spans="1:48" x14ac:dyDescent="0.35">
      <c r="C32" s="12"/>
      <c r="D32" s="7" t="s">
        <v>156</v>
      </c>
      <c r="E32" s="155"/>
      <c r="F32" s="1151" t="s">
        <v>12</v>
      </c>
      <c r="G32" s="1008"/>
      <c r="H32" s="1054">
        <v>3</v>
      </c>
      <c r="I32" s="1061" t="str">
        <f>IF('[1]Table 2.7'!R30=H32,"","r")</f>
        <v/>
      </c>
      <c r="J32" s="1012">
        <v>3.4055186866922809E-3</v>
      </c>
      <c r="K32" s="1085" t="str">
        <f>IF(ROUND('[1]Table 2.7'!T30,4)=(ROUND(J32,4)),"","r")</f>
        <v/>
      </c>
      <c r="L32" s="1022">
        <v>3.4055186866922811</v>
      </c>
      <c r="M32" s="1085" t="str">
        <f>IF(ROUND('[1]Table 2.7'!V30,3)=ROUND(L32,3),"","r")</f>
        <v/>
      </c>
      <c r="N32" s="1011" t="s">
        <v>1537</v>
      </c>
      <c r="O32" s="1403" t="str">
        <f>IF(N32='[1]Table 2.7'!Z30,"","r")</f>
        <v/>
      </c>
      <c r="P32" s="1002"/>
      <c r="Q32" s="1054" t="s">
        <v>12</v>
      </c>
      <c r="R32" s="1061" t="str">
        <f>IF('[1]Table 2.7'!AB30=Q32,"","r")</f>
        <v>r</v>
      </c>
      <c r="S32" s="1049">
        <v>8.8570941917901543E-3</v>
      </c>
      <c r="T32" s="1085" t="str">
        <f>IF(ROUND('[1]Table 2.7'!AD30,4)=(ROUND(S32,4)),"","r")</f>
        <v/>
      </c>
      <c r="U32" s="1085">
        <v>8.8570941917901536</v>
      </c>
      <c r="V32" s="1085"/>
      <c r="W32" s="1046" t="s">
        <v>1538</v>
      </c>
      <c r="X32" s="1403"/>
      <c r="Y32" s="1151" t="s">
        <v>12</v>
      </c>
      <c r="Z32" s="1061"/>
      <c r="AA32" s="1012">
        <v>4.1325598029086866E-3</v>
      </c>
      <c r="AB32" s="1085"/>
      <c r="AC32" s="509">
        <v>4.1325598029086867</v>
      </c>
      <c r="AD32" s="1085"/>
      <c r="AE32" s="221" t="s">
        <v>1539</v>
      </c>
      <c r="AF32" s="1403"/>
      <c r="AG32" s="415">
        <v>8</v>
      </c>
      <c r="AH32" s="1061"/>
      <c r="AI32" s="220">
        <v>7.4158585282373081E-3</v>
      </c>
      <c r="AJ32" s="1085"/>
      <c r="AK32" s="509">
        <v>7.4158585282373082</v>
      </c>
      <c r="AL32" s="1085"/>
      <c r="AM32" s="221" t="s">
        <v>1540</v>
      </c>
      <c r="AN32" s="1403"/>
      <c r="AO32" s="695">
        <v>5</v>
      </c>
      <c r="AP32" s="59"/>
      <c r="AQ32" s="232">
        <v>4.3278513882415602E-3</v>
      </c>
      <c r="AR32" s="13"/>
      <c r="AS32" s="678">
        <v>4.3278513882415606</v>
      </c>
      <c r="AT32" s="678"/>
      <c r="AU32" s="13" t="s">
        <v>1541</v>
      </c>
      <c r="AV32" s="97"/>
    </row>
    <row r="33" spans="1:48" x14ac:dyDescent="0.35">
      <c r="A33" s="10"/>
      <c r="B33" s="10"/>
      <c r="C33" s="10"/>
      <c r="D33" s="7" t="s">
        <v>157</v>
      </c>
      <c r="E33" s="155"/>
      <c r="F33" s="1152" t="s">
        <v>12</v>
      </c>
      <c r="G33" s="1006"/>
      <c r="H33" s="1054">
        <v>0</v>
      </c>
      <c r="I33" s="1061" t="str">
        <f>IF('[1]Table 2.7'!R31=H33,"","r")</f>
        <v/>
      </c>
      <c r="J33" s="1012">
        <v>0</v>
      </c>
      <c r="K33" s="1085" t="str">
        <f>IF(ROUND('[1]Table 2.7'!T31,4)=(ROUND(J33,4)),"","r")</f>
        <v/>
      </c>
      <c r="L33" s="1022">
        <v>0</v>
      </c>
      <c r="M33" s="1085" t="str">
        <f>IF(ROUND('[1]Table 2.7'!V31,3)=ROUND(L33,3),"","r")</f>
        <v/>
      </c>
      <c r="N33" s="1011" t="s">
        <v>1542</v>
      </c>
      <c r="O33" s="1403" t="str">
        <f>IF(N33='[1]Table 2.7'!Z31,"","r")</f>
        <v/>
      </c>
      <c r="P33" s="1002"/>
      <c r="Q33" s="1054" t="s">
        <v>12</v>
      </c>
      <c r="R33" s="1061" t="str">
        <f>IF('[1]Table 2.7'!AB31=Q33,"","r")</f>
        <v>r</v>
      </c>
      <c r="S33" s="1049">
        <v>2.1630615640599E-2</v>
      </c>
      <c r="T33" s="1085" t="str">
        <f>IF(ROUND('[1]Table 2.7'!AD31,4)=(ROUND(S33,4)),"","r")</f>
        <v/>
      </c>
      <c r="U33" s="1085">
        <v>21.630615640599</v>
      </c>
      <c r="V33" s="1085"/>
      <c r="W33" s="1046" t="s">
        <v>1543</v>
      </c>
      <c r="X33" s="1403"/>
      <c r="Y33" s="1151" t="s">
        <v>12</v>
      </c>
      <c r="Z33" s="1061"/>
      <c r="AA33" s="1012">
        <v>2.0344287949921751E-2</v>
      </c>
      <c r="AB33" s="1085"/>
      <c r="AC33" s="509">
        <v>20.34428794992175</v>
      </c>
      <c r="AD33" s="1085"/>
      <c r="AE33" s="221" t="s">
        <v>1544</v>
      </c>
      <c r="AF33" s="1403"/>
      <c r="AG33" s="415">
        <v>0</v>
      </c>
      <c r="AH33" s="1061"/>
      <c r="AI33" s="220">
        <v>0</v>
      </c>
      <c r="AJ33" s="1085"/>
      <c r="AK33" s="509">
        <v>0</v>
      </c>
      <c r="AL33" s="1085"/>
      <c r="AM33" s="221" t="s">
        <v>1545</v>
      </c>
      <c r="AN33" s="1403"/>
      <c r="AO33" s="695">
        <v>0</v>
      </c>
      <c r="AP33" s="59"/>
      <c r="AQ33" s="232">
        <v>0</v>
      </c>
      <c r="AR33" s="13"/>
      <c r="AS33" s="678">
        <v>0</v>
      </c>
      <c r="AT33" s="678"/>
      <c r="AU33" s="13" t="s">
        <v>1546</v>
      </c>
      <c r="AV33" s="97"/>
    </row>
    <row r="34" spans="1:48" x14ac:dyDescent="0.35">
      <c r="A34" s="10"/>
      <c r="B34" s="10"/>
      <c r="C34" s="10"/>
      <c r="D34" s="7" t="s">
        <v>14</v>
      </c>
      <c r="E34" s="155"/>
      <c r="F34" s="998">
        <v>611</v>
      </c>
      <c r="G34" s="76"/>
      <c r="H34" s="1054">
        <v>174</v>
      </c>
      <c r="I34" s="1061" t="str">
        <f>IF('[1]Table 2.7'!R32=H34,"","r")</f>
        <v/>
      </c>
      <c r="J34" s="246" t="s">
        <v>317</v>
      </c>
      <c r="K34" s="510" t="e">
        <f>IF(ROUND('[1]Table 2.7'!T32,4)=(ROUND(J34,4)),"","r")</f>
        <v>#VALUE!</v>
      </c>
      <c r="L34" s="510" t="s">
        <v>317</v>
      </c>
      <c r="M34" s="510" t="e">
        <f>IF(ROUND('[1]Table 2.7'!V32,3)=ROUND(L34,3),"","r")</f>
        <v>#VALUE!</v>
      </c>
      <c r="N34" s="222" t="s">
        <v>317</v>
      </c>
      <c r="O34" s="1404" t="str">
        <f>IF(N34='[1]Table 2.7'!Z32,"","r")</f>
        <v/>
      </c>
      <c r="P34" s="1002"/>
      <c r="Q34" s="1054">
        <v>51</v>
      </c>
      <c r="R34" s="1061" t="str">
        <f>IF('[1]Table 2.7'!AB32=Q34,"","r")</f>
        <v/>
      </c>
      <c r="S34" s="1050" t="s">
        <v>317</v>
      </c>
      <c r="T34" s="510" t="e">
        <f>IF(ROUND('[1]Table 2.7'!AD32,4)=(ROUND(S34,4)),"","r")</f>
        <v>#VALUE!</v>
      </c>
      <c r="U34" s="510" t="s">
        <v>317</v>
      </c>
      <c r="V34" s="510"/>
      <c r="W34" s="1163" t="s">
        <v>317</v>
      </c>
      <c r="X34" s="1404"/>
      <c r="Y34" s="415">
        <v>148</v>
      </c>
      <c r="Z34" s="1061"/>
      <c r="AA34" s="246" t="s">
        <v>317</v>
      </c>
      <c r="AB34" s="510"/>
      <c r="AC34" s="510" t="s">
        <v>317</v>
      </c>
      <c r="AD34" s="510"/>
      <c r="AE34" s="222" t="s">
        <v>317</v>
      </c>
      <c r="AF34" s="1404"/>
      <c r="AG34" s="415">
        <v>226</v>
      </c>
      <c r="AH34" s="1061"/>
      <c r="AI34" s="246" t="s">
        <v>317</v>
      </c>
      <c r="AJ34" s="510"/>
      <c r="AK34" s="510" t="s">
        <v>317</v>
      </c>
      <c r="AL34" s="510"/>
      <c r="AM34" s="222" t="s">
        <v>317</v>
      </c>
      <c r="AN34" s="1404"/>
      <c r="AO34" s="695">
        <v>12</v>
      </c>
      <c r="AP34" s="59"/>
      <c r="AQ34" s="246" t="s">
        <v>317</v>
      </c>
      <c r="AR34" s="222"/>
      <c r="AS34" s="510" t="s">
        <v>317</v>
      </c>
      <c r="AT34" s="510"/>
      <c r="AU34" s="222" t="s">
        <v>317</v>
      </c>
      <c r="AV34" s="97"/>
    </row>
    <row r="35" spans="1:48" x14ac:dyDescent="0.35">
      <c r="A35" s="31"/>
      <c r="B35" s="31"/>
      <c r="C35" s="31" t="s">
        <v>158</v>
      </c>
      <c r="D35" s="5"/>
      <c r="E35" s="172"/>
      <c r="F35" s="47">
        <v>4968</v>
      </c>
      <c r="G35" s="78"/>
      <c r="H35" s="1056">
        <v>1051</v>
      </c>
      <c r="I35" s="957" t="str">
        <f>IF('[1]Table 2.7'!R33=H35,"","r")</f>
        <v/>
      </c>
      <c r="J35" s="218">
        <v>2.8578121829853188E-2</v>
      </c>
      <c r="K35" s="808" t="str">
        <f>IF(ROUND('[1]Table 2.7'!T33,4)=(ROUND(J35,4)),"","r")</f>
        <v/>
      </c>
      <c r="L35" s="359">
        <v>28.578121829853188</v>
      </c>
      <c r="M35" s="808" t="str">
        <f>IF(ROUND('[1]Table 2.7'!V33,3)=ROUND(L35,3),"","r")</f>
        <v/>
      </c>
      <c r="N35" s="219" t="s">
        <v>1364</v>
      </c>
      <c r="O35" s="1402" t="str">
        <f>IF(N35='[1]Table 2.7'!Z33,"","r")</f>
        <v/>
      </c>
      <c r="P35" s="79"/>
      <c r="Q35" s="1056">
        <v>1003</v>
      </c>
      <c r="R35" s="957" t="str">
        <f>IF('[1]Table 2.7'!AB33=Q35,"","r")</f>
        <v/>
      </c>
      <c r="S35" s="960">
        <v>2.8841985117809967E-2</v>
      </c>
      <c r="T35" s="808" t="str">
        <f>IF(ROUND('[1]Table 2.7'!AD33,4)=(ROUND(S35,4)),"","r")</f>
        <v/>
      </c>
      <c r="U35" s="808">
        <v>28.841985117809966</v>
      </c>
      <c r="V35" s="808"/>
      <c r="W35" s="957" t="s">
        <v>1479</v>
      </c>
      <c r="X35" s="1402"/>
      <c r="Y35" s="493">
        <v>1029</v>
      </c>
      <c r="Z35" s="957"/>
      <c r="AA35" s="218">
        <v>3.0695061759556493E-2</v>
      </c>
      <c r="AB35" s="808"/>
      <c r="AC35" s="359">
        <v>30.695061759556495</v>
      </c>
      <c r="AD35" s="808"/>
      <c r="AE35" s="219" t="s">
        <v>1366</v>
      </c>
      <c r="AF35" s="1402"/>
      <c r="AG35" s="493">
        <v>1124</v>
      </c>
      <c r="AH35" s="957"/>
      <c r="AI35" s="218">
        <v>3.4093825685633086E-2</v>
      </c>
      <c r="AJ35" s="808"/>
      <c r="AK35" s="359">
        <v>34.093825685633085</v>
      </c>
      <c r="AL35" s="808"/>
      <c r="AM35" s="219" t="s">
        <v>1367</v>
      </c>
      <c r="AN35" s="1402"/>
      <c r="AO35" s="713">
        <v>761</v>
      </c>
      <c r="AP35" s="179"/>
      <c r="AQ35" s="231">
        <v>2.3373782049464623E-2</v>
      </c>
      <c r="AR35" s="48"/>
      <c r="AS35" s="677">
        <v>23.373782049464623</v>
      </c>
      <c r="AT35" s="677"/>
      <c r="AU35" s="48" t="s">
        <v>1368</v>
      </c>
      <c r="AV35" s="138"/>
    </row>
    <row r="36" spans="1:48" x14ac:dyDescent="0.35">
      <c r="A36" s="10"/>
      <c r="B36" s="10"/>
      <c r="C36" s="10"/>
      <c r="D36" s="7" t="s">
        <v>159</v>
      </c>
      <c r="E36" s="155"/>
      <c r="F36" s="998">
        <v>3661</v>
      </c>
      <c r="G36" s="76"/>
      <c r="H36" s="1054">
        <v>782</v>
      </c>
      <c r="I36" s="1061" t="str">
        <f>IF('[1]Table 2.7'!R34=H36,"","r")</f>
        <v/>
      </c>
      <c r="J36" s="220">
        <v>2.2659744960848081E-2</v>
      </c>
      <c r="K36" s="1085" t="str">
        <f>IF(ROUND('[1]Table 2.7'!T34,4)=(ROUND(J36,4)),"","r")</f>
        <v/>
      </c>
      <c r="L36" s="509">
        <v>22.65974496084808</v>
      </c>
      <c r="M36" s="1085" t="str">
        <f>IF(ROUND('[1]Table 2.7'!V34,3)=ROUND(L36,3),"","r")</f>
        <v/>
      </c>
      <c r="N36" s="221" t="s">
        <v>1547</v>
      </c>
      <c r="O36" s="1403" t="str">
        <f>IF(N36='[1]Table 2.7'!Z34,"","r")</f>
        <v/>
      </c>
      <c r="P36" s="1002"/>
      <c r="Q36" s="1054">
        <v>834</v>
      </c>
      <c r="R36" s="1061" t="str">
        <f>IF('[1]Table 2.7'!AB34=Q36,"","r")</f>
        <v/>
      </c>
      <c r="S36" s="1049">
        <v>2.5921923415324587E-2</v>
      </c>
      <c r="T36" s="1085" t="str">
        <f>IF(ROUND('[1]Table 2.7'!AD34,4)=(ROUND(S36,4)),"","r")</f>
        <v/>
      </c>
      <c r="U36" s="1085">
        <v>25.921923415324585</v>
      </c>
      <c r="V36" s="1085"/>
      <c r="W36" s="1046" t="s">
        <v>1548</v>
      </c>
      <c r="X36" s="1403"/>
      <c r="Y36" s="415">
        <v>720</v>
      </c>
      <c r="Z36" s="1061"/>
      <c r="AA36" s="220">
        <v>2.346517452223551E-2</v>
      </c>
      <c r="AB36" s="1085"/>
      <c r="AC36" s="509">
        <v>23.465174522235511</v>
      </c>
      <c r="AD36" s="1085"/>
      <c r="AE36" s="221" t="s">
        <v>1549</v>
      </c>
      <c r="AF36" s="1403"/>
      <c r="AG36" s="415">
        <v>708</v>
      </c>
      <c r="AH36" s="1061"/>
      <c r="AI36" s="220">
        <v>2.3578597888070828E-2</v>
      </c>
      <c r="AJ36" s="1085"/>
      <c r="AK36" s="509">
        <v>23.578597888070828</v>
      </c>
      <c r="AL36" s="1085"/>
      <c r="AM36" s="221" t="s">
        <v>1550</v>
      </c>
      <c r="AN36" s="1403"/>
      <c r="AO36" s="695">
        <v>617</v>
      </c>
      <c r="AP36" s="59"/>
      <c r="AQ36" s="232">
        <v>2.0884050688280614E-2</v>
      </c>
      <c r="AR36" s="13"/>
      <c r="AS36" s="678">
        <v>20.884050688280613</v>
      </c>
      <c r="AT36" s="678"/>
      <c r="AU36" s="13" t="s">
        <v>1551</v>
      </c>
      <c r="AV36" s="97"/>
    </row>
    <row r="37" spans="1:48" x14ac:dyDescent="0.35">
      <c r="A37" s="10"/>
      <c r="B37" s="10"/>
      <c r="C37" s="10"/>
      <c r="D37" s="7" t="s">
        <v>160</v>
      </c>
      <c r="E37" s="155"/>
      <c r="F37" s="998">
        <v>694</v>
      </c>
      <c r="G37" s="157"/>
      <c r="H37" s="1054">
        <v>95</v>
      </c>
      <c r="I37" s="1061" t="str">
        <f>IF('[1]Table 2.7'!R35=H37,"","r")</f>
        <v/>
      </c>
      <c r="J37" s="220">
        <v>4.1926941879413364E-2</v>
      </c>
      <c r="K37" s="1085" t="str">
        <f>IF(ROUND('[1]Table 2.7'!T35,4)=(ROUND(J37,4)),"","r")</f>
        <v/>
      </c>
      <c r="L37" s="509">
        <v>41.926941879413363</v>
      </c>
      <c r="M37" s="1085" t="str">
        <f>IF(ROUND('[1]Table 2.7'!V35,3)=ROUND(L37,3),"","r")</f>
        <v/>
      </c>
      <c r="N37" s="221" t="s">
        <v>1552</v>
      </c>
      <c r="O37" s="1403" t="str">
        <f>IF(N37='[1]Table 2.7'!Z35,"","r")</f>
        <v/>
      </c>
      <c r="P37" s="1002"/>
      <c r="Q37" s="1054">
        <v>116</v>
      </c>
      <c r="R37" s="1061" t="str">
        <f>IF('[1]Table 2.7'!AB35=Q37,"","r")</f>
        <v/>
      </c>
      <c r="S37" s="1049">
        <v>4.4578455717157385E-2</v>
      </c>
      <c r="T37" s="1085" t="str">
        <f>IF(ROUND('[1]Table 2.7'!AD35,4)=(ROUND(S37,4)),"","r")</f>
        <v/>
      </c>
      <c r="U37" s="1085">
        <v>44.578455717157382</v>
      </c>
      <c r="V37" s="1085"/>
      <c r="W37" s="1046" t="s">
        <v>1553</v>
      </c>
      <c r="X37" s="1403"/>
      <c r="Y37" s="415">
        <v>161</v>
      </c>
      <c r="Z37" s="1061"/>
      <c r="AA37" s="220">
        <v>5.6699355258167633E-2</v>
      </c>
      <c r="AB37" s="1085"/>
      <c r="AC37" s="509">
        <v>56.699355258167635</v>
      </c>
      <c r="AD37" s="1085"/>
      <c r="AE37" s="221" t="s">
        <v>1554</v>
      </c>
      <c r="AF37" s="1403"/>
      <c r="AG37" s="415">
        <v>190</v>
      </c>
      <c r="AH37" s="1061"/>
      <c r="AI37" s="220">
        <v>6.4612326043737567E-2</v>
      </c>
      <c r="AJ37" s="1085"/>
      <c r="AK37" s="509">
        <v>64.612326043737568</v>
      </c>
      <c r="AL37" s="1085"/>
      <c r="AM37" s="221" t="s">
        <v>1555</v>
      </c>
      <c r="AN37" s="1403"/>
      <c r="AO37" s="695">
        <v>132</v>
      </c>
      <c r="AP37" s="59"/>
      <c r="AQ37" s="232">
        <v>4.3798973940120979E-2</v>
      </c>
      <c r="AR37" s="13"/>
      <c r="AS37" s="678">
        <v>43.79897394012098</v>
      </c>
      <c r="AT37" s="678"/>
      <c r="AU37" s="13" t="s">
        <v>1556</v>
      </c>
      <c r="AV37" s="97"/>
    </row>
    <row r="38" spans="1:48" x14ac:dyDescent="0.35">
      <c r="A38" s="10"/>
      <c r="B38" s="10"/>
      <c r="C38" s="10"/>
      <c r="D38" s="7" t="s">
        <v>14</v>
      </c>
      <c r="E38" s="155"/>
      <c r="F38" s="998">
        <v>613</v>
      </c>
      <c r="G38" s="151"/>
      <c r="H38" s="1054">
        <v>174</v>
      </c>
      <c r="I38" s="1061" t="str">
        <f>IF('[1]Table 2.7'!R36=H38,"","r")</f>
        <v/>
      </c>
      <c r="J38" s="246" t="s">
        <v>317</v>
      </c>
      <c r="K38" s="510" t="e">
        <f>IF(ROUND('[1]Table 2.7'!T36,4)=(ROUND(J38,4)),"","r")</f>
        <v>#VALUE!</v>
      </c>
      <c r="L38" s="510" t="s">
        <v>317</v>
      </c>
      <c r="M38" s="510" t="e">
        <f>IF(ROUND('[1]Table 2.7'!V36,3)=ROUND(L38,3),"","r")</f>
        <v>#VALUE!</v>
      </c>
      <c r="N38" s="222" t="s">
        <v>317</v>
      </c>
      <c r="O38" s="1404" t="str">
        <f>IF(N38='[1]Table 2.7'!Z36,"","r")</f>
        <v/>
      </c>
      <c r="P38" s="1002"/>
      <c r="Q38" s="1054">
        <v>53</v>
      </c>
      <c r="R38" s="1061" t="str">
        <f>IF('[1]Table 2.7'!AB36=Q38,"","r")</f>
        <v/>
      </c>
      <c r="S38" s="1050" t="s">
        <v>317</v>
      </c>
      <c r="T38" s="510" t="e">
        <f>IF(ROUND('[1]Table 2.7'!AD36,4)=(ROUND(S38,4)),"","r")</f>
        <v>#VALUE!</v>
      </c>
      <c r="U38" s="510" t="s">
        <v>317</v>
      </c>
      <c r="V38" s="510"/>
      <c r="W38" s="1163" t="s">
        <v>317</v>
      </c>
      <c r="X38" s="1404"/>
      <c r="Y38" s="415">
        <v>148</v>
      </c>
      <c r="Z38" s="1061"/>
      <c r="AA38" s="246" t="s">
        <v>317</v>
      </c>
      <c r="AB38" s="510"/>
      <c r="AC38" s="510" t="s">
        <v>317</v>
      </c>
      <c r="AD38" s="510"/>
      <c r="AE38" s="222" t="s">
        <v>317</v>
      </c>
      <c r="AF38" s="1404"/>
      <c r="AG38" s="415">
        <v>226</v>
      </c>
      <c r="AH38" s="1061"/>
      <c r="AI38" s="246" t="s">
        <v>317</v>
      </c>
      <c r="AJ38" s="510"/>
      <c r="AK38" s="510" t="s">
        <v>317</v>
      </c>
      <c r="AL38" s="510"/>
      <c r="AM38" s="222" t="s">
        <v>317</v>
      </c>
      <c r="AN38" s="1404"/>
      <c r="AO38" s="695">
        <v>12</v>
      </c>
      <c r="AP38" s="59"/>
      <c r="AQ38" s="246" t="s">
        <v>317</v>
      </c>
      <c r="AR38" s="222"/>
      <c r="AS38" s="510" t="s">
        <v>317</v>
      </c>
      <c r="AT38" s="510"/>
      <c r="AU38" s="222" t="s">
        <v>317</v>
      </c>
      <c r="AV38" s="97"/>
    </row>
    <row r="39" spans="1:48" x14ac:dyDescent="0.35">
      <c r="A39" s="10"/>
      <c r="B39" s="10"/>
      <c r="C39" s="10"/>
      <c r="E39" s="155"/>
      <c r="F39" s="1007"/>
      <c r="G39" s="151"/>
      <c r="H39" s="1054"/>
      <c r="I39" s="1061" t="str">
        <f>IF('[1]Table 2.7'!R37=H39,"","r")</f>
        <v/>
      </c>
      <c r="J39" s="246"/>
      <c r="K39" s="510" t="str">
        <f>IF(ROUND('[1]Table 2.7'!T37,4)=(ROUND(J39,4)),"","r")</f>
        <v/>
      </c>
      <c r="L39" s="510"/>
      <c r="M39" s="510" t="str">
        <f>IF(ROUND('[1]Table 2.7'!V37,3)=ROUND(L39,3),"","r")</f>
        <v/>
      </c>
      <c r="N39" s="247"/>
      <c r="O39" s="1404" t="str">
        <f>IF(N39='[1]Table 2.7'!Z37,"","r")</f>
        <v/>
      </c>
      <c r="P39" s="1002"/>
      <c r="Q39" s="1054"/>
      <c r="R39" s="1061" t="str">
        <f>IF('[1]Table 2.7'!AB37=Q39,"","r")</f>
        <v/>
      </c>
      <c r="S39" s="1050"/>
      <c r="T39" s="510" t="str">
        <f>IF(ROUND('[1]Table 2.7'!AD37,4)=(ROUND(S39,4)),"","r")</f>
        <v/>
      </c>
      <c r="U39" s="510"/>
      <c r="V39" s="510"/>
      <c r="W39" s="1052"/>
      <c r="X39" s="1404"/>
      <c r="Y39" s="415"/>
      <c r="Z39" s="1061"/>
      <c r="AA39" s="205"/>
      <c r="AB39" s="510"/>
      <c r="AC39" s="645"/>
      <c r="AD39" s="510"/>
      <c r="AE39" s="256"/>
      <c r="AF39" s="1404"/>
      <c r="AG39" s="415"/>
      <c r="AH39" s="1061"/>
      <c r="AI39" s="207"/>
      <c r="AJ39" s="510"/>
      <c r="AK39" s="612"/>
      <c r="AL39" s="510"/>
      <c r="AM39" s="11"/>
      <c r="AN39" s="1404"/>
      <c r="AO39" s="695"/>
      <c r="AP39" s="59"/>
      <c r="AQ39" s="201"/>
      <c r="AS39" s="602"/>
      <c r="AT39" s="602"/>
      <c r="AV39" s="97"/>
    </row>
    <row r="40" spans="1:48" x14ac:dyDescent="0.35">
      <c r="A40" s="95" t="s">
        <v>67</v>
      </c>
      <c r="B40" s="95"/>
      <c r="C40" s="95"/>
      <c r="D40" s="64"/>
      <c r="E40" s="166"/>
      <c r="F40" s="69"/>
      <c r="G40" s="152"/>
      <c r="H40" s="496"/>
      <c r="I40" s="785" t="str">
        <f>IF('[1]Table 2.7'!R38=H40,"","r")</f>
        <v/>
      </c>
      <c r="J40" s="309"/>
      <c r="K40" s="672" t="str">
        <f>IF(ROUND('[1]Table 2.7'!T38,4)=(ROUND(J40,4)),"","r")</f>
        <v/>
      </c>
      <c r="L40" s="672"/>
      <c r="M40" s="672" t="str">
        <f>IF(ROUND('[1]Table 2.7'!V38,3)=ROUND(L40,3),"","r")</f>
        <v/>
      </c>
      <c r="N40" s="310"/>
      <c r="O40" s="1405" t="str">
        <f>IF(N40='[1]Table 2.7'!Z38,"","r")</f>
        <v/>
      </c>
      <c r="P40" s="149"/>
      <c r="Q40" s="496"/>
      <c r="R40" s="785" t="str">
        <f>IF('[1]Table 2.7'!AB38=Q40,"","r")</f>
        <v/>
      </c>
      <c r="S40" s="309"/>
      <c r="T40" s="672" t="str">
        <f>IF(ROUND('[1]Table 2.7'!AD38,4)=(ROUND(S40,4)),"","r")</f>
        <v/>
      </c>
      <c r="U40" s="672"/>
      <c r="V40" s="672"/>
      <c r="W40" s="310"/>
      <c r="X40" s="1405"/>
      <c r="Y40" s="497"/>
      <c r="Z40" s="785"/>
      <c r="AA40" s="312"/>
      <c r="AB40" s="672"/>
      <c r="AC40" s="676"/>
      <c r="AD40" s="672"/>
      <c r="AE40" s="311"/>
      <c r="AF40" s="1405"/>
      <c r="AG40" s="497"/>
      <c r="AH40" s="785"/>
      <c r="AI40" s="313"/>
      <c r="AJ40" s="672"/>
      <c r="AK40" s="671"/>
      <c r="AL40" s="672"/>
      <c r="AM40" s="314"/>
      <c r="AN40" s="1405"/>
      <c r="AO40" s="719"/>
      <c r="AP40" s="168"/>
      <c r="AQ40" s="245"/>
      <c r="AR40" s="64"/>
      <c r="AS40" s="689"/>
      <c r="AT40" s="689"/>
      <c r="AU40" s="64"/>
      <c r="AV40" s="722"/>
    </row>
    <row r="41" spans="1:48" ht="14.5" customHeight="1" x14ac:dyDescent="0.35">
      <c r="A41" s="169"/>
      <c r="B41" s="169"/>
      <c r="C41" s="169" t="s">
        <v>144</v>
      </c>
      <c r="D41" s="169"/>
      <c r="E41" s="170"/>
      <c r="F41" s="47">
        <v>1135</v>
      </c>
      <c r="G41" s="78"/>
      <c r="H41" s="1056">
        <v>257</v>
      </c>
      <c r="I41" s="957" t="str">
        <f>IF('[1]Table 2.7'!R39=H41,"","r")</f>
        <v/>
      </c>
      <c r="J41" s="316">
        <v>6.9881801239507794E-3</v>
      </c>
      <c r="K41" s="673" t="str">
        <f>IF(ROUND('[1]Table 2.7'!T39,4)=(ROUND(J41,4)),"","r")</f>
        <v/>
      </c>
      <c r="L41" s="673">
        <v>6.9881801239507793</v>
      </c>
      <c r="M41" s="673" t="str">
        <f>IF(ROUND('[1]Table 2.7'!V39,3)=ROUND(L41,3),"","r")</f>
        <v/>
      </c>
      <c r="N41" s="317" t="s">
        <v>1557</v>
      </c>
      <c r="O41" s="1406" t="str">
        <f>IF(N41='[1]Table 2.7'!Z39,"","r")</f>
        <v/>
      </c>
      <c r="P41" s="79"/>
      <c r="Q41" s="1056">
        <v>236</v>
      </c>
      <c r="R41" s="957" t="str">
        <f>IF('[1]Table 2.7'!AB39=Q41,"","r")</f>
        <v/>
      </c>
      <c r="S41" s="316">
        <v>6.7863494394846983E-3</v>
      </c>
      <c r="T41" s="673" t="str">
        <f>IF(ROUND('[1]Table 2.7'!AD39,4)=(ROUND(S41,4)),"","r")</f>
        <v/>
      </c>
      <c r="U41" s="673">
        <v>6.7863494394846979</v>
      </c>
      <c r="V41" s="673"/>
      <c r="W41" s="317" t="s">
        <v>1558</v>
      </c>
      <c r="X41" s="1406"/>
      <c r="Y41" s="493">
        <v>256</v>
      </c>
      <c r="Z41" s="957"/>
      <c r="AA41" s="318">
        <v>7.6364779498993805E-3</v>
      </c>
      <c r="AB41" s="673"/>
      <c r="AC41" s="675">
        <v>7.6364779498993807</v>
      </c>
      <c r="AD41" s="673"/>
      <c r="AE41" s="298" t="s">
        <v>1559</v>
      </c>
      <c r="AF41" s="1406"/>
      <c r="AG41" s="493">
        <v>212</v>
      </c>
      <c r="AH41" s="957"/>
      <c r="AI41" s="206">
        <v>6.4305080474681619E-3</v>
      </c>
      <c r="AJ41" s="673"/>
      <c r="AK41" s="610">
        <v>6.4305080474681615</v>
      </c>
      <c r="AL41" s="673"/>
      <c r="AM41" s="283" t="s">
        <v>1560</v>
      </c>
      <c r="AN41" s="1406"/>
      <c r="AO41" s="713">
        <v>174</v>
      </c>
      <c r="AP41" s="179"/>
      <c r="AQ41" s="190">
        <v>5.3443338720195067E-3</v>
      </c>
      <c r="AR41" s="65"/>
      <c r="AS41" s="603">
        <v>5.344333872019507</v>
      </c>
      <c r="AT41" s="606"/>
      <c r="AU41" s="5" t="s">
        <v>1561</v>
      </c>
      <c r="AV41" s="138"/>
    </row>
    <row r="42" spans="1:48" x14ac:dyDescent="0.35">
      <c r="A42" s="22"/>
      <c r="B42" s="10"/>
      <c r="C42" s="10"/>
      <c r="D42" s="22" t="s">
        <v>145</v>
      </c>
      <c r="E42" s="26"/>
      <c r="F42" s="998">
        <v>888</v>
      </c>
      <c r="G42" s="76"/>
      <c r="H42" s="1054">
        <v>215</v>
      </c>
      <c r="I42" s="1061" t="str">
        <f>IF('[1]Table 2.7'!R40=H42,"","r")</f>
        <v/>
      </c>
      <c r="J42" s="246">
        <v>6.4467320027770548E-3</v>
      </c>
      <c r="K42" s="510" t="str">
        <f>IF(ROUND('[1]Table 2.7'!T40,4)=(ROUND(J42,4)),"","r")</f>
        <v/>
      </c>
      <c r="L42" s="510">
        <v>6.4467320027770549</v>
      </c>
      <c r="M42" s="510" t="str">
        <f>IF(ROUND('[1]Table 2.7'!V40,3)=ROUND(L42,3),"","r")</f>
        <v/>
      </c>
      <c r="N42" s="247" t="s">
        <v>1560</v>
      </c>
      <c r="O42" s="1404" t="str">
        <f>IF(N42='[1]Table 2.7'!Z40,"","r")</f>
        <v/>
      </c>
      <c r="P42" s="1002"/>
      <c r="Q42" s="1054">
        <v>202</v>
      </c>
      <c r="R42" s="1061" t="str">
        <f>IF('[1]Table 2.7'!AB40=Q42,"","r")</f>
        <v/>
      </c>
      <c r="S42" s="1050">
        <v>6.3931832014607424E-3</v>
      </c>
      <c r="T42" s="510" t="str">
        <f>IF(ROUND('[1]Table 2.7'!AD40,4)=(ROUND(S42,4)),"","r")</f>
        <v/>
      </c>
      <c r="U42" s="510">
        <v>6.3931832014607428</v>
      </c>
      <c r="V42" s="510"/>
      <c r="W42" s="1052" t="s">
        <v>1562</v>
      </c>
      <c r="X42" s="1404"/>
      <c r="Y42" s="415">
        <v>147</v>
      </c>
      <c r="Z42" s="1061"/>
      <c r="AA42" s="205">
        <v>4.8199638817986463E-3</v>
      </c>
      <c r="AB42" s="510"/>
      <c r="AC42" s="645">
        <v>4.8199638817986461</v>
      </c>
      <c r="AD42" s="510"/>
      <c r="AE42" s="194" t="s">
        <v>1563</v>
      </c>
      <c r="AF42" s="1404"/>
      <c r="AG42" s="415">
        <v>168</v>
      </c>
      <c r="AH42" s="1061"/>
      <c r="AI42" s="207">
        <v>5.610746737982752E-3</v>
      </c>
      <c r="AJ42" s="510"/>
      <c r="AK42" s="612">
        <v>5.610746737982752</v>
      </c>
      <c r="AL42" s="510"/>
      <c r="AM42" s="11" t="s">
        <v>1564</v>
      </c>
      <c r="AN42" s="1404"/>
      <c r="AO42" s="695">
        <v>156</v>
      </c>
      <c r="AP42" s="59"/>
      <c r="AQ42" s="201">
        <v>5.2850624017846204E-3</v>
      </c>
      <c r="AS42" s="602">
        <v>5.2850624017846206</v>
      </c>
      <c r="AT42" s="602"/>
      <c r="AU42" s="7" t="s">
        <v>1565</v>
      </c>
      <c r="AV42" s="97"/>
    </row>
    <row r="43" spans="1:48" x14ac:dyDescent="0.35">
      <c r="A43" s="26"/>
      <c r="B43" s="26"/>
      <c r="C43" s="9"/>
      <c r="D43" s="66" t="s">
        <v>146</v>
      </c>
      <c r="E43" s="155"/>
      <c r="F43" s="1007">
        <v>108</v>
      </c>
      <c r="G43" s="157"/>
      <c r="H43" s="1054">
        <v>38</v>
      </c>
      <c r="I43" s="1061" t="str">
        <f>IF('[1]Table 2.7'!R41=H43,"","r")</f>
        <v/>
      </c>
      <c r="J43" s="246">
        <v>1.1091154018859453E-2</v>
      </c>
      <c r="K43" s="510" t="str">
        <f>IF(ROUND('[1]Table 2.7'!T41,4)=(ROUND(J43,4)),"","r")</f>
        <v/>
      </c>
      <c r="L43" s="510">
        <v>11.091154018859452</v>
      </c>
      <c r="M43" s="510" t="str">
        <f>IF(ROUND('[1]Table 2.7'!V41,3)=ROUND(L43,3),"","r")</f>
        <v/>
      </c>
      <c r="N43" s="247" t="s">
        <v>1566</v>
      </c>
      <c r="O43" s="1404" t="str">
        <f>IF(N43='[1]Table 2.7'!Z41,"","r")</f>
        <v/>
      </c>
      <c r="P43" s="102"/>
      <c r="Q43" s="1054">
        <v>27</v>
      </c>
      <c r="R43" s="1061" t="str">
        <f>IF('[1]Table 2.7'!AB41=Q43,"","r")</f>
        <v/>
      </c>
      <c r="S43" s="1050">
        <v>8.4917985193787206E-3</v>
      </c>
      <c r="T43" s="510" t="str">
        <f>IF(ROUND('[1]Table 2.7'!AD41,4)=(ROUND(S43,4)),"","r")</f>
        <v/>
      </c>
      <c r="U43" s="510">
        <v>8.4917985193787207</v>
      </c>
      <c r="V43" s="510"/>
      <c r="W43" s="1052" t="s">
        <v>1567</v>
      </c>
      <c r="X43" s="1404"/>
      <c r="Y43" s="415">
        <v>10</v>
      </c>
      <c r="Z43" s="1061"/>
      <c r="AA43" s="205">
        <v>3.3056170061281052E-3</v>
      </c>
      <c r="AB43" s="510"/>
      <c r="AC43" s="645">
        <v>3.3056170061281054</v>
      </c>
      <c r="AD43" s="510"/>
      <c r="AE43" s="256" t="s">
        <v>1568</v>
      </c>
      <c r="AF43" s="1404"/>
      <c r="AG43" s="415">
        <v>19</v>
      </c>
      <c r="AH43" s="1061"/>
      <c r="AI43" s="207">
        <v>6.2803529202369755E-3</v>
      </c>
      <c r="AJ43" s="510"/>
      <c r="AK43" s="612">
        <v>6.2803529202369752</v>
      </c>
      <c r="AL43" s="510"/>
      <c r="AM43" s="11" t="s">
        <v>1569</v>
      </c>
      <c r="AN43" s="1404"/>
      <c r="AO43" s="717">
        <v>14</v>
      </c>
      <c r="AP43" s="59"/>
      <c r="AQ43" s="201">
        <v>4.6042146272357006E-3</v>
      </c>
      <c r="AS43" s="602">
        <v>4.6042146272357005</v>
      </c>
      <c r="AT43" s="602"/>
      <c r="AU43" s="7" t="s">
        <v>1570</v>
      </c>
      <c r="AV43" s="97"/>
    </row>
    <row r="44" spans="1:48" x14ac:dyDescent="0.35">
      <c r="A44" s="26"/>
      <c r="B44" s="26"/>
      <c r="C44" s="9"/>
      <c r="D44" s="66" t="s">
        <v>14</v>
      </c>
      <c r="E44" s="155"/>
      <c r="F44" s="998">
        <v>139</v>
      </c>
      <c r="G44" s="151"/>
      <c r="H44" s="1054">
        <v>4</v>
      </c>
      <c r="I44" s="1061" t="str">
        <f>IF('[1]Table 2.7'!R42=H44,"","r")</f>
        <v/>
      </c>
      <c r="J44" s="246" t="s">
        <v>317</v>
      </c>
      <c r="K44" s="510" t="e">
        <f>IF(ROUND('[1]Table 2.7'!T42,4)=(ROUND(J44,4)),"","r")</f>
        <v>#VALUE!</v>
      </c>
      <c r="L44" s="510" t="s">
        <v>317</v>
      </c>
      <c r="M44" s="510" t="e">
        <f>IF(ROUND('[1]Table 2.7'!V42,3)=ROUND(L44,3),"","r")</f>
        <v>#VALUE!</v>
      </c>
      <c r="N44" s="222" t="s">
        <v>317</v>
      </c>
      <c r="O44" s="1404" t="str">
        <f>IF(N44='[1]Table 2.7'!Z42,"","r")</f>
        <v/>
      </c>
      <c r="P44" s="1002"/>
      <c r="Q44" s="1054">
        <v>7</v>
      </c>
      <c r="R44" s="1061" t="str">
        <f>IF('[1]Table 2.7'!AB42=Q44,"","r")</f>
        <v/>
      </c>
      <c r="S44" s="1050" t="s">
        <v>317</v>
      </c>
      <c r="T44" s="510" t="e">
        <f>IF(ROUND('[1]Table 2.7'!AD42,4)=(ROUND(S44,4)),"","r")</f>
        <v>#VALUE!</v>
      </c>
      <c r="U44" s="510" t="s">
        <v>317</v>
      </c>
      <c r="V44" s="510"/>
      <c r="W44" s="1163" t="s">
        <v>317</v>
      </c>
      <c r="X44" s="1404"/>
      <c r="Y44" s="415">
        <v>99</v>
      </c>
      <c r="Z44" s="1061"/>
      <c r="AA44" s="246" t="s">
        <v>317</v>
      </c>
      <c r="AB44" s="510"/>
      <c r="AC44" s="510" t="s">
        <v>317</v>
      </c>
      <c r="AD44" s="510"/>
      <c r="AE44" s="222" t="s">
        <v>317</v>
      </c>
      <c r="AF44" s="1404"/>
      <c r="AG44" s="415">
        <v>25</v>
      </c>
      <c r="AH44" s="1061"/>
      <c r="AI44" s="246" t="s">
        <v>317</v>
      </c>
      <c r="AJ44" s="510"/>
      <c r="AK44" s="510" t="s">
        <v>317</v>
      </c>
      <c r="AL44" s="510"/>
      <c r="AM44" s="222" t="s">
        <v>317</v>
      </c>
      <c r="AN44" s="1404"/>
      <c r="AO44" s="695">
        <v>4</v>
      </c>
      <c r="AP44" s="59"/>
      <c r="AQ44" s="246" t="s">
        <v>317</v>
      </c>
      <c r="AR44" s="222"/>
      <c r="AS44" s="510" t="s">
        <v>317</v>
      </c>
      <c r="AT44" s="510"/>
      <c r="AU44" s="222" t="s">
        <v>317</v>
      </c>
      <c r="AV44" s="97"/>
    </row>
    <row r="45" spans="1:48" s="59" customFormat="1" x14ac:dyDescent="0.35">
      <c r="A45" s="65"/>
      <c r="B45" s="65"/>
      <c r="C45" s="65" t="s">
        <v>147</v>
      </c>
      <c r="D45" s="5"/>
      <c r="E45" s="172"/>
      <c r="F45" s="173">
        <v>1135</v>
      </c>
      <c r="G45" s="174"/>
      <c r="H45" s="1056">
        <v>257</v>
      </c>
      <c r="I45" s="957" t="str">
        <f>IF('[1]Table 2.7'!R43=H45,"","r")</f>
        <v/>
      </c>
      <c r="J45" s="316">
        <v>6.9881801239507794E-3</v>
      </c>
      <c r="K45" s="673" t="str">
        <f>IF(ROUND('[1]Table 2.7'!T43,4)=(ROUND(J45,4)),"","r")</f>
        <v/>
      </c>
      <c r="L45" s="673">
        <v>6.9881801239507793</v>
      </c>
      <c r="M45" s="673" t="str">
        <f>IF(ROUND('[1]Table 2.7'!V43,3)=ROUND(L45,3),"","r")</f>
        <v/>
      </c>
      <c r="N45" s="317" t="s">
        <v>1557</v>
      </c>
      <c r="O45" s="1406" t="str">
        <f>IF(N45='[1]Table 2.7'!Z43,"","r")</f>
        <v/>
      </c>
      <c r="P45" s="79"/>
      <c r="Q45" s="1056">
        <v>236</v>
      </c>
      <c r="R45" s="957" t="str">
        <f>IF('[1]Table 2.7'!AB43=Q45,"","r")</f>
        <v/>
      </c>
      <c r="S45" s="316">
        <v>6.7863494394846983E-3</v>
      </c>
      <c r="T45" s="673" t="str">
        <f>IF(ROUND('[1]Table 2.7'!AD43,4)=(ROUND(S45,4)),"","r")</f>
        <v/>
      </c>
      <c r="U45" s="673">
        <v>6.7863494394846979</v>
      </c>
      <c r="V45" s="673"/>
      <c r="W45" s="317" t="s">
        <v>1558</v>
      </c>
      <c r="X45" s="1406"/>
      <c r="Y45" s="493">
        <v>256</v>
      </c>
      <c r="Z45" s="957"/>
      <c r="AA45" s="318">
        <v>7.6364779498993805E-3</v>
      </c>
      <c r="AB45" s="673"/>
      <c r="AC45" s="675">
        <v>7.6364779498993807</v>
      </c>
      <c r="AD45" s="673"/>
      <c r="AE45" s="298" t="s">
        <v>1559</v>
      </c>
      <c r="AF45" s="1406"/>
      <c r="AG45" s="493">
        <v>212</v>
      </c>
      <c r="AH45" s="957"/>
      <c r="AI45" s="318">
        <v>6.4305080474681619E-3</v>
      </c>
      <c r="AJ45" s="673"/>
      <c r="AK45" s="674">
        <v>6.4305080474681615</v>
      </c>
      <c r="AL45" s="673"/>
      <c r="AM45" s="321" t="s">
        <v>1560</v>
      </c>
      <c r="AN45" s="1406"/>
      <c r="AO45" s="713">
        <v>174</v>
      </c>
      <c r="AP45" s="179"/>
      <c r="AQ45" s="241">
        <v>5.3147622102080088E-3</v>
      </c>
      <c r="AR45" s="179"/>
      <c r="AS45" s="690">
        <v>5.3147622102080092</v>
      </c>
      <c r="AT45" s="690"/>
      <c r="AU45" s="171" t="s">
        <v>1565</v>
      </c>
      <c r="AV45" s="723"/>
    </row>
    <row r="46" spans="1:48" s="59" customFormat="1" x14ac:dyDescent="0.35">
      <c r="A46" s="26"/>
      <c r="B46" s="26"/>
      <c r="C46" s="26"/>
      <c r="D46" s="7" t="s">
        <v>161</v>
      </c>
      <c r="E46" s="155"/>
      <c r="F46" s="998">
        <v>122</v>
      </c>
      <c r="G46" s="76"/>
      <c r="H46" s="1054">
        <v>28</v>
      </c>
      <c r="I46" s="1061" t="str">
        <f>IF('[1]Table 2.7'!R44=H46,"","r")</f>
        <v/>
      </c>
      <c r="J46" s="246">
        <v>3.8133950740154841E-3</v>
      </c>
      <c r="K46" s="510" t="str">
        <f>IF(ROUND('[1]Table 2.7'!T44,4)=(ROUND(J46,4)),"","r")</f>
        <v/>
      </c>
      <c r="L46" s="510">
        <v>3.8133950740154843</v>
      </c>
      <c r="M46" s="510" t="str">
        <f>IF(ROUND('[1]Table 2.7'!V44,3)=ROUND(L46,3),"","r")</f>
        <v/>
      </c>
      <c r="N46" s="222" t="s">
        <v>1571</v>
      </c>
      <c r="O46" s="1404" t="str">
        <f>IF(N46='[1]Table 2.7'!Z44,"","r")</f>
        <v/>
      </c>
      <c r="P46" s="1002"/>
      <c r="Q46" s="1054">
        <v>24</v>
      </c>
      <c r="R46" s="1061" t="str">
        <f>IF('[1]Table 2.7'!AB44=Q46,"","r")</f>
        <v/>
      </c>
      <c r="S46" s="1050">
        <v>3.3975454911740043E-3</v>
      </c>
      <c r="T46" s="510" t="str">
        <f>IF(ROUND('[1]Table 2.7'!AD44,4)=(ROUND(S46,4)),"","r")</f>
        <v/>
      </c>
      <c r="U46" s="510">
        <v>3.3975454911740042</v>
      </c>
      <c r="V46" s="510"/>
      <c r="W46" s="1163" t="s">
        <v>1572</v>
      </c>
      <c r="X46" s="1404"/>
      <c r="Y46" s="415">
        <v>26</v>
      </c>
      <c r="Z46" s="1061"/>
      <c r="AA46" s="205">
        <v>3.7991187842819889E-3</v>
      </c>
      <c r="AB46" s="510"/>
      <c r="AC46" s="645">
        <v>3.7991187842819891</v>
      </c>
      <c r="AD46" s="510"/>
      <c r="AE46" s="256" t="s">
        <v>1573</v>
      </c>
      <c r="AF46" s="1404"/>
      <c r="AG46" s="415">
        <v>27</v>
      </c>
      <c r="AH46" s="1061"/>
      <c r="AI46" s="205">
        <v>3.9745898019499272E-3</v>
      </c>
      <c r="AJ46" s="510"/>
      <c r="AK46" s="645">
        <v>3.9745898019499273</v>
      </c>
      <c r="AL46" s="510"/>
      <c r="AM46" s="256" t="s">
        <v>1574</v>
      </c>
      <c r="AN46" s="1404"/>
      <c r="AO46" s="695">
        <v>17</v>
      </c>
      <c r="AQ46" s="191">
        <v>2.5132771541969455E-3</v>
      </c>
      <c r="AS46" s="683">
        <v>2.5132771541969454</v>
      </c>
      <c r="AT46" s="683"/>
      <c r="AU46" s="59" t="s">
        <v>1575</v>
      </c>
      <c r="AV46" s="467"/>
    </row>
    <row r="47" spans="1:48" s="59" customFormat="1" x14ac:dyDescent="0.35">
      <c r="A47" s="26"/>
      <c r="B47" s="26"/>
      <c r="C47" s="26"/>
      <c r="D47" s="7" t="s">
        <v>148</v>
      </c>
      <c r="E47" s="155"/>
      <c r="F47" s="998">
        <v>837</v>
      </c>
      <c r="G47" s="76"/>
      <c r="H47" s="1054">
        <v>190</v>
      </c>
      <c r="I47" s="1061" t="str">
        <f>IF('[1]Table 2.7'!R45=H47,"","r")</f>
        <v/>
      </c>
      <c r="J47" s="246">
        <v>6.4551536692452442E-3</v>
      </c>
      <c r="K47" s="510" t="str">
        <f>IF(ROUND('[1]Table 2.7'!T45,4)=(ROUND(J47,4)),"","r")</f>
        <v/>
      </c>
      <c r="L47" s="510">
        <v>6.4551536692452443</v>
      </c>
      <c r="M47" s="510" t="str">
        <f>IF(ROUND('[1]Table 2.7'!V45,3)=ROUND(L47,3),"","r")</f>
        <v/>
      </c>
      <c r="N47" s="222" t="s">
        <v>1576</v>
      </c>
      <c r="O47" s="1404" t="str">
        <f>IF(N47='[1]Table 2.7'!Z45,"","r")</f>
        <v/>
      </c>
      <c r="P47" s="1002"/>
      <c r="Q47" s="1054">
        <v>205</v>
      </c>
      <c r="R47" s="1061" t="str">
        <f>IF('[1]Table 2.7'!AB45=Q47,"","r")</f>
        <v/>
      </c>
      <c r="S47" s="1050">
        <v>7.3975789237008434E-3</v>
      </c>
      <c r="T47" s="510" t="str">
        <f>IF(ROUND('[1]Table 2.7'!AD45,4)=(ROUND(S47,4)),"","r")</f>
        <v/>
      </c>
      <c r="U47" s="510">
        <v>7.3975789237008431</v>
      </c>
      <c r="V47" s="510"/>
      <c r="W47" s="1163" t="s">
        <v>1577</v>
      </c>
      <c r="X47" s="1404"/>
      <c r="Y47" s="415">
        <v>130</v>
      </c>
      <c r="Z47" s="1061"/>
      <c r="AA47" s="205">
        <v>4.8726339613937462E-3</v>
      </c>
      <c r="AB47" s="510"/>
      <c r="AC47" s="645">
        <v>4.8726339613937464</v>
      </c>
      <c r="AD47" s="510"/>
      <c r="AE47" s="194" t="s">
        <v>1578</v>
      </c>
      <c r="AF47" s="1404"/>
      <c r="AG47" s="415">
        <v>160</v>
      </c>
      <c r="AH47" s="1061"/>
      <c r="AI47" s="205">
        <v>6.1127748177188176E-3</v>
      </c>
      <c r="AJ47" s="510"/>
      <c r="AK47" s="645">
        <v>6.1127748177188179</v>
      </c>
      <c r="AL47" s="510"/>
      <c r="AM47" s="256" t="s">
        <v>1579</v>
      </c>
      <c r="AN47" s="1404"/>
      <c r="AO47" s="695">
        <v>152</v>
      </c>
      <c r="AQ47" s="191">
        <v>5.8928960184182824E-3</v>
      </c>
      <c r="AS47" s="683">
        <v>5.8928960184182824</v>
      </c>
      <c r="AT47" s="683"/>
      <c r="AU47" s="59" t="s">
        <v>1580</v>
      </c>
      <c r="AV47" s="467"/>
    </row>
    <row r="48" spans="1:48" s="59" customFormat="1" x14ac:dyDescent="0.35">
      <c r="A48" s="26"/>
      <c r="B48" s="26"/>
      <c r="C48" s="26"/>
      <c r="D48" s="7" t="s">
        <v>14</v>
      </c>
      <c r="E48" s="155"/>
      <c r="F48" s="998">
        <v>176</v>
      </c>
      <c r="G48" s="76"/>
      <c r="H48" s="1054">
        <v>39</v>
      </c>
      <c r="I48" s="1061" t="str">
        <f>IF('[1]Table 2.7'!R46=H48,"","r")</f>
        <v/>
      </c>
      <c r="J48" s="246" t="s">
        <v>317</v>
      </c>
      <c r="K48" s="510" t="e">
        <f>IF(ROUND('[1]Table 2.7'!T46,4)=(ROUND(J48,4)),"","r")</f>
        <v>#VALUE!</v>
      </c>
      <c r="L48" s="510" t="s">
        <v>317</v>
      </c>
      <c r="M48" s="510" t="e">
        <f>IF(ROUND('[1]Table 2.7'!V46,3)=ROUND(L48,3),"","r")</f>
        <v>#VALUE!</v>
      </c>
      <c r="N48" s="222" t="s">
        <v>317</v>
      </c>
      <c r="O48" s="1404" t="str">
        <f>IF(N48='[1]Table 2.7'!Z46,"","r")</f>
        <v/>
      </c>
      <c r="P48" s="1002"/>
      <c r="Q48" s="1054">
        <v>7</v>
      </c>
      <c r="R48" s="1061" t="str">
        <f>IF('[1]Table 2.7'!AB46=Q48,"","r")</f>
        <v/>
      </c>
      <c r="S48" s="1050" t="s">
        <v>317</v>
      </c>
      <c r="T48" s="510" t="e">
        <f>IF(ROUND('[1]Table 2.7'!AD46,4)=(ROUND(S48,4)),"","r")</f>
        <v>#VALUE!</v>
      </c>
      <c r="U48" s="510" t="s">
        <v>317</v>
      </c>
      <c r="V48" s="510"/>
      <c r="W48" s="1163" t="s">
        <v>317</v>
      </c>
      <c r="X48" s="1404"/>
      <c r="Y48" s="415">
        <v>100</v>
      </c>
      <c r="Z48" s="1061"/>
      <c r="AA48" s="246" t="s">
        <v>317</v>
      </c>
      <c r="AB48" s="510"/>
      <c r="AC48" s="510" t="s">
        <v>317</v>
      </c>
      <c r="AD48" s="510"/>
      <c r="AE48" s="222" t="s">
        <v>317</v>
      </c>
      <c r="AF48" s="1404"/>
      <c r="AG48" s="415">
        <v>25</v>
      </c>
      <c r="AH48" s="1061"/>
      <c r="AI48" s="246" t="s">
        <v>317</v>
      </c>
      <c r="AJ48" s="510"/>
      <c r="AK48" s="510" t="s">
        <v>317</v>
      </c>
      <c r="AL48" s="510"/>
      <c r="AM48" s="222" t="s">
        <v>317</v>
      </c>
      <c r="AN48" s="1404"/>
      <c r="AO48" s="695">
        <v>5</v>
      </c>
      <c r="AQ48" s="246" t="s">
        <v>317</v>
      </c>
      <c r="AR48" s="222"/>
      <c r="AS48" s="510" t="s">
        <v>317</v>
      </c>
      <c r="AT48" s="510"/>
      <c r="AU48" s="222" t="s">
        <v>317</v>
      </c>
      <c r="AV48" s="467"/>
    </row>
    <row r="49" spans="1:48" s="59" customFormat="1" x14ac:dyDescent="0.35">
      <c r="A49" s="31"/>
      <c r="B49" s="31"/>
      <c r="C49" s="31" t="s">
        <v>149</v>
      </c>
      <c r="D49" s="5"/>
      <c r="E49" s="172"/>
      <c r="F49" s="47">
        <v>1135</v>
      </c>
      <c r="G49" s="78"/>
      <c r="H49" s="1056">
        <v>257</v>
      </c>
      <c r="I49" s="957" t="str">
        <f>IF('[1]Table 2.7'!R47=H49,"","r")</f>
        <v/>
      </c>
      <c r="J49" s="316">
        <v>6.9881801239507794E-3</v>
      </c>
      <c r="K49" s="673" t="str">
        <f>IF(ROUND('[1]Table 2.7'!T47,4)=(ROUND(J49,4)),"","r")</f>
        <v/>
      </c>
      <c r="L49" s="673">
        <v>6.9881801239507793</v>
      </c>
      <c r="M49" s="673" t="str">
        <f>IF(ROUND('[1]Table 2.7'!V47,3)=ROUND(L49,3),"","r")</f>
        <v/>
      </c>
      <c r="N49" s="317" t="s">
        <v>1557</v>
      </c>
      <c r="O49" s="1406" t="str">
        <f>IF(N49='[1]Table 2.7'!Z47,"","r")</f>
        <v/>
      </c>
      <c r="P49" s="79"/>
      <c r="Q49" s="1056">
        <v>236</v>
      </c>
      <c r="R49" s="957" t="str">
        <f>IF('[1]Table 2.7'!AB47=Q49,"","r")</f>
        <v/>
      </c>
      <c r="S49" s="316">
        <v>6.7863494394846983E-3</v>
      </c>
      <c r="T49" s="673" t="str">
        <f>IF(ROUND('[1]Table 2.7'!AD47,4)=(ROUND(S49,4)),"","r")</f>
        <v/>
      </c>
      <c r="U49" s="673">
        <v>6.7863494394846979</v>
      </c>
      <c r="V49" s="673"/>
      <c r="W49" s="317" t="s">
        <v>1558</v>
      </c>
      <c r="X49" s="1406"/>
      <c r="Y49" s="493">
        <v>256</v>
      </c>
      <c r="Z49" s="957"/>
      <c r="AA49" s="318">
        <v>7.6364779498993805E-3</v>
      </c>
      <c r="AB49" s="673"/>
      <c r="AC49" s="675">
        <v>7.6364779498993807</v>
      </c>
      <c r="AD49" s="673"/>
      <c r="AE49" s="298" t="s">
        <v>1559</v>
      </c>
      <c r="AF49" s="1406"/>
      <c r="AG49" s="493">
        <v>212</v>
      </c>
      <c r="AH49" s="957"/>
      <c r="AI49" s="318">
        <v>6.4305080474681619E-3</v>
      </c>
      <c r="AJ49" s="673"/>
      <c r="AK49" s="675">
        <v>6.4305080474681615</v>
      </c>
      <c r="AL49" s="673"/>
      <c r="AM49" s="321" t="s">
        <v>1560</v>
      </c>
      <c r="AN49" s="1406"/>
      <c r="AO49" s="713">
        <v>174</v>
      </c>
      <c r="AP49" s="179"/>
      <c r="AQ49" s="241">
        <v>5.3443338720195067E-3</v>
      </c>
      <c r="AR49" s="179"/>
      <c r="AS49" s="686">
        <v>5.344333872019507</v>
      </c>
      <c r="AT49" s="690"/>
      <c r="AU49" s="171" t="s">
        <v>1561</v>
      </c>
      <c r="AV49" s="723"/>
    </row>
    <row r="50" spans="1:48" s="59" customFormat="1" x14ac:dyDescent="0.35">
      <c r="A50" s="7"/>
      <c r="B50" s="7"/>
      <c r="C50" s="12"/>
      <c r="D50" s="7" t="s">
        <v>320</v>
      </c>
      <c r="E50" s="155"/>
      <c r="F50" s="998">
        <v>41</v>
      </c>
      <c r="G50" s="1008"/>
      <c r="H50" s="1054" t="s">
        <v>12</v>
      </c>
      <c r="I50" s="1061"/>
      <c r="J50" s="1013">
        <v>5.1758460517584599E-3</v>
      </c>
      <c r="K50" s="510" t="str">
        <f>IF(ROUND('[1]Table 2.7'!T48,4)=(ROUND(J50,4)),"","r")</f>
        <v/>
      </c>
      <c r="L50" s="510">
        <v>5.1758460517584597</v>
      </c>
      <c r="M50" s="510" t="str">
        <f>IF(ROUND('[1]Table 2.7'!V48,3)=ROUND(L50,3),"","r")</f>
        <v/>
      </c>
      <c r="N50" s="1016" t="s">
        <v>1581</v>
      </c>
      <c r="O50" s="1404" t="str">
        <f>IF(N50='[1]Table 2.7'!Z48,"","r")</f>
        <v/>
      </c>
      <c r="P50" s="1002"/>
      <c r="Q50" s="1054">
        <v>10</v>
      </c>
      <c r="R50" s="1061" t="str">
        <f>IF('[1]Table 2.7'!AB48=Q50,"","r")</f>
        <v/>
      </c>
      <c r="S50" s="1050">
        <v>1.1799945538712898E-2</v>
      </c>
      <c r="T50" s="510" t="str">
        <f>IF(ROUND('[1]Table 2.7'!AD48,4)=(ROUND(S50,4)),"","r")</f>
        <v/>
      </c>
      <c r="U50" s="510">
        <v>11.799945538712898</v>
      </c>
      <c r="V50" s="510"/>
      <c r="W50" s="1052" t="s">
        <v>1582</v>
      </c>
      <c r="X50" s="1404"/>
      <c r="Y50" s="1054" t="s">
        <v>12</v>
      </c>
      <c r="Z50" s="1061"/>
      <c r="AA50" s="205">
        <v>6.0662622491833877E-3</v>
      </c>
      <c r="AB50" s="510"/>
      <c r="AC50" s="645">
        <v>6.0662622491833877</v>
      </c>
      <c r="AD50" s="510"/>
      <c r="AE50" s="256" t="s">
        <v>1583</v>
      </c>
      <c r="AF50" s="1404"/>
      <c r="AG50" s="415">
        <v>9</v>
      </c>
      <c r="AH50" s="1061"/>
      <c r="AI50" s="205">
        <v>9.3734978368851148E-3</v>
      </c>
      <c r="AJ50" s="510"/>
      <c r="AK50" s="645">
        <v>9.3734978368851145</v>
      </c>
      <c r="AL50" s="510"/>
      <c r="AM50" s="256" t="s">
        <v>1584</v>
      </c>
      <c r="AN50" s="1404"/>
      <c r="AO50" s="695">
        <v>11</v>
      </c>
      <c r="AQ50" s="191">
        <v>9.8511986773215775E-3</v>
      </c>
      <c r="AS50" s="683">
        <v>9.8511986773215767</v>
      </c>
      <c r="AT50" s="683"/>
      <c r="AU50" s="59" t="s">
        <v>1585</v>
      </c>
      <c r="AV50" s="467"/>
    </row>
    <row r="51" spans="1:48" s="59" customFormat="1" x14ac:dyDescent="0.35">
      <c r="A51" s="7"/>
      <c r="B51" s="7"/>
      <c r="C51" s="12"/>
      <c r="D51" s="7" t="s">
        <v>150</v>
      </c>
      <c r="E51" s="155"/>
      <c r="F51" s="1007">
        <v>367</v>
      </c>
      <c r="G51" s="1008"/>
      <c r="H51" s="1054">
        <v>90</v>
      </c>
      <c r="I51" s="1061" t="str">
        <f>IF('[1]Table 2.7'!R49=H51,"","r")</f>
        <v/>
      </c>
      <c r="J51" s="1013">
        <v>1.1038152383108795E-2</v>
      </c>
      <c r="K51" s="510" t="str">
        <f>IF(ROUND('[1]Table 2.7'!T49,4)=(ROUND(J51,4)),"","r")</f>
        <v/>
      </c>
      <c r="L51" s="510">
        <v>11.038152383108795</v>
      </c>
      <c r="M51" s="510" t="str">
        <f>IF(ROUND('[1]Table 2.7'!V49,3)=ROUND(L51,3),"","r")</f>
        <v/>
      </c>
      <c r="N51" s="1016" t="s">
        <v>1586</v>
      </c>
      <c r="O51" s="1404" t="str">
        <f>IF(N51='[1]Table 2.7'!Z49,"","r")</f>
        <v/>
      </c>
      <c r="P51" s="1002"/>
      <c r="Q51" s="1054">
        <v>88</v>
      </c>
      <c r="R51" s="1061" t="str">
        <f>IF('[1]Table 2.7'!AB49=Q51,"","r")</f>
        <v/>
      </c>
      <c r="S51" s="1050">
        <v>1.1634529330404361E-2</v>
      </c>
      <c r="T51" s="510" t="str">
        <f>IF(ROUND('[1]Table 2.7'!AD49,4)=(ROUND(S51,4)),"","r")</f>
        <v/>
      </c>
      <c r="U51" s="510">
        <v>11.63452933040436</v>
      </c>
      <c r="V51" s="510"/>
      <c r="W51" s="1052" t="s">
        <v>1587</v>
      </c>
      <c r="X51" s="1404"/>
      <c r="Y51" s="415">
        <v>59</v>
      </c>
      <c r="Z51" s="1061"/>
      <c r="AA51" s="205">
        <v>8.3672423009370882E-3</v>
      </c>
      <c r="AB51" s="510"/>
      <c r="AC51" s="645">
        <v>8.3672423009370878</v>
      </c>
      <c r="AD51" s="510"/>
      <c r="AE51" s="256" t="s">
        <v>1588</v>
      </c>
      <c r="AF51" s="1404"/>
      <c r="AG51" s="415">
        <v>69</v>
      </c>
      <c r="AH51" s="1061"/>
      <c r="AI51" s="205">
        <v>1.0399035451784182E-2</v>
      </c>
      <c r="AJ51" s="510"/>
      <c r="AK51" s="645">
        <v>10.399035451784183</v>
      </c>
      <c r="AL51" s="510"/>
      <c r="AM51" s="256" t="s">
        <v>1589</v>
      </c>
      <c r="AN51" s="1404"/>
      <c r="AO51" s="695">
        <v>61</v>
      </c>
      <c r="AQ51" s="191">
        <v>9.7822734842410424E-3</v>
      </c>
      <c r="AS51" s="683">
        <v>9.7822734842410419</v>
      </c>
      <c r="AT51" s="683"/>
      <c r="AU51" s="59" t="s">
        <v>1590</v>
      </c>
      <c r="AV51" s="467"/>
    </row>
    <row r="52" spans="1:48" s="59" customFormat="1" x14ac:dyDescent="0.35">
      <c r="A52" s="7"/>
      <c r="B52" s="7"/>
      <c r="C52" s="7"/>
      <c r="D52" s="7" t="s">
        <v>151</v>
      </c>
      <c r="E52" s="155"/>
      <c r="F52" s="998">
        <v>271</v>
      </c>
      <c r="G52" s="1006"/>
      <c r="H52" s="415">
        <v>56</v>
      </c>
      <c r="I52" s="1061" t="str">
        <f>IF('[1]Table 2.7'!R50=H52,"","r")</f>
        <v/>
      </c>
      <c r="J52" s="1013">
        <v>6.5111619919862619E-3</v>
      </c>
      <c r="K52" s="645" t="str">
        <f>IF(ROUND('[1]Table 2.7'!T50,4)=(ROUND(J52,4)),"","r")</f>
        <v/>
      </c>
      <c r="L52" s="645">
        <v>6.5111619919862616</v>
      </c>
      <c r="M52" s="645" t="str">
        <f>IF(ROUND('[1]Table 2.7'!V50,3)=ROUND(L52,3),"","r")</f>
        <v/>
      </c>
      <c r="N52" s="1016" t="s">
        <v>1591</v>
      </c>
      <c r="O52" s="1407" t="str">
        <f>IF(N52='[1]Table 2.7'!Z50,"","r")</f>
        <v/>
      </c>
      <c r="P52" s="62"/>
      <c r="Q52" s="415">
        <v>68</v>
      </c>
      <c r="R52" s="1061" t="str">
        <f>IF('[1]Table 2.7'!AB50=Q52,"","r")</f>
        <v/>
      </c>
      <c r="S52" s="1050">
        <v>8.2056232653553753E-3</v>
      </c>
      <c r="T52" s="645" t="str">
        <f>IF(ROUND('[1]Table 2.7'!AD50,4)=(ROUND(S52,4)),"","r")</f>
        <v/>
      </c>
      <c r="U52" s="645">
        <v>8.205623265355376</v>
      </c>
      <c r="V52" s="645"/>
      <c r="W52" s="1052" t="s">
        <v>1592</v>
      </c>
      <c r="X52" s="1407"/>
      <c r="Y52" s="415">
        <v>49</v>
      </c>
      <c r="Z52" s="1061"/>
      <c r="AA52" s="205">
        <v>5.9332532297575475E-3</v>
      </c>
      <c r="AB52" s="645"/>
      <c r="AC52" s="645">
        <v>5.9332532297575478</v>
      </c>
      <c r="AD52" s="645"/>
      <c r="AE52" s="256" t="s">
        <v>1593</v>
      </c>
      <c r="AF52" s="1407"/>
      <c r="AG52" s="415">
        <v>51</v>
      </c>
      <c r="AH52" s="1061"/>
      <c r="AI52" s="205">
        <v>6.1469140266458989E-3</v>
      </c>
      <c r="AJ52" s="645"/>
      <c r="AK52" s="645">
        <v>6.1469140266458986</v>
      </c>
      <c r="AL52" s="645"/>
      <c r="AM52" s="256" t="s">
        <v>1594</v>
      </c>
      <c r="AN52" s="1407"/>
      <c r="AO52" s="695">
        <v>47</v>
      </c>
      <c r="AQ52" s="191">
        <v>5.733643631995796E-3</v>
      </c>
      <c r="AS52" s="683">
        <v>5.733643631995796</v>
      </c>
      <c r="AT52" s="683"/>
      <c r="AU52" s="59" t="s">
        <v>1595</v>
      </c>
      <c r="AV52" s="467"/>
    </row>
    <row r="53" spans="1:48" s="59" customFormat="1" x14ac:dyDescent="0.35">
      <c r="A53" s="7"/>
      <c r="B53" s="7"/>
      <c r="C53" s="7"/>
      <c r="D53" s="7" t="s">
        <v>152</v>
      </c>
      <c r="E53" s="155"/>
      <c r="F53" s="998">
        <v>132</v>
      </c>
      <c r="G53" s="1006"/>
      <c r="H53" s="1054">
        <v>24</v>
      </c>
      <c r="I53" s="1061" t="str">
        <f>IF('[1]Table 2.7'!R51=H53,"","r")</f>
        <v/>
      </c>
      <c r="J53" s="1013">
        <v>4.2131986550173525E-3</v>
      </c>
      <c r="K53" s="510" t="str">
        <f>IF(ROUND('[1]Table 2.7'!T51,4)=(ROUND(J53,4)),"","r")</f>
        <v/>
      </c>
      <c r="L53" s="510">
        <v>4.2131986550173526</v>
      </c>
      <c r="M53" s="510" t="str">
        <f>IF(ROUND('[1]Table 2.7'!V51,3)=ROUND(L53,3),"","r")</f>
        <v/>
      </c>
      <c r="N53" s="1016" t="s">
        <v>1596</v>
      </c>
      <c r="O53" s="1404" t="str">
        <f>IF(N53='[1]Table 2.7'!Z51,"","r")</f>
        <v/>
      </c>
      <c r="P53" s="1002"/>
      <c r="Q53" s="1054">
        <v>30</v>
      </c>
      <c r="R53" s="1061" t="str">
        <f>IF('[1]Table 2.7'!AB51=Q53,"","r")</f>
        <v/>
      </c>
      <c r="S53" s="1050">
        <v>5.1043779857339175E-3</v>
      </c>
      <c r="T53" s="510" t="str">
        <f>IF(ROUND('[1]Table 2.7'!AD51,4)=(ROUND(S53,4)),"","r")</f>
        <v/>
      </c>
      <c r="U53" s="510">
        <v>5.1043779857339171</v>
      </c>
      <c r="V53" s="510"/>
      <c r="W53" s="1052" t="s">
        <v>1597</v>
      </c>
      <c r="X53" s="1404"/>
      <c r="Y53" s="415">
        <v>23</v>
      </c>
      <c r="Z53" s="1061"/>
      <c r="AA53" s="205">
        <v>3.8593592689160233E-3</v>
      </c>
      <c r="AB53" s="510"/>
      <c r="AC53" s="645">
        <v>3.8593592689160232</v>
      </c>
      <c r="AD53" s="510"/>
      <c r="AE53" s="256" t="s">
        <v>1598</v>
      </c>
      <c r="AF53" s="1404"/>
      <c r="AG53" s="415">
        <v>27</v>
      </c>
      <c r="AH53" s="1061"/>
      <c r="AI53" s="205">
        <v>4.4690603514132921E-3</v>
      </c>
      <c r="AJ53" s="510"/>
      <c r="AK53" s="645">
        <v>4.4690603514132921</v>
      </c>
      <c r="AL53" s="510"/>
      <c r="AM53" s="256" t="s">
        <v>1599</v>
      </c>
      <c r="AN53" s="1404"/>
      <c r="AO53" s="695">
        <v>28</v>
      </c>
      <c r="AQ53" s="191">
        <v>4.5990953427842221E-3</v>
      </c>
      <c r="AS53" s="683">
        <v>4.5990953427842225</v>
      </c>
      <c r="AT53" s="683"/>
      <c r="AU53" s="59" t="s">
        <v>1600</v>
      </c>
      <c r="AV53" s="467"/>
    </row>
    <row r="54" spans="1:48" x14ac:dyDescent="0.35">
      <c r="D54" s="7" t="s">
        <v>153</v>
      </c>
      <c r="E54" s="155"/>
      <c r="F54" s="998">
        <v>74</v>
      </c>
      <c r="G54" s="1006"/>
      <c r="H54" s="1054">
        <v>23</v>
      </c>
      <c r="I54" s="1061" t="str">
        <f>IF('[1]Table 2.7'!R52=H54,"","r")</f>
        <v/>
      </c>
      <c r="J54" s="1013">
        <v>4.4718973407914808E-3</v>
      </c>
      <c r="K54" s="510" t="str">
        <f>IF(ROUND('[1]Table 2.7'!T52,4)=(ROUND(J54,4)),"","r")</f>
        <v/>
      </c>
      <c r="L54" s="510">
        <v>4.4718973407914806</v>
      </c>
      <c r="M54" s="510" t="str">
        <f>IF(ROUND('[1]Table 2.7'!V52,3)=ROUND(L54,3),"","r")</f>
        <v/>
      </c>
      <c r="N54" s="1016" t="s">
        <v>1601</v>
      </c>
      <c r="O54" s="1404" t="str">
        <f>IF(N54='[1]Table 2.7'!Z52,"","r")</f>
        <v/>
      </c>
      <c r="P54" s="1002"/>
      <c r="Q54" s="1054">
        <v>15</v>
      </c>
      <c r="R54" s="1061" t="str">
        <f>IF('[1]Table 2.7'!AB52=Q54,"","r")</f>
        <v/>
      </c>
      <c r="S54" s="1050">
        <v>3.3572068039391225E-3</v>
      </c>
      <c r="T54" s="510" t="str">
        <f>IF(ROUND('[1]Table 2.7'!AD52,4)=(ROUND(S54,4)),"","r")</f>
        <v/>
      </c>
      <c r="U54" s="510">
        <v>3.3572068039391225</v>
      </c>
      <c r="V54" s="510"/>
      <c r="W54" s="1052" t="s">
        <v>1602</v>
      </c>
      <c r="X54" s="1404"/>
      <c r="Y54" s="415">
        <v>12</v>
      </c>
      <c r="Z54" s="1061"/>
      <c r="AA54" s="205">
        <v>2.9490717985557113E-3</v>
      </c>
      <c r="AB54" s="510"/>
      <c r="AC54" s="645">
        <v>2.9490717985557113</v>
      </c>
      <c r="AD54" s="510"/>
      <c r="AE54" s="256" t="s">
        <v>1603</v>
      </c>
      <c r="AF54" s="1404"/>
      <c r="AG54" s="415">
        <v>12</v>
      </c>
      <c r="AH54" s="1061"/>
      <c r="AI54" s="207">
        <v>3.0322467782377981E-3</v>
      </c>
      <c r="AJ54" s="510"/>
      <c r="AK54" s="612">
        <v>3.032246778237798</v>
      </c>
      <c r="AL54" s="510"/>
      <c r="AM54" s="11" t="s">
        <v>1604</v>
      </c>
      <c r="AN54" s="1404"/>
      <c r="AO54" s="695">
        <v>12</v>
      </c>
      <c r="AP54" s="59"/>
      <c r="AQ54" s="201">
        <v>3.0059541013931442E-3</v>
      </c>
      <c r="AS54" s="602">
        <v>3.0059541013931441</v>
      </c>
      <c r="AT54" s="602"/>
      <c r="AU54" s="7" t="s">
        <v>1604</v>
      </c>
      <c r="AV54" s="97"/>
    </row>
    <row r="55" spans="1:48" x14ac:dyDescent="0.35">
      <c r="D55" s="7" t="s">
        <v>154</v>
      </c>
      <c r="E55" s="155"/>
      <c r="F55" s="998">
        <v>58</v>
      </c>
      <c r="G55" s="157"/>
      <c r="H55" s="1054">
        <v>16</v>
      </c>
      <c r="I55" s="1061" t="str">
        <f>IF('[1]Table 2.7'!R53=H55,"","r")</f>
        <v/>
      </c>
      <c r="J55" s="1013">
        <v>3.5629250244094625E-3</v>
      </c>
      <c r="K55" s="510" t="str">
        <f>IF(ROUND('[1]Table 2.7'!T53,4)=(ROUND(J55,4)),"","r")</f>
        <v/>
      </c>
      <c r="L55" s="510">
        <v>3.5629250244094623</v>
      </c>
      <c r="M55" s="510" t="str">
        <f>IF(ROUND('[1]Table 2.7'!V53,3)=ROUND(L55,3),"","r")</f>
        <v/>
      </c>
      <c r="N55" s="1016" t="s">
        <v>1605</v>
      </c>
      <c r="O55" s="1404" t="str">
        <f>IF(N55='[1]Table 2.7'!Z53,"","r")</f>
        <v/>
      </c>
      <c r="P55" s="1002"/>
      <c r="Q55" s="1054">
        <v>13</v>
      </c>
      <c r="R55" s="1061" t="str">
        <f>IF('[1]Table 2.7'!AB53=Q55,"","r")</f>
        <v/>
      </c>
      <c r="S55" s="1050">
        <v>3.0723362481138764E-3</v>
      </c>
      <c r="T55" s="510" t="str">
        <f>IF(ROUND('[1]Table 2.7'!AD53,4)=(ROUND(S55,4)),"","r")</f>
        <v/>
      </c>
      <c r="U55" s="510">
        <v>3.0723362481138765</v>
      </c>
      <c r="V55" s="510"/>
      <c r="W55" s="1052" t="s">
        <v>1604</v>
      </c>
      <c r="X55" s="1404"/>
      <c r="Y55" s="415">
        <v>7</v>
      </c>
      <c r="Z55" s="1061"/>
      <c r="AA55" s="205">
        <v>1.8183634728744129E-3</v>
      </c>
      <c r="AB55" s="510"/>
      <c r="AC55" s="645">
        <v>1.8183634728744129</v>
      </c>
      <c r="AD55" s="510"/>
      <c r="AE55" s="256" t="s">
        <v>1606</v>
      </c>
      <c r="AF55" s="1404"/>
      <c r="AG55" s="415">
        <v>15</v>
      </c>
      <c r="AH55" s="1061"/>
      <c r="AI55" s="207">
        <v>4.2679857296066886E-3</v>
      </c>
      <c r="AJ55" s="510"/>
      <c r="AK55" s="612">
        <v>4.2679857296066883</v>
      </c>
      <c r="AL55" s="510"/>
      <c r="AM55" s="11" t="s">
        <v>1607</v>
      </c>
      <c r="AN55" s="1404"/>
      <c r="AO55" s="695">
        <v>7</v>
      </c>
      <c r="AP55" s="59"/>
      <c r="AQ55" s="201">
        <v>2.1307982297983936E-3</v>
      </c>
      <c r="AS55" s="602">
        <v>2.1307982297983936</v>
      </c>
      <c r="AT55" s="602"/>
      <c r="AU55" s="7" t="s">
        <v>1166</v>
      </c>
      <c r="AV55" s="97"/>
    </row>
    <row r="56" spans="1:48" x14ac:dyDescent="0.35">
      <c r="D56" s="7" t="s">
        <v>155</v>
      </c>
      <c r="E56" s="155"/>
      <c r="F56" s="998">
        <v>13</v>
      </c>
      <c r="G56" s="1008"/>
      <c r="H56" s="1054" t="s">
        <v>12</v>
      </c>
      <c r="I56" s="1061"/>
      <c r="J56" s="1013">
        <v>1.1493236672265937E-3</v>
      </c>
      <c r="K56" s="510" t="str">
        <f>IF(ROUND('[1]Table 2.7'!T54,4)=(ROUND(J56,4)),"","r")</f>
        <v/>
      </c>
      <c r="L56" s="510">
        <v>1.1493236672265936</v>
      </c>
      <c r="M56" s="510" t="str">
        <f>IF(ROUND('[1]Table 2.7'!V54,3)=ROUND(L56,3),"","r")</f>
        <v/>
      </c>
      <c r="N56" s="1016" t="s">
        <v>1608</v>
      </c>
      <c r="O56" s="1404" t="str">
        <f>IF(N56='[1]Table 2.7'!Z54,"","r")</f>
        <v/>
      </c>
      <c r="P56" s="1002"/>
      <c r="Q56" s="1054" t="s">
        <v>12</v>
      </c>
      <c r="R56" s="1061" t="str">
        <f>IF('[1]Table 2.7'!AB54=Q56,"","r")</f>
        <v>r</v>
      </c>
      <c r="S56" s="1050">
        <v>1.1757966776206699E-3</v>
      </c>
      <c r="T56" s="510" t="str">
        <f>IF(ROUND('[1]Table 2.7'!AD54,4)=(ROUND(S56,4)),"","r")</f>
        <v/>
      </c>
      <c r="U56" s="510">
        <v>1.1757966776206699</v>
      </c>
      <c r="V56" s="510"/>
      <c r="W56" s="1052" t="s">
        <v>1608</v>
      </c>
      <c r="X56" s="1404"/>
      <c r="Y56" s="1054" t="s">
        <v>12</v>
      </c>
      <c r="Z56" s="1061"/>
      <c r="AA56" s="205">
        <v>4.00974676906943E-4</v>
      </c>
      <c r="AB56" s="510"/>
      <c r="AC56" s="645">
        <v>0.400974676906943</v>
      </c>
      <c r="AD56" s="510"/>
      <c r="AE56" s="256" t="s">
        <v>1609</v>
      </c>
      <c r="AF56" s="1404"/>
      <c r="AG56" s="415">
        <v>4</v>
      </c>
      <c r="AH56" s="1061"/>
      <c r="AI56" s="207">
        <v>1.6644260930798285E-3</v>
      </c>
      <c r="AJ56" s="510"/>
      <c r="AK56" s="612">
        <v>1.6644260930798285</v>
      </c>
      <c r="AL56" s="510"/>
      <c r="AM56" s="11" t="s">
        <v>1610</v>
      </c>
      <c r="AN56" s="1404"/>
      <c r="AO56" s="1054" t="s">
        <v>12</v>
      </c>
      <c r="AP56" s="59"/>
      <c r="AQ56" s="201">
        <v>8.4621643612693242E-4</v>
      </c>
      <c r="AS56" s="602">
        <v>0.84621643612693243</v>
      </c>
      <c r="AT56" s="602"/>
      <c r="AU56" s="7" t="s">
        <v>1611</v>
      </c>
      <c r="AV56" s="97"/>
    </row>
    <row r="57" spans="1:48" x14ac:dyDescent="0.35">
      <c r="C57" s="12"/>
      <c r="D57" s="7" t="s">
        <v>156</v>
      </c>
      <c r="E57" s="155"/>
      <c r="F57" s="1007">
        <v>3</v>
      </c>
      <c r="G57" s="1008"/>
      <c r="H57" s="1054">
        <v>0</v>
      </c>
      <c r="I57" s="1061" t="str">
        <f>IF('[1]Table 2.7'!R55=H57,"","r")</f>
        <v/>
      </c>
      <c r="J57" s="1013">
        <v>0</v>
      </c>
      <c r="K57" s="510" t="str">
        <f>IF(ROUND('[1]Table 2.7'!T55,4)=(ROUND(J57,4)),"","r")</f>
        <v/>
      </c>
      <c r="L57" s="510">
        <v>0</v>
      </c>
      <c r="M57" s="510" t="str">
        <f>IF(ROUND('[1]Table 2.7'!V55,3)=ROUND(L57,3),"","r")</f>
        <v/>
      </c>
      <c r="N57" s="1016" t="s">
        <v>1536</v>
      </c>
      <c r="O57" s="1404" t="str">
        <f>IF(N57='[1]Table 2.7'!Z55,"","r")</f>
        <v/>
      </c>
      <c r="P57" s="1004"/>
      <c r="Q57" s="1054" t="s">
        <v>12</v>
      </c>
      <c r="R57" s="1061" t="str">
        <f>IF('[1]Table 2.7'!AB55=Q57,"","r")</f>
        <v>r</v>
      </c>
      <c r="S57" s="1050">
        <v>2.2142735479475386E-3</v>
      </c>
      <c r="T57" s="510" t="str">
        <f>IF(ROUND('[1]Table 2.7'!AD55,4)=(ROUND(S57,4)),"","r")</f>
        <v/>
      </c>
      <c r="U57" s="510">
        <v>2.2142735479475384</v>
      </c>
      <c r="V57" s="510"/>
      <c r="W57" s="1052" t="s">
        <v>1612</v>
      </c>
      <c r="X57" s="1404"/>
      <c r="Y57" s="415">
        <v>0</v>
      </c>
      <c r="Z57" s="1061"/>
      <c r="AA57" s="205">
        <v>0</v>
      </c>
      <c r="AB57" s="510"/>
      <c r="AC57" s="645">
        <v>0</v>
      </c>
      <c r="AD57" s="510"/>
      <c r="AE57" s="256" t="s">
        <v>1613</v>
      </c>
      <c r="AF57" s="1404"/>
      <c r="AG57" s="415">
        <v>0</v>
      </c>
      <c r="AH57" s="1061"/>
      <c r="AI57" s="207">
        <v>0</v>
      </c>
      <c r="AJ57" s="510"/>
      <c r="AK57" s="612">
        <v>0</v>
      </c>
      <c r="AL57" s="510"/>
      <c r="AM57" s="11" t="s">
        <v>1614</v>
      </c>
      <c r="AN57" s="1404"/>
      <c r="AO57" s="1054" t="s">
        <v>12</v>
      </c>
      <c r="AP57" s="59"/>
      <c r="AQ57" s="201">
        <v>8.6557027764831208E-4</v>
      </c>
      <c r="AS57" s="602">
        <v>0.86557027764831207</v>
      </c>
      <c r="AT57" s="602"/>
      <c r="AU57" s="7" t="s">
        <v>1164</v>
      </c>
      <c r="AV57" s="97"/>
    </row>
    <row r="58" spans="1:48" x14ac:dyDescent="0.35">
      <c r="A58" s="10"/>
      <c r="B58" s="10"/>
      <c r="C58" s="10"/>
      <c r="D58" s="7" t="s">
        <v>157</v>
      </c>
      <c r="E58" s="155"/>
      <c r="F58" s="1007">
        <v>0</v>
      </c>
      <c r="G58" s="1006"/>
      <c r="H58" s="1055">
        <v>0</v>
      </c>
      <c r="I58" s="1061" t="str">
        <f>IF('[1]Table 2.7'!R56=H58,"","r")</f>
        <v/>
      </c>
      <c r="J58" s="1017">
        <v>0</v>
      </c>
      <c r="K58" s="644" t="str">
        <f>IF(ROUND('[1]Table 2.7'!T56,4)=(ROUND(J58,4)),"","r")</f>
        <v/>
      </c>
      <c r="L58" s="644">
        <v>0</v>
      </c>
      <c r="M58" s="644" t="str">
        <f>IF(ROUND('[1]Table 2.7'!V56,3)=ROUND(L58,3),"","r")</f>
        <v/>
      </c>
      <c r="N58" s="1015" t="s">
        <v>1542</v>
      </c>
      <c r="O58" s="1408" t="str">
        <f>IF(N58='[1]Table 2.7'!Z56,"","r")</f>
        <v/>
      </c>
      <c r="P58" s="1009"/>
      <c r="Q58" s="1055">
        <v>0</v>
      </c>
      <c r="R58" s="1061" t="str">
        <f>IF('[1]Table 2.7'!AB56=Q58,"","r")</f>
        <v/>
      </c>
      <c r="S58" s="1053">
        <v>0</v>
      </c>
      <c r="T58" s="644" t="str">
        <f>IF(ROUND('[1]Table 2.7'!AD56,4)=(ROUND(S58,4)),"","r")</f>
        <v/>
      </c>
      <c r="U58" s="644">
        <v>0</v>
      </c>
      <c r="V58" s="644"/>
      <c r="W58" s="1051" t="s">
        <v>1615</v>
      </c>
      <c r="X58" s="1408"/>
      <c r="Y58" s="625">
        <v>0</v>
      </c>
      <c r="Z58" s="1061"/>
      <c r="AA58" s="319">
        <v>0</v>
      </c>
      <c r="AB58" s="644"/>
      <c r="AC58" s="647">
        <v>0</v>
      </c>
      <c r="AD58" s="644"/>
      <c r="AE58" s="296" t="s">
        <v>1616</v>
      </c>
      <c r="AF58" s="1408"/>
      <c r="AG58" s="625">
        <v>0</v>
      </c>
      <c r="AH58" s="1061"/>
      <c r="AI58" s="207">
        <v>0</v>
      </c>
      <c r="AJ58" s="644"/>
      <c r="AK58" s="612">
        <v>0</v>
      </c>
      <c r="AL58" s="644"/>
      <c r="AM58" s="11" t="s">
        <v>1545</v>
      </c>
      <c r="AN58" s="1408"/>
      <c r="AO58" s="712">
        <v>0</v>
      </c>
      <c r="AP58" s="59"/>
      <c r="AQ58" s="201">
        <v>0</v>
      </c>
      <c r="AS58" s="602">
        <v>0</v>
      </c>
      <c r="AT58" s="602"/>
      <c r="AU58" s="7" t="s">
        <v>1546</v>
      </c>
      <c r="AV58" s="97"/>
    </row>
    <row r="59" spans="1:48" x14ac:dyDescent="0.35">
      <c r="A59" s="10"/>
      <c r="B59" s="10"/>
      <c r="C59" s="10"/>
      <c r="D59" s="7" t="s">
        <v>14</v>
      </c>
      <c r="E59" s="155"/>
      <c r="F59" s="1007">
        <v>176</v>
      </c>
      <c r="G59" s="76"/>
      <c r="H59" s="1055">
        <v>39</v>
      </c>
      <c r="I59" s="1061" t="str">
        <f>IF('[1]Table 2.7'!R57=H59,"","r")</f>
        <v/>
      </c>
      <c r="J59" s="246" t="s">
        <v>317</v>
      </c>
      <c r="K59" s="510" t="e">
        <f>IF(ROUND('[1]Table 2.7'!T57,4)=(ROUND(J59,4)),"","r")</f>
        <v>#VALUE!</v>
      </c>
      <c r="L59" s="510" t="s">
        <v>317</v>
      </c>
      <c r="M59" s="510" t="e">
        <f>IF(ROUND('[1]Table 2.7'!V57,3)=ROUND(L59,3),"","r")</f>
        <v>#VALUE!</v>
      </c>
      <c r="N59" s="222" t="s">
        <v>317</v>
      </c>
      <c r="O59" s="1404" t="str">
        <f>IF(N59='[1]Table 2.7'!Z57,"","r")</f>
        <v/>
      </c>
      <c r="P59" s="1009"/>
      <c r="Q59" s="1055">
        <v>7</v>
      </c>
      <c r="R59" s="1061" t="str">
        <f>IF('[1]Table 2.7'!AB57=Q59,"","r")</f>
        <v/>
      </c>
      <c r="S59" s="1050" t="s">
        <v>317</v>
      </c>
      <c r="T59" s="510" t="e">
        <f>IF(ROUND('[1]Table 2.7'!AD57,4)=(ROUND(S59,4)),"","r")</f>
        <v>#VALUE!</v>
      </c>
      <c r="U59" s="510" t="s">
        <v>317</v>
      </c>
      <c r="V59" s="510"/>
      <c r="W59" s="1163" t="s">
        <v>317</v>
      </c>
      <c r="X59" s="1404"/>
      <c r="Y59" s="625">
        <v>100</v>
      </c>
      <c r="Z59" s="1061"/>
      <c r="AA59" s="246" t="s">
        <v>317</v>
      </c>
      <c r="AB59" s="510"/>
      <c r="AC59" s="510" t="s">
        <v>317</v>
      </c>
      <c r="AD59" s="510"/>
      <c r="AE59" s="222" t="s">
        <v>317</v>
      </c>
      <c r="AF59" s="1404"/>
      <c r="AG59" s="625">
        <v>25</v>
      </c>
      <c r="AH59" s="1061"/>
      <c r="AI59" s="246" t="s">
        <v>317</v>
      </c>
      <c r="AJ59" s="510"/>
      <c r="AK59" s="510" t="s">
        <v>317</v>
      </c>
      <c r="AL59" s="510"/>
      <c r="AM59" s="222" t="s">
        <v>317</v>
      </c>
      <c r="AN59" s="1404"/>
      <c r="AO59" s="712">
        <v>5</v>
      </c>
      <c r="AP59" s="59"/>
      <c r="AQ59" s="246" t="s">
        <v>317</v>
      </c>
      <c r="AR59" s="222"/>
      <c r="AS59" s="510" t="s">
        <v>317</v>
      </c>
      <c r="AT59" s="510"/>
      <c r="AU59" s="222" t="s">
        <v>317</v>
      </c>
      <c r="AV59" s="97"/>
    </row>
    <row r="60" spans="1:48" x14ac:dyDescent="0.35">
      <c r="A60" s="31"/>
      <c r="B60" s="31"/>
      <c r="C60" s="31" t="s">
        <v>158</v>
      </c>
      <c r="D60" s="5"/>
      <c r="E60" s="172"/>
      <c r="F60" s="47">
        <v>1135</v>
      </c>
      <c r="G60" s="78"/>
      <c r="H60" s="1056">
        <v>257</v>
      </c>
      <c r="I60" s="957" t="str">
        <f>IF('[1]Table 2.7'!R58=H60,"","r")</f>
        <v/>
      </c>
      <c r="J60" s="316">
        <v>6.9881801239507794E-3</v>
      </c>
      <c r="K60" s="673" t="str">
        <f>IF(ROUND('[1]Table 2.7'!T58,4)=(ROUND(J60,4)),"","r")</f>
        <v/>
      </c>
      <c r="L60" s="673">
        <v>6.9881801239507793</v>
      </c>
      <c r="M60" s="673" t="str">
        <f>IF(ROUND('[1]Table 2.7'!V58,3)=ROUND(L60,3),"","r")</f>
        <v/>
      </c>
      <c r="N60" s="317" t="s">
        <v>1557</v>
      </c>
      <c r="O60" s="1406" t="str">
        <f>IF(N60='[1]Table 2.7'!Z58,"","r")</f>
        <v/>
      </c>
      <c r="P60" s="79"/>
      <c r="Q60" s="1056">
        <v>236</v>
      </c>
      <c r="R60" s="957" t="str">
        <f>IF('[1]Table 2.7'!AB58=Q60,"","r")</f>
        <v/>
      </c>
      <c r="S60" s="316">
        <v>6.7863494394846983E-3</v>
      </c>
      <c r="T60" s="673" t="str">
        <f>IF(ROUND('[1]Table 2.7'!AD58,4)=(ROUND(S60,4)),"","r")</f>
        <v/>
      </c>
      <c r="U60" s="673">
        <v>6.7863494394846979</v>
      </c>
      <c r="V60" s="673"/>
      <c r="W60" s="317" t="s">
        <v>1558</v>
      </c>
      <c r="X60" s="1406"/>
      <c r="Y60" s="493">
        <v>256</v>
      </c>
      <c r="Z60" s="957"/>
      <c r="AA60" s="318">
        <v>7.6364779498993805E-3</v>
      </c>
      <c r="AB60" s="673"/>
      <c r="AC60" s="675">
        <v>7.6364779498993807</v>
      </c>
      <c r="AD60" s="673"/>
      <c r="AE60" s="298" t="s">
        <v>1559</v>
      </c>
      <c r="AF60" s="1406"/>
      <c r="AG60" s="493">
        <v>212</v>
      </c>
      <c r="AH60" s="957"/>
      <c r="AI60" s="206">
        <v>6.4305080474681619E-3</v>
      </c>
      <c r="AJ60" s="673"/>
      <c r="AK60" s="620">
        <v>6.4305080474681615</v>
      </c>
      <c r="AL60" s="673"/>
      <c r="AM60" s="283" t="s">
        <v>1560</v>
      </c>
      <c r="AN60" s="1406"/>
      <c r="AO60" s="713">
        <v>174</v>
      </c>
      <c r="AP60" s="179"/>
      <c r="AQ60" s="190">
        <v>5.3443338720195067E-3</v>
      </c>
      <c r="AR60" s="5"/>
      <c r="AS60" s="606">
        <v>5.344333872019507</v>
      </c>
      <c r="AT60" s="606"/>
      <c r="AU60" s="5" t="s">
        <v>1561</v>
      </c>
      <c r="AV60" s="138"/>
    </row>
    <row r="61" spans="1:48" x14ac:dyDescent="0.35">
      <c r="A61" s="10"/>
      <c r="B61" s="10"/>
      <c r="C61" s="10"/>
      <c r="D61" s="7" t="s">
        <v>159</v>
      </c>
      <c r="E61" s="155"/>
      <c r="F61" s="998">
        <v>798</v>
      </c>
      <c r="G61" s="76"/>
      <c r="H61" s="1054">
        <v>190</v>
      </c>
      <c r="I61" s="1061" t="str">
        <f>IF('[1]Table 2.7'!R59=H61,"","r")</f>
        <v/>
      </c>
      <c r="J61" s="246">
        <v>5.5055646324311189E-3</v>
      </c>
      <c r="K61" s="510" t="str">
        <f>IF(ROUND('[1]Table 2.7'!T59,4)=(ROUND(J61,4)),"","r")</f>
        <v/>
      </c>
      <c r="L61" s="510">
        <v>5.5055646324311187</v>
      </c>
      <c r="M61" s="510" t="str">
        <f>IF(ROUND('[1]Table 2.7'!V59,3)=ROUND(L61,3),"","r")</f>
        <v/>
      </c>
      <c r="N61" s="247" t="s">
        <v>1617</v>
      </c>
      <c r="O61" s="1404" t="str">
        <f>IF(N61='[1]Table 2.7'!Z59,"","r")</f>
        <v/>
      </c>
      <c r="P61" s="1002"/>
      <c r="Q61" s="1054">
        <v>200</v>
      </c>
      <c r="R61" s="1061" t="str">
        <f>IF('[1]Table 2.7'!AB59=Q61,"","r")</f>
        <v/>
      </c>
      <c r="S61" s="1050">
        <v>6.2162885888068552E-3</v>
      </c>
      <c r="T61" s="510" t="str">
        <f>IF(ROUND('[1]Table 2.7'!AD59,4)=(ROUND(S61,4)),"","r")</f>
        <v/>
      </c>
      <c r="U61" s="510">
        <v>6.2162885888068553</v>
      </c>
      <c r="V61" s="510"/>
      <c r="W61" s="1052" t="s">
        <v>1618</v>
      </c>
      <c r="X61" s="1404"/>
      <c r="Y61" s="415">
        <v>124</v>
      </c>
      <c r="Z61" s="1061"/>
      <c r="AA61" s="205">
        <v>4.041224501051671E-3</v>
      </c>
      <c r="AB61" s="510"/>
      <c r="AC61" s="645">
        <v>4.041224501051671</v>
      </c>
      <c r="AD61" s="510"/>
      <c r="AE61" s="194" t="s">
        <v>1619</v>
      </c>
      <c r="AF61" s="1404"/>
      <c r="AG61" s="415">
        <v>150</v>
      </c>
      <c r="AH61" s="1061"/>
      <c r="AI61" s="207">
        <v>4.995465654252294E-3</v>
      </c>
      <c r="AJ61" s="510"/>
      <c r="AK61" s="612">
        <v>4.9954656542522944</v>
      </c>
      <c r="AL61" s="510"/>
      <c r="AM61" s="11" t="s">
        <v>1620</v>
      </c>
      <c r="AN61" s="1404"/>
      <c r="AO61" s="695">
        <v>134</v>
      </c>
      <c r="AP61" s="59"/>
      <c r="AQ61" s="201">
        <v>4.5355960976168593E-3</v>
      </c>
      <c r="AS61" s="602">
        <v>4.5355960976168594</v>
      </c>
      <c r="AT61" s="602"/>
      <c r="AU61" s="7" t="s">
        <v>1621</v>
      </c>
      <c r="AV61" s="97"/>
    </row>
    <row r="62" spans="1:48" x14ac:dyDescent="0.35">
      <c r="A62" s="10"/>
      <c r="B62" s="10"/>
      <c r="C62" s="10"/>
      <c r="D62" s="7" t="s">
        <v>160</v>
      </c>
      <c r="E62" s="155"/>
      <c r="F62" s="998">
        <v>161</v>
      </c>
      <c r="G62" s="157"/>
      <c r="H62" s="1054">
        <v>28</v>
      </c>
      <c r="I62" s="1061" t="str">
        <f>IF('[1]Table 2.7'!R60=H62,"","r")</f>
        <v/>
      </c>
      <c r="J62" s="246">
        <v>1.2357414448669201E-2</v>
      </c>
      <c r="K62" s="510" t="str">
        <f>IF(ROUND('[1]Table 2.7'!T60,4)=(ROUND(J62,4)),"","r")</f>
        <v/>
      </c>
      <c r="L62" s="510">
        <v>12.357414448669202</v>
      </c>
      <c r="M62" s="510" t="str">
        <f>IF(ROUND('[1]Table 2.7'!V60,3)=ROUND(L62,3),"","r")</f>
        <v/>
      </c>
      <c r="N62" s="247" t="s">
        <v>1622</v>
      </c>
      <c r="O62" s="1404" t="str">
        <f>IF(N62='[1]Table 2.7'!Z60,"","r")</f>
        <v/>
      </c>
      <c r="P62" s="1002"/>
      <c r="Q62" s="1054">
        <v>29</v>
      </c>
      <c r="R62" s="1061" t="str">
        <f>IF('[1]Table 2.7'!AB60=Q62,"","r")</f>
        <v/>
      </c>
      <c r="S62" s="1050">
        <v>1.1144613929289346E-2</v>
      </c>
      <c r="T62" s="510" t="str">
        <f>IF(ROUND('[1]Table 2.7'!AD60,4)=(ROUND(S62,4)),"","r")</f>
        <v/>
      </c>
      <c r="U62" s="510">
        <v>11.144613929289346</v>
      </c>
      <c r="V62" s="510"/>
      <c r="W62" s="1052" t="s">
        <v>1623</v>
      </c>
      <c r="X62" s="1404"/>
      <c r="Y62" s="415">
        <v>32</v>
      </c>
      <c r="Z62" s="1061"/>
      <c r="AA62" s="205">
        <v>1.1269437069946361E-2</v>
      </c>
      <c r="AB62" s="510"/>
      <c r="AC62" s="645">
        <v>11.269437069946362</v>
      </c>
      <c r="AD62" s="510"/>
      <c r="AE62" s="194" t="s">
        <v>1624</v>
      </c>
      <c r="AF62" s="1404"/>
      <c r="AG62" s="415">
        <v>37</v>
      </c>
      <c r="AH62" s="1061"/>
      <c r="AI62" s="207">
        <v>1.2582400334833106E-2</v>
      </c>
      <c r="AJ62" s="510"/>
      <c r="AK62" s="612">
        <v>12.582400334833107</v>
      </c>
      <c r="AL62" s="510"/>
      <c r="AM62" s="11" t="s">
        <v>1625</v>
      </c>
      <c r="AN62" s="1404"/>
      <c r="AO62" s="695">
        <v>35</v>
      </c>
      <c r="AP62" s="59"/>
      <c r="AQ62" s="201">
        <v>1.1613364302304805E-2</v>
      </c>
      <c r="AS62" s="602">
        <v>11.613364302304806</v>
      </c>
      <c r="AT62" s="602"/>
      <c r="AU62" s="7" t="s">
        <v>1626</v>
      </c>
      <c r="AV62" s="97"/>
    </row>
    <row r="63" spans="1:48" x14ac:dyDescent="0.35">
      <c r="A63" s="10"/>
      <c r="B63" s="10"/>
      <c r="C63" s="10"/>
      <c r="D63" s="7" t="s">
        <v>14</v>
      </c>
      <c r="E63" s="155"/>
      <c r="F63" s="998">
        <v>176</v>
      </c>
      <c r="G63" s="151"/>
      <c r="H63" s="1054">
        <v>39</v>
      </c>
      <c r="I63" s="1061" t="str">
        <f>IF('[1]Table 2.7'!R61=H63,"","r")</f>
        <v/>
      </c>
      <c r="J63" s="246" t="s">
        <v>317</v>
      </c>
      <c r="K63" s="510" t="e">
        <f>IF(ROUND('[1]Table 2.7'!T61,4)=(ROUND(J63,4)),"","r")</f>
        <v>#VALUE!</v>
      </c>
      <c r="L63" s="510" t="s">
        <v>317</v>
      </c>
      <c r="M63" s="510" t="e">
        <f>IF(ROUND('[1]Table 2.7'!V61,3)=ROUND(L63,3),"","r")</f>
        <v>#VALUE!</v>
      </c>
      <c r="N63" s="222" t="s">
        <v>317</v>
      </c>
      <c r="O63" s="1404" t="str">
        <f>IF(N63='[1]Table 2.7'!Z61,"","r")</f>
        <v/>
      </c>
      <c r="P63" s="1002"/>
      <c r="Q63" s="1054">
        <v>7</v>
      </c>
      <c r="R63" s="1061" t="str">
        <f>IF('[1]Table 2.7'!AB61=Q63,"","r")</f>
        <v/>
      </c>
      <c r="S63" s="1050" t="s">
        <v>317</v>
      </c>
      <c r="T63" s="510" t="e">
        <f>IF(ROUND('[1]Table 2.7'!AD61,4)=(ROUND(S63,4)),"","r")</f>
        <v>#VALUE!</v>
      </c>
      <c r="U63" s="510" t="s">
        <v>317</v>
      </c>
      <c r="V63" s="510"/>
      <c r="W63" s="1163" t="s">
        <v>317</v>
      </c>
      <c r="X63" s="1404"/>
      <c r="Y63" s="415">
        <v>100</v>
      </c>
      <c r="Z63" s="1061"/>
      <c r="AA63" s="246" t="s">
        <v>317</v>
      </c>
      <c r="AB63" s="510"/>
      <c r="AC63" s="510" t="s">
        <v>317</v>
      </c>
      <c r="AD63" s="510"/>
      <c r="AE63" s="222" t="s">
        <v>317</v>
      </c>
      <c r="AF63" s="1404"/>
      <c r="AG63" s="415">
        <v>25</v>
      </c>
      <c r="AH63" s="1061"/>
      <c r="AI63" s="246" t="s">
        <v>317</v>
      </c>
      <c r="AJ63" s="510"/>
      <c r="AK63" s="510" t="s">
        <v>317</v>
      </c>
      <c r="AL63" s="510"/>
      <c r="AM63" s="222" t="s">
        <v>317</v>
      </c>
      <c r="AN63" s="1404"/>
      <c r="AO63" s="695">
        <v>5</v>
      </c>
      <c r="AP63" s="59"/>
      <c r="AQ63" s="246" t="s">
        <v>317</v>
      </c>
      <c r="AR63" s="222"/>
      <c r="AS63" s="510" t="s">
        <v>317</v>
      </c>
      <c r="AT63" s="510"/>
      <c r="AU63" s="222" t="s">
        <v>317</v>
      </c>
      <c r="AV63" s="97"/>
    </row>
    <row r="64" spans="1:48" x14ac:dyDescent="0.35">
      <c r="A64" s="51"/>
      <c r="B64" s="51"/>
      <c r="C64" s="51"/>
      <c r="E64" s="155"/>
      <c r="F64" s="1007">
        <v>0</v>
      </c>
      <c r="G64" s="151"/>
      <c r="H64" s="1054"/>
      <c r="I64" s="1061" t="str">
        <f>IF('[1]Table 2.7'!R62=H64,"","r")</f>
        <v/>
      </c>
      <c r="J64" s="246"/>
      <c r="K64" s="510" t="str">
        <f>IF(ROUND('[1]Table 2.7'!T62,4)=(ROUND(J64,4)),"","r")</f>
        <v/>
      </c>
      <c r="L64" s="510"/>
      <c r="M64" s="510" t="str">
        <f>IF(ROUND('[1]Table 2.7'!V62,3)=ROUND(L64,3),"","r")</f>
        <v/>
      </c>
      <c r="N64" s="247"/>
      <c r="O64" s="1404" t="str">
        <f>IF(N64='[1]Table 2.7'!Z62,"","r")</f>
        <v/>
      </c>
      <c r="P64" s="1002"/>
      <c r="Q64" s="1054"/>
      <c r="R64" s="1061" t="str">
        <f>IF('[1]Table 2.7'!AB62=Q64,"","r")</f>
        <v/>
      </c>
      <c r="S64" s="1050"/>
      <c r="T64" s="510" t="str">
        <f>IF(ROUND('[1]Table 2.7'!AD62,4)=(ROUND(S64,4)),"","r")</f>
        <v/>
      </c>
      <c r="U64" s="510"/>
      <c r="V64" s="510"/>
      <c r="W64" s="1052"/>
      <c r="X64" s="1404"/>
      <c r="Y64" s="415"/>
      <c r="Z64" s="1061"/>
      <c r="AA64" s="205"/>
      <c r="AB64" s="510"/>
      <c r="AC64" s="645"/>
      <c r="AD64" s="510"/>
      <c r="AE64" s="256"/>
      <c r="AF64" s="1404"/>
      <c r="AG64" s="415"/>
      <c r="AH64" s="1061"/>
      <c r="AI64" s="207"/>
      <c r="AJ64" s="510"/>
      <c r="AK64" s="612"/>
      <c r="AL64" s="510"/>
      <c r="AM64" s="11"/>
      <c r="AN64" s="1404"/>
      <c r="AO64" s="695"/>
      <c r="AP64" s="59"/>
      <c r="AQ64" s="201"/>
      <c r="AS64" s="602"/>
      <c r="AT64" s="602"/>
      <c r="AV64" s="97"/>
    </row>
    <row r="65" spans="1:48" x14ac:dyDescent="0.35">
      <c r="A65" s="95" t="s">
        <v>476</v>
      </c>
      <c r="B65" s="95"/>
      <c r="C65" s="95"/>
      <c r="D65" s="64"/>
      <c r="E65" s="166"/>
      <c r="F65" s="69">
        <v>0</v>
      </c>
      <c r="G65" s="152"/>
      <c r="H65" s="496"/>
      <c r="I65" s="785" t="str">
        <f>IF('[1]Table 2.7'!R63=H65,"","r")</f>
        <v/>
      </c>
      <c r="J65" s="309"/>
      <c r="K65" s="672" t="str">
        <f>IF(ROUND('[1]Table 2.7'!T63,4)=(ROUND(J65,4)),"","r")</f>
        <v/>
      </c>
      <c r="L65" s="672"/>
      <c r="M65" s="672" t="str">
        <f>IF(ROUND('[1]Table 2.7'!V63,3)=ROUND(L65,3),"","r")</f>
        <v/>
      </c>
      <c r="N65" s="310"/>
      <c r="O65" s="1405" t="str">
        <f>IF(N65='[1]Table 2.7'!Z63,"","r")</f>
        <v/>
      </c>
      <c r="P65" s="149"/>
      <c r="Q65" s="496"/>
      <c r="R65" s="785" t="str">
        <f>IF('[1]Table 2.7'!AB63=Q65,"","r")</f>
        <v/>
      </c>
      <c r="S65" s="309"/>
      <c r="T65" s="672" t="str">
        <f>IF(ROUND('[1]Table 2.7'!AD63,4)=(ROUND(S65,4)),"","r")</f>
        <v/>
      </c>
      <c r="U65" s="672"/>
      <c r="V65" s="672"/>
      <c r="W65" s="310"/>
      <c r="X65" s="1405"/>
      <c r="Y65" s="497"/>
      <c r="Z65" s="785"/>
      <c r="AA65" s="312"/>
      <c r="AB65" s="672"/>
      <c r="AC65" s="676"/>
      <c r="AD65" s="672"/>
      <c r="AE65" s="311"/>
      <c r="AF65" s="1405"/>
      <c r="AG65" s="497"/>
      <c r="AH65" s="785"/>
      <c r="AI65" s="313"/>
      <c r="AJ65" s="672"/>
      <c r="AK65" s="671"/>
      <c r="AL65" s="672"/>
      <c r="AM65" s="314"/>
      <c r="AN65" s="1405"/>
      <c r="AO65" s="719"/>
      <c r="AP65" s="168"/>
      <c r="AQ65" s="245"/>
      <c r="AR65" s="64"/>
      <c r="AS65" s="689"/>
      <c r="AT65" s="689"/>
      <c r="AU65" s="64"/>
      <c r="AV65" s="722"/>
    </row>
    <row r="66" spans="1:48" x14ac:dyDescent="0.35">
      <c r="A66" s="169"/>
      <c r="B66" s="169"/>
      <c r="C66" s="169" t="s">
        <v>144</v>
      </c>
      <c r="D66" s="169"/>
      <c r="E66" s="170"/>
      <c r="F66" s="47">
        <v>618</v>
      </c>
      <c r="G66" s="78"/>
      <c r="H66" s="1056">
        <v>116</v>
      </c>
      <c r="I66" s="957" t="str">
        <f>IF('[1]Table 2.7'!R64=H66,"","r")</f>
        <v/>
      </c>
      <c r="J66" s="316">
        <v>3.1541980326003517E-3</v>
      </c>
      <c r="K66" s="673" t="str">
        <f>IF(ROUND('[1]Table 2.7'!T64,4)=(ROUND(J66,4)),"","r")</f>
        <v/>
      </c>
      <c r="L66" s="673">
        <v>3.1541980326003518</v>
      </c>
      <c r="M66" s="673" t="str">
        <f>IF(ROUND('[1]Table 2.7'!V64,3)=ROUND(L66,3),"","r")</f>
        <v/>
      </c>
      <c r="N66" s="317" t="s">
        <v>726</v>
      </c>
      <c r="O66" s="1406" t="str">
        <f>IF(N66='[1]Table 2.7'!Z64,"","r")</f>
        <v/>
      </c>
      <c r="P66" s="79"/>
      <c r="Q66" s="1056">
        <v>144</v>
      </c>
      <c r="R66" s="957" t="str">
        <f>IF('[1]Table 2.7'!AB64=Q66,"","r")</f>
        <v/>
      </c>
      <c r="S66" s="316">
        <v>4.1408233868042224E-3</v>
      </c>
      <c r="T66" s="673" t="str">
        <f>IF(ROUND('[1]Table 2.7'!AD64,4)=(ROUND(S66,4)),"","r")</f>
        <v/>
      </c>
      <c r="U66" s="673">
        <v>4.1408233868042226</v>
      </c>
      <c r="V66" s="673"/>
      <c r="W66" s="317" t="s">
        <v>1627</v>
      </c>
      <c r="X66" s="1406"/>
      <c r="Y66" s="493">
        <v>183</v>
      </c>
      <c r="Z66" s="957"/>
      <c r="AA66" s="318">
        <v>5.4588885344983851E-3</v>
      </c>
      <c r="AB66" s="673"/>
      <c r="AC66" s="675">
        <v>5.4588885344983851</v>
      </c>
      <c r="AD66" s="673"/>
      <c r="AE66" s="298" t="s">
        <v>1399</v>
      </c>
      <c r="AF66" s="1406"/>
      <c r="AG66" s="493">
        <v>105</v>
      </c>
      <c r="AH66" s="957"/>
      <c r="AI66" s="206">
        <v>3.1849214386045141E-3</v>
      </c>
      <c r="AJ66" s="673"/>
      <c r="AK66" s="610">
        <v>3.1849214386045142</v>
      </c>
      <c r="AL66" s="673"/>
      <c r="AM66" s="193" t="s">
        <v>1400</v>
      </c>
      <c r="AN66" s="1406"/>
      <c r="AO66" s="713">
        <v>70</v>
      </c>
      <c r="AP66" s="179"/>
      <c r="AQ66" s="190">
        <v>2.1500193738009507E-3</v>
      </c>
      <c r="AR66" s="65"/>
      <c r="AS66" s="603">
        <v>2.1500193738009505</v>
      </c>
      <c r="AT66" s="603"/>
      <c r="AU66" s="65" t="s">
        <v>1401</v>
      </c>
      <c r="AV66" s="138"/>
    </row>
    <row r="67" spans="1:48" x14ac:dyDescent="0.35">
      <c r="A67" s="22"/>
      <c r="B67" s="10"/>
      <c r="C67" s="10"/>
      <c r="D67" s="22" t="s">
        <v>145</v>
      </c>
      <c r="E67" s="26"/>
      <c r="F67" s="998">
        <v>448</v>
      </c>
      <c r="G67" s="76"/>
      <c r="H67" s="1054">
        <v>100</v>
      </c>
      <c r="I67" s="1061" t="str">
        <f>IF('[1]Table 2.7'!R65=H67,"","r")</f>
        <v/>
      </c>
      <c r="J67" s="246">
        <v>2.9984800012916534E-3</v>
      </c>
      <c r="K67" s="510" t="str">
        <f>IF(ROUND('[1]Table 2.7'!T65,4)=(ROUND(J67,4)),"","r")</f>
        <v/>
      </c>
      <c r="L67" s="510">
        <v>2.9984800012916533</v>
      </c>
      <c r="M67" s="510" t="str">
        <f>IF(ROUND('[1]Table 2.7'!V65,3)=ROUND(L67,3),"","r")</f>
        <v/>
      </c>
      <c r="N67" s="247" t="s">
        <v>1628</v>
      </c>
      <c r="O67" s="1404" t="str">
        <f>IF(N67='[1]Table 2.7'!Z65,"","r")</f>
        <v/>
      </c>
      <c r="P67" s="1002"/>
      <c r="Q67" s="1054">
        <v>124</v>
      </c>
      <c r="R67" s="1061" t="str">
        <f>IF('[1]Table 2.7'!AB65=Q67,"","r")</f>
        <v/>
      </c>
      <c r="S67" s="1050">
        <v>3.9245283018867925E-3</v>
      </c>
      <c r="T67" s="510" t="str">
        <f>IF(ROUND('[1]Table 2.7'!AD65,4)=(ROUND(S67,4)),"","r")</f>
        <v/>
      </c>
      <c r="U67" s="510">
        <v>3.9245283018867925</v>
      </c>
      <c r="V67" s="510"/>
      <c r="W67" s="1052" t="s">
        <v>1629</v>
      </c>
      <c r="X67" s="1404"/>
      <c r="Y67" s="415">
        <v>81</v>
      </c>
      <c r="Z67" s="1061"/>
      <c r="AA67" s="205">
        <v>2.6558984654808863E-3</v>
      </c>
      <c r="AB67" s="510"/>
      <c r="AC67" s="645">
        <v>2.6558984654808864</v>
      </c>
      <c r="AD67" s="510"/>
      <c r="AE67" s="194" t="s">
        <v>1148</v>
      </c>
      <c r="AF67" s="1404"/>
      <c r="AG67" s="415">
        <v>79</v>
      </c>
      <c r="AH67" s="1061"/>
      <c r="AI67" s="207">
        <v>2.6383868589323653E-3</v>
      </c>
      <c r="AJ67" s="510"/>
      <c r="AK67" s="612">
        <v>2.6383868589323654</v>
      </c>
      <c r="AL67" s="510"/>
      <c r="AM67" s="11" t="s">
        <v>1148</v>
      </c>
      <c r="AN67" s="1404"/>
      <c r="AO67" s="695">
        <v>64</v>
      </c>
      <c r="AP67" s="59"/>
      <c r="AQ67" s="201">
        <v>2.1682307289372801E-3</v>
      </c>
      <c r="AS67" s="602">
        <v>2.1682307289372802</v>
      </c>
      <c r="AT67" s="602"/>
      <c r="AU67" s="7" t="s">
        <v>1401</v>
      </c>
      <c r="AV67" s="97"/>
    </row>
    <row r="68" spans="1:48" x14ac:dyDescent="0.35">
      <c r="A68" s="26"/>
      <c r="B68" s="26"/>
      <c r="C68" s="9"/>
      <c r="D68" s="66" t="s">
        <v>146</v>
      </c>
      <c r="E68" s="155"/>
      <c r="F68" s="1007">
        <v>53</v>
      </c>
      <c r="G68" s="157"/>
      <c r="H68" s="1054">
        <v>16</v>
      </c>
      <c r="I68" s="1061" t="str">
        <f>IF('[1]Table 2.7'!R66=H68,"","r")</f>
        <v/>
      </c>
      <c r="J68" s="246">
        <v>4.6699595868881904E-3</v>
      </c>
      <c r="K68" s="510" t="str">
        <f>IF(ROUND('[1]Table 2.7'!T66,4)=(ROUND(J68,4)),"","r")</f>
        <v/>
      </c>
      <c r="L68" s="510">
        <v>4.66995958688819</v>
      </c>
      <c r="M68" s="510" t="str">
        <f>IF(ROUND('[1]Table 2.7'!V66,3)=ROUND(L68,3),"","r")</f>
        <v/>
      </c>
      <c r="N68" s="247" t="s">
        <v>1630</v>
      </c>
      <c r="O68" s="1404" t="str">
        <f>IF(N68='[1]Table 2.7'!Z66,"","r")</f>
        <v/>
      </c>
      <c r="P68" s="102"/>
      <c r="Q68" s="1054">
        <v>15</v>
      </c>
      <c r="R68" s="1061" t="str">
        <f>IF('[1]Table 2.7'!AB66=Q68,"","r")</f>
        <v/>
      </c>
      <c r="S68" s="1050">
        <v>4.717665844099289E-3</v>
      </c>
      <c r="T68" s="510" t="str">
        <f>IF(ROUND('[1]Table 2.7'!AD66,4)=(ROUND(S68,4)),"","r")</f>
        <v/>
      </c>
      <c r="U68" s="510">
        <v>4.7176658440992894</v>
      </c>
      <c r="V68" s="510"/>
      <c r="W68" s="1052" t="s">
        <v>1631</v>
      </c>
      <c r="X68" s="1404"/>
      <c r="Y68" s="415">
        <v>6</v>
      </c>
      <c r="Z68" s="1061"/>
      <c r="AA68" s="205">
        <v>1.9833702036768631E-3</v>
      </c>
      <c r="AB68" s="510"/>
      <c r="AC68" s="645">
        <v>1.983370203676863</v>
      </c>
      <c r="AD68" s="510"/>
      <c r="AE68" s="194" t="s">
        <v>1632</v>
      </c>
      <c r="AF68" s="1404"/>
      <c r="AG68" s="415">
        <v>11</v>
      </c>
      <c r="AH68" s="1061"/>
      <c r="AI68" s="207">
        <v>3.6359937959266697E-3</v>
      </c>
      <c r="AJ68" s="510"/>
      <c r="AK68" s="612">
        <v>3.6359937959266699</v>
      </c>
      <c r="AL68" s="510"/>
      <c r="AM68" s="11" t="s">
        <v>1633</v>
      </c>
      <c r="AN68" s="1404"/>
      <c r="AO68" s="717">
        <v>5</v>
      </c>
      <c r="AP68" s="59"/>
      <c r="AQ68" s="201">
        <v>1.6443623668698931E-3</v>
      </c>
      <c r="AS68" s="602">
        <v>1.644362366869893</v>
      </c>
      <c r="AT68" s="602"/>
      <c r="AU68" s="7" t="s">
        <v>1634</v>
      </c>
      <c r="AV68" s="97"/>
    </row>
    <row r="69" spans="1:48" x14ac:dyDescent="0.35">
      <c r="A69" s="26"/>
      <c r="B69" s="26"/>
      <c r="C69" s="9"/>
      <c r="D69" s="66" t="s">
        <v>14</v>
      </c>
      <c r="E69" s="155"/>
      <c r="F69" s="998">
        <v>117</v>
      </c>
      <c r="G69" s="151"/>
      <c r="H69" s="1054">
        <v>0</v>
      </c>
      <c r="I69" s="1061" t="str">
        <f>IF('[1]Table 2.7'!R67=H69,"","r")</f>
        <v/>
      </c>
      <c r="J69" s="246" t="s">
        <v>317</v>
      </c>
      <c r="K69" s="510" t="e">
        <f>IF(ROUND('[1]Table 2.7'!T67,4)=(ROUND(J69,4)),"","r")</f>
        <v>#VALUE!</v>
      </c>
      <c r="L69" s="510" t="s">
        <v>317</v>
      </c>
      <c r="M69" s="510" t="e">
        <f>IF(ROUND('[1]Table 2.7'!V67,3)=ROUND(L69,3),"","r")</f>
        <v>#VALUE!</v>
      </c>
      <c r="N69" s="222" t="s">
        <v>317</v>
      </c>
      <c r="O69" s="1404" t="str">
        <f>IF(N69='[1]Table 2.7'!Z67,"","r")</f>
        <v/>
      </c>
      <c r="P69" s="1002"/>
      <c r="Q69" s="1054">
        <v>5</v>
      </c>
      <c r="R69" s="1061" t="str">
        <f>IF('[1]Table 2.7'!AB67=Q69,"","r")</f>
        <v/>
      </c>
      <c r="S69" s="1050" t="s">
        <v>317</v>
      </c>
      <c r="T69" s="510" t="e">
        <f>IF(ROUND('[1]Table 2.7'!AD67,4)=(ROUND(S69,4)),"","r")</f>
        <v>#VALUE!</v>
      </c>
      <c r="U69" s="510" t="s">
        <v>317</v>
      </c>
      <c r="V69" s="510"/>
      <c r="W69" s="1163" t="s">
        <v>317</v>
      </c>
      <c r="X69" s="1404"/>
      <c r="Y69" s="415">
        <v>96</v>
      </c>
      <c r="Z69" s="1061"/>
      <c r="AA69" s="246" t="s">
        <v>317</v>
      </c>
      <c r="AB69" s="510"/>
      <c r="AC69" s="510" t="s">
        <v>317</v>
      </c>
      <c r="AD69" s="510"/>
      <c r="AE69" s="222" t="s">
        <v>317</v>
      </c>
      <c r="AF69" s="1404"/>
      <c r="AG69" s="415">
        <v>15</v>
      </c>
      <c r="AH69" s="1061"/>
      <c r="AI69" s="246" t="s">
        <v>317</v>
      </c>
      <c r="AJ69" s="510"/>
      <c r="AK69" s="510" t="s">
        <v>317</v>
      </c>
      <c r="AL69" s="510"/>
      <c r="AM69" s="222" t="s">
        <v>317</v>
      </c>
      <c r="AN69" s="1404"/>
      <c r="AO69" s="695">
        <v>1</v>
      </c>
      <c r="AP69" s="59"/>
      <c r="AQ69" s="246" t="s">
        <v>317</v>
      </c>
      <c r="AR69" s="222"/>
      <c r="AS69" s="510" t="s">
        <v>317</v>
      </c>
      <c r="AT69" s="510"/>
      <c r="AU69" s="222" t="s">
        <v>317</v>
      </c>
      <c r="AV69" s="97"/>
    </row>
    <row r="70" spans="1:48" x14ac:dyDescent="0.35">
      <c r="A70" s="65"/>
      <c r="B70" s="65"/>
      <c r="C70" s="65" t="s">
        <v>147</v>
      </c>
      <c r="D70" s="5"/>
      <c r="E70" s="172"/>
      <c r="F70" s="173">
        <v>618</v>
      </c>
      <c r="G70" s="174"/>
      <c r="H70" s="1056">
        <v>116</v>
      </c>
      <c r="I70" s="957" t="str">
        <f>IF('[1]Table 2.7'!R68=H70,"","r")</f>
        <v/>
      </c>
      <c r="J70" s="316">
        <v>3.1541980326003517E-3</v>
      </c>
      <c r="K70" s="673" t="str">
        <f>IF(ROUND('[1]Table 2.7'!T68,4)=(ROUND(J70,4)),"","r")</f>
        <v/>
      </c>
      <c r="L70" s="673">
        <v>3.1541980326003518</v>
      </c>
      <c r="M70" s="673" t="str">
        <f>IF(ROUND('[1]Table 2.7'!V68,3)=ROUND(L70,3),"","r")</f>
        <v/>
      </c>
      <c r="N70" s="317" t="s">
        <v>726</v>
      </c>
      <c r="O70" s="1406" t="str">
        <f>IF(N70='[1]Table 2.7'!Z68,"","r")</f>
        <v/>
      </c>
      <c r="P70" s="79"/>
      <c r="Q70" s="1056">
        <v>144</v>
      </c>
      <c r="R70" s="957" t="str">
        <f>IF('[1]Table 2.7'!AB68=Q70,"","r")</f>
        <v/>
      </c>
      <c r="S70" s="316">
        <v>4.1408233868042224E-3</v>
      </c>
      <c r="T70" s="673" t="str">
        <f>IF(ROUND('[1]Table 2.7'!AD68,4)=(ROUND(S70,4)),"","r")</f>
        <v/>
      </c>
      <c r="U70" s="673">
        <v>4.1408233868042226</v>
      </c>
      <c r="V70" s="673"/>
      <c r="W70" s="317" t="s">
        <v>1627</v>
      </c>
      <c r="X70" s="1406"/>
      <c r="Y70" s="493">
        <v>183</v>
      </c>
      <c r="Z70" s="957"/>
      <c r="AA70" s="318">
        <v>5.4588885344983851E-3</v>
      </c>
      <c r="AB70" s="673"/>
      <c r="AC70" s="675">
        <v>5.4588885344983851</v>
      </c>
      <c r="AD70" s="673"/>
      <c r="AE70" s="300" t="s">
        <v>1399</v>
      </c>
      <c r="AF70" s="1406"/>
      <c r="AG70" s="493">
        <v>105</v>
      </c>
      <c r="AH70" s="957"/>
      <c r="AI70" s="318">
        <v>3.1849214386045141E-3</v>
      </c>
      <c r="AJ70" s="673"/>
      <c r="AK70" s="675">
        <v>3.1849214386045142</v>
      </c>
      <c r="AL70" s="673"/>
      <c r="AM70" s="321" t="s">
        <v>1400</v>
      </c>
      <c r="AN70" s="1406"/>
      <c r="AO70" s="713">
        <v>70</v>
      </c>
      <c r="AP70" s="179"/>
      <c r="AQ70" s="241">
        <v>2.1381227282446015E-3</v>
      </c>
      <c r="AR70" s="179"/>
      <c r="AS70" s="686">
        <v>2.1381227282446016</v>
      </c>
      <c r="AT70" s="686"/>
      <c r="AU70" s="171" t="s">
        <v>1417</v>
      </c>
      <c r="AV70" s="723"/>
    </row>
    <row r="71" spans="1:48" x14ac:dyDescent="0.35">
      <c r="A71" s="26"/>
      <c r="B71" s="26"/>
      <c r="C71" s="26"/>
      <c r="D71" s="7" t="s">
        <v>161</v>
      </c>
      <c r="E71" s="155"/>
      <c r="F71" s="998">
        <v>69</v>
      </c>
      <c r="G71" s="76"/>
      <c r="H71" s="1054">
        <v>17</v>
      </c>
      <c r="I71" s="1061" t="str">
        <f>IF('[1]Table 2.7'!R69=H71,"","r")</f>
        <v/>
      </c>
      <c r="J71" s="246">
        <v>2.3152755806522579E-3</v>
      </c>
      <c r="K71" s="510" t="str">
        <f>IF(ROUND('[1]Table 2.7'!T69,4)=(ROUND(J71,4)),"","r")</f>
        <v/>
      </c>
      <c r="L71" s="510">
        <v>2.315275580652258</v>
      </c>
      <c r="M71" s="510" t="str">
        <f>IF(ROUND('[1]Table 2.7'!V69,3)=ROUND(L71,3),"","r")</f>
        <v/>
      </c>
      <c r="N71" s="222" t="s">
        <v>1635</v>
      </c>
      <c r="O71" s="1404" t="str">
        <f>IF(N71='[1]Table 2.7'!Z69,"","r")</f>
        <v/>
      </c>
      <c r="P71" s="1002"/>
      <c r="Q71" s="1054">
        <v>14</v>
      </c>
      <c r="R71" s="1061" t="str">
        <f>IF('[1]Table 2.7'!AB69=Q71,"","r")</f>
        <v/>
      </c>
      <c r="S71" s="1050">
        <v>1.9819015365181692E-3</v>
      </c>
      <c r="T71" s="510" t="str">
        <f>IF(ROUND('[1]Table 2.7'!AD69,4)=(ROUND(S71,4)),"","r")</f>
        <v/>
      </c>
      <c r="U71" s="510">
        <v>1.9819015365181691</v>
      </c>
      <c r="V71" s="510"/>
      <c r="W71" s="1163" t="s">
        <v>1636</v>
      </c>
      <c r="X71" s="1404"/>
      <c r="Y71" s="415">
        <v>17</v>
      </c>
      <c r="Z71" s="1061"/>
      <c r="AA71" s="205">
        <v>2.4840392051074544E-3</v>
      </c>
      <c r="AB71" s="510"/>
      <c r="AC71" s="645">
        <v>2.4840392051074542</v>
      </c>
      <c r="AD71" s="510"/>
      <c r="AE71" s="194" t="s">
        <v>1637</v>
      </c>
      <c r="AF71" s="1404"/>
      <c r="AG71" s="415">
        <v>13</v>
      </c>
      <c r="AH71" s="1061"/>
      <c r="AI71" s="205">
        <v>1.9136913861240391E-3</v>
      </c>
      <c r="AJ71" s="510"/>
      <c r="AK71" s="645">
        <v>1.9136913861240392</v>
      </c>
      <c r="AL71" s="510"/>
      <c r="AM71" s="256" t="s">
        <v>1638</v>
      </c>
      <c r="AN71" s="1404"/>
      <c r="AO71" s="695">
        <v>8</v>
      </c>
      <c r="AP71" s="59"/>
      <c r="AQ71" s="191">
        <v>1.1827186607985625E-3</v>
      </c>
      <c r="AR71" s="59"/>
      <c r="AS71" s="683">
        <v>1.1827186607985625</v>
      </c>
      <c r="AT71" s="683"/>
      <c r="AU71" s="59" t="s">
        <v>1639</v>
      </c>
      <c r="AV71" s="467"/>
    </row>
    <row r="72" spans="1:48" x14ac:dyDescent="0.35">
      <c r="A72" s="26"/>
      <c r="B72" s="26"/>
      <c r="C72" s="26"/>
      <c r="D72" s="7" t="s">
        <v>148</v>
      </c>
      <c r="E72" s="155"/>
      <c r="F72" s="998">
        <v>420</v>
      </c>
      <c r="G72" s="76"/>
      <c r="H72" s="1054">
        <v>89</v>
      </c>
      <c r="I72" s="1061" t="str">
        <f>IF('[1]Table 2.7'!R70=H72,"","r")</f>
        <v/>
      </c>
      <c r="J72" s="246">
        <v>3.0237298766464566E-3</v>
      </c>
      <c r="K72" s="510" t="str">
        <f>IF(ROUND('[1]Table 2.7'!T70,4)=(ROUND(J72,4)),"","r")</f>
        <v/>
      </c>
      <c r="L72" s="510">
        <v>3.0237298766464566</v>
      </c>
      <c r="M72" s="510" t="str">
        <f>IF(ROUND('[1]Table 2.7'!V70,3)=ROUND(L72,3),"","r")</f>
        <v/>
      </c>
      <c r="N72" s="222" t="s">
        <v>1640</v>
      </c>
      <c r="O72" s="1404" t="str">
        <f>IF(N72='[1]Table 2.7'!Z70,"","r")</f>
        <v/>
      </c>
      <c r="P72" s="1002"/>
      <c r="Q72" s="1054">
        <v>125</v>
      </c>
      <c r="R72" s="1061" t="str">
        <f>IF('[1]Table 2.7'!AB70=Q72,"","r")</f>
        <v/>
      </c>
      <c r="S72" s="1050">
        <v>4.5107188559151482E-3</v>
      </c>
      <c r="T72" s="510" t="str">
        <f>IF(ROUND('[1]Table 2.7'!AD70,4)=(ROUND(S72,4)),"","r")</f>
        <v/>
      </c>
      <c r="U72" s="510">
        <v>4.5107188559151483</v>
      </c>
      <c r="V72" s="510"/>
      <c r="W72" s="1163" t="s">
        <v>1641</v>
      </c>
      <c r="X72" s="1404"/>
      <c r="Y72" s="415">
        <v>69</v>
      </c>
      <c r="Z72" s="1061"/>
      <c r="AA72" s="205">
        <v>2.5862441795089885E-3</v>
      </c>
      <c r="AB72" s="510"/>
      <c r="AC72" s="645">
        <v>2.5862441795089883</v>
      </c>
      <c r="AD72" s="510"/>
      <c r="AE72" s="194" t="s">
        <v>1642</v>
      </c>
      <c r="AF72" s="1404"/>
      <c r="AG72" s="415">
        <v>77</v>
      </c>
      <c r="AH72" s="1061"/>
      <c r="AI72" s="205">
        <v>2.9417728810271814E-3</v>
      </c>
      <c r="AJ72" s="510"/>
      <c r="AK72" s="645">
        <v>2.9417728810271813</v>
      </c>
      <c r="AL72" s="510"/>
      <c r="AM72" s="256" t="s">
        <v>1643</v>
      </c>
      <c r="AN72" s="1404"/>
      <c r="AO72" s="695">
        <v>60</v>
      </c>
      <c r="AP72" s="59"/>
      <c r="AQ72" s="191">
        <v>2.3261431651651113E-3</v>
      </c>
      <c r="AR72" s="59"/>
      <c r="AS72" s="683">
        <v>2.3261431651651114</v>
      </c>
      <c r="AT72" s="683"/>
      <c r="AU72" s="59" t="s">
        <v>1644</v>
      </c>
      <c r="AV72" s="467"/>
    </row>
    <row r="73" spans="1:48" x14ac:dyDescent="0.35">
      <c r="A73" s="26"/>
      <c r="B73" s="26"/>
      <c r="C73" s="26"/>
      <c r="D73" s="7" t="s">
        <v>14</v>
      </c>
      <c r="E73" s="155"/>
      <c r="F73" s="998">
        <v>129</v>
      </c>
      <c r="G73" s="76"/>
      <c r="H73" s="1054">
        <v>10</v>
      </c>
      <c r="I73" s="1061" t="str">
        <f>IF('[1]Table 2.7'!R71=H73,"","r")</f>
        <v/>
      </c>
      <c r="J73" s="246" t="s">
        <v>317</v>
      </c>
      <c r="K73" s="510" t="e">
        <f>IF(ROUND('[1]Table 2.7'!T71,4)=(ROUND(J73,4)),"","r")</f>
        <v>#VALUE!</v>
      </c>
      <c r="L73" s="510" t="s">
        <v>317</v>
      </c>
      <c r="M73" s="510" t="e">
        <f>IF(ROUND('[1]Table 2.7'!V71,3)=ROUND(L73,3),"","r")</f>
        <v>#VALUE!</v>
      </c>
      <c r="N73" s="222" t="s">
        <v>317</v>
      </c>
      <c r="O73" s="1404" t="str">
        <f>IF(N73='[1]Table 2.7'!Z71,"","r")</f>
        <v/>
      </c>
      <c r="P73" s="1002"/>
      <c r="Q73" s="1054">
        <v>5</v>
      </c>
      <c r="R73" s="1061" t="str">
        <f>IF('[1]Table 2.7'!AB71=Q73,"","r")</f>
        <v/>
      </c>
      <c r="S73" s="1050" t="s">
        <v>317</v>
      </c>
      <c r="T73" s="510" t="e">
        <f>IF(ROUND('[1]Table 2.7'!AD71,4)=(ROUND(S73,4)),"","r")</f>
        <v>#VALUE!</v>
      </c>
      <c r="U73" s="510" t="s">
        <v>317</v>
      </c>
      <c r="V73" s="510"/>
      <c r="W73" s="1163" t="s">
        <v>317</v>
      </c>
      <c r="X73" s="1404"/>
      <c r="Y73" s="415">
        <v>97</v>
      </c>
      <c r="Z73" s="1061"/>
      <c r="AA73" s="246" t="s">
        <v>317</v>
      </c>
      <c r="AB73" s="510"/>
      <c r="AC73" s="510" t="s">
        <v>317</v>
      </c>
      <c r="AD73" s="510"/>
      <c r="AE73" s="222" t="s">
        <v>317</v>
      </c>
      <c r="AF73" s="1404"/>
      <c r="AG73" s="415">
        <v>15</v>
      </c>
      <c r="AH73" s="1061"/>
      <c r="AI73" s="246" t="s">
        <v>317</v>
      </c>
      <c r="AJ73" s="510"/>
      <c r="AK73" s="510" t="s">
        <v>317</v>
      </c>
      <c r="AL73" s="510"/>
      <c r="AM73" s="222" t="s">
        <v>317</v>
      </c>
      <c r="AN73" s="1404"/>
      <c r="AO73" s="695">
        <v>2</v>
      </c>
      <c r="AP73" s="59"/>
      <c r="AQ73" s="246" t="s">
        <v>317</v>
      </c>
      <c r="AR73" s="222"/>
      <c r="AS73" s="510" t="s">
        <v>317</v>
      </c>
      <c r="AT73" s="510"/>
      <c r="AU73" s="222" t="s">
        <v>317</v>
      </c>
      <c r="AV73" s="467"/>
    </row>
    <row r="74" spans="1:48" x14ac:dyDescent="0.35">
      <c r="A74" s="31"/>
      <c r="B74" s="31"/>
      <c r="C74" s="31" t="s">
        <v>149</v>
      </c>
      <c r="D74" s="5"/>
      <c r="E74" s="172"/>
      <c r="F74" s="47">
        <v>618</v>
      </c>
      <c r="G74" s="78"/>
      <c r="H74" s="1056">
        <v>116</v>
      </c>
      <c r="I74" s="957" t="str">
        <f>IF('[1]Table 2.7'!R72=H74,"","r")</f>
        <v/>
      </c>
      <c r="J74" s="316">
        <v>3.1541980326003517E-3</v>
      </c>
      <c r="K74" s="673" t="str">
        <f>IF(ROUND('[1]Table 2.7'!T72,4)=(ROUND(J74,4)),"","r")</f>
        <v/>
      </c>
      <c r="L74" s="673">
        <v>3.1541980326003518</v>
      </c>
      <c r="M74" s="673" t="str">
        <f>IF(ROUND('[1]Table 2.7'!V72,3)=ROUND(L74,3),"","r")</f>
        <v/>
      </c>
      <c r="N74" s="317" t="s">
        <v>726</v>
      </c>
      <c r="O74" s="1406" t="str">
        <f>IF(N74='[1]Table 2.7'!Z72,"","r")</f>
        <v/>
      </c>
      <c r="P74" s="79"/>
      <c r="Q74" s="1056">
        <v>144</v>
      </c>
      <c r="R74" s="957" t="str">
        <f>IF('[1]Table 2.7'!AB72=Q74,"","r")</f>
        <v/>
      </c>
      <c r="S74" s="316">
        <v>4.1408233868042224E-3</v>
      </c>
      <c r="T74" s="673" t="str">
        <f>IF(ROUND('[1]Table 2.7'!AD72,4)=(ROUND(S74,4)),"","r")</f>
        <v/>
      </c>
      <c r="U74" s="673">
        <v>4.1408233868042226</v>
      </c>
      <c r="V74" s="673"/>
      <c r="W74" s="317" t="s">
        <v>1627</v>
      </c>
      <c r="X74" s="1406"/>
      <c r="Y74" s="493">
        <v>183</v>
      </c>
      <c r="Z74" s="957"/>
      <c r="AA74" s="318">
        <v>5.4588885344983851E-3</v>
      </c>
      <c r="AB74" s="673"/>
      <c r="AC74" s="675">
        <v>5.4588885344983851</v>
      </c>
      <c r="AD74" s="673"/>
      <c r="AE74" s="300" t="s">
        <v>1399</v>
      </c>
      <c r="AF74" s="1406"/>
      <c r="AG74" s="493">
        <v>105</v>
      </c>
      <c r="AH74" s="957"/>
      <c r="AI74" s="318">
        <v>3.1849214386045141E-3</v>
      </c>
      <c r="AJ74" s="673"/>
      <c r="AK74" s="675">
        <v>3.1849214386045142</v>
      </c>
      <c r="AL74" s="673"/>
      <c r="AM74" s="298" t="s">
        <v>1400</v>
      </c>
      <c r="AN74" s="1406"/>
      <c r="AO74" s="713">
        <v>70</v>
      </c>
      <c r="AP74" s="179"/>
      <c r="AQ74" s="241">
        <v>2.1500193738009507E-3</v>
      </c>
      <c r="AR74" s="179"/>
      <c r="AS74" s="686">
        <v>2.1500193738009505</v>
      </c>
      <c r="AT74" s="686"/>
      <c r="AU74" s="179" t="s">
        <v>1401</v>
      </c>
      <c r="AV74" s="723"/>
    </row>
    <row r="75" spans="1:48" x14ac:dyDescent="0.35">
      <c r="C75" s="12"/>
      <c r="D75" s="7" t="s">
        <v>320</v>
      </c>
      <c r="E75" s="155"/>
      <c r="F75" s="998">
        <v>23</v>
      </c>
      <c r="G75" s="1008"/>
      <c r="H75" s="1054" t="s">
        <v>12</v>
      </c>
      <c r="I75" s="1061"/>
      <c r="J75" s="1013">
        <v>2.58792302587923E-3</v>
      </c>
      <c r="K75" s="510" t="str">
        <f>IF(ROUND('[1]Table 2.7'!T73,4)=(ROUND(J75,4)),"","r")</f>
        <v/>
      </c>
      <c r="L75" s="510">
        <v>2.5879230258792298</v>
      </c>
      <c r="M75" s="510" t="str">
        <f>IF(ROUND('[1]Table 2.7'!V73,3)=ROUND(L75,3),"","r")</f>
        <v/>
      </c>
      <c r="N75" s="1016" t="s">
        <v>1645</v>
      </c>
      <c r="O75" s="1404" t="str">
        <f>IF(N75='[1]Table 2.7'!Z73,"","r")</f>
        <v/>
      </c>
      <c r="P75" s="1002"/>
      <c r="Q75" s="1054">
        <v>6</v>
      </c>
      <c r="R75" s="1061" t="str">
        <f>IF('[1]Table 2.7'!AB73=Q75,"","r")</f>
        <v/>
      </c>
      <c r="S75" s="1050">
        <v>7.0799673232277392E-3</v>
      </c>
      <c r="T75" s="510" t="str">
        <f>IF(ROUND('[1]Table 2.7'!AD73,4)=(ROUND(S75,4)),"","r")</f>
        <v/>
      </c>
      <c r="U75" s="510">
        <v>7.0799673232277396</v>
      </c>
      <c r="V75" s="510"/>
      <c r="W75" s="1052" t="s">
        <v>1646</v>
      </c>
      <c r="X75" s="1404"/>
      <c r="Y75" s="415">
        <v>3</v>
      </c>
      <c r="Z75" s="1061"/>
      <c r="AA75" s="205">
        <v>3.6397573495100324E-3</v>
      </c>
      <c r="AB75" s="510"/>
      <c r="AC75" s="645">
        <v>3.6397573495100324</v>
      </c>
      <c r="AD75" s="510"/>
      <c r="AE75" s="194" t="s">
        <v>1647</v>
      </c>
      <c r="AF75" s="1404"/>
      <c r="AG75" s="1054" t="s">
        <v>12</v>
      </c>
      <c r="AH75" s="1061"/>
      <c r="AI75" s="205">
        <v>5.2074987982695083E-3</v>
      </c>
      <c r="AJ75" s="510"/>
      <c r="AK75" s="645">
        <v>5.2074987982695085</v>
      </c>
      <c r="AL75" s="510"/>
      <c r="AM75" s="256" t="s">
        <v>1648</v>
      </c>
      <c r="AN75" s="1404"/>
      <c r="AO75" s="695">
        <v>6</v>
      </c>
      <c r="AP75" s="59"/>
      <c r="AQ75" s="191">
        <v>5.3733810967208605E-3</v>
      </c>
      <c r="AR75" s="59"/>
      <c r="AS75" s="683">
        <v>5.3733810967208608</v>
      </c>
      <c r="AT75" s="683"/>
      <c r="AU75" s="59" t="s">
        <v>1649</v>
      </c>
      <c r="AV75" s="467"/>
    </row>
    <row r="76" spans="1:48" x14ac:dyDescent="0.35">
      <c r="C76" s="12"/>
      <c r="D76" s="7" t="s">
        <v>150</v>
      </c>
      <c r="E76" s="155"/>
      <c r="F76" s="1007">
        <v>176</v>
      </c>
      <c r="G76" s="1008"/>
      <c r="H76" s="1054">
        <v>44</v>
      </c>
      <c r="I76" s="1061" t="str">
        <f>IF('[1]Table 2.7'!R74=H76,"","r")</f>
        <v/>
      </c>
      <c r="J76" s="1013">
        <v>5.3964300539643007E-3</v>
      </c>
      <c r="K76" s="510" t="str">
        <f>IF(ROUND('[1]Table 2.7'!T74,4)=(ROUND(J76,4)),"","r")</f>
        <v/>
      </c>
      <c r="L76" s="510">
        <v>5.3964300539643011</v>
      </c>
      <c r="M76" s="510" t="str">
        <f>IF(ROUND('[1]Table 2.7'!V74,3)=ROUND(L76,3),"","r")</f>
        <v/>
      </c>
      <c r="N76" s="1016" t="s">
        <v>1650</v>
      </c>
      <c r="O76" s="1404" t="str">
        <f>IF(N76='[1]Table 2.7'!Z74,"","r")</f>
        <v/>
      </c>
      <c r="P76" s="1002"/>
      <c r="Q76" s="1054">
        <v>51</v>
      </c>
      <c r="R76" s="1061" t="str">
        <f>IF('[1]Table 2.7'!AB74=Q76,"","r")</f>
        <v/>
      </c>
      <c r="S76" s="1050">
        <v>6.7427385892116186E-3</v>
      </c>
      <c r="T76" s="510" t="str">
        <f>IF(ROUND('[1]Table 2.7'!AD74,4)=(ROUND(S76,4)),"","r")</f>
        <v/>
      </c>
      <c r="U76" s="510">
        <v>6.7427385892116183</v>
      </c>
      <c r="V76" s="510"/>
      <c r="W76" s="1052" t="s">
        <v>1651</v>
      </c>
      <c r="X76" s="1404"/>
      <c r="Y76" s="415">
        <v>29</v>
      </c>
      <c r="Z76" s="1061"/>
      <c r="AA76" s="205">
        <v>4.1127123174097549E-3</v>
      </c>
      <c r="AB76" s="510"/>
      <c r="AC76" s="645">
        <v>4.1127123174097546</v>
      </c>
      <c r="AD76" s="510"/>
      <c r="AE76" s="194" t="s">
        <v>1652</v>
      </c>
      <c r="AF76" s="1404"/>
      <c r="AG76" s="415">
        <v>29</v>
      </c>
      <c r="AH76" s="1061"/>
      <c r="AI76" s="205">
        <v>4.3706091029237868E-3</v>
      </c>
      <c r="AJ76" s="510"/>
      <c r="AK76" s="645">
        <v>4.3706091029237868</v>
      </c>
      <c r="AL76" s="510"/>
      <c r="AM76" s="256" t="s">
        <v>1653</v>
      </c>
      <c r="AN76" s="1404"/>
      <c r="AO76" s="695">
        <v>23</v>
      </c>
      <c r="AP76" s="59"/>
      <c r="AQ76" s="191">
        <v>3.6883981989761306E-3</v>
      </c>
      <c r="AR76" s="59"/>
      <c r="AS76" s="683">
        <v>3.6883981989761305</v>
      </c>
      <c r="AT76" s="683"/>
      <c r="AU76" s="59" t="s">
        <v>1654</v>
      </c>
      <c r="AV76" s="467"/>
    </row>
    <row r="77" spans="1:48" x14ac:dyDescent="0.35">
      <c r="D77" s="7" t="s">
        <v>151</v>
      </c>
      <c r="E77" s="155"/>
      <c r="F77" s="998">
        <v>152</v>
      </c>
      <c r="G77" s="1006"/>
      <c r="H77" s="415">
        <v>26</v>
      </c>
      <c r="I77" s="1061" t="str">
        <f>IF('[1]Table 2.7'!R75=H77,"","r")</f>
        <v/>
      </c>
      <c r="J77" s="1013">
        <v>3.0230394962793361E-3</v>
      </c>
      <c r="K77" s="645" t="str">
        <f>IF(ROUND('[1]Table 2.7'!T75,4)=(ROUND(J77,4)),"","r")</f>
        <v/>
      </c>
      <c r="L77" s="645">
        <v>3.0230394962793361</v>
      </c>
      <c r="M77" s="645" t="str">
        <f>IF(ROUND('[1]Table 2.7'!V75,3)=ROUND(L77,3),"","r")</f>
        <v/>
      </c>
      <c r="N77" s="1016" t="s">
        <v>1655</v>
      </c>
      <c r="O77" s="1407" t="str">
        <f>IF(N77='[1]Table 2.7'!Z75,"","r")</f>
        <v/>
      </c>
      <c r="P77" s="62"/>
      <c r="Q77" s="415">
        <v>42</v>
      </c>
      <c r="R77" s="1061" t="str">
        <f>IF('[1]Table 2.7'!AB75=Q77,"","r")</f>
        <v/>
      </c>
      <c r="S77" s="1050">
        <v>5.068179075660673E-3</v>
      </c>
      <c r="T77" s="645" t="str">
        <f>IF(ROUND('[1]Table 2.7'!AD75,4)=(ROUND(S77,4)),"","r")</f>
        <v/>
      </c>
      <c r="U77" s="645">
        <v>5.068179075660673</v>
      </c>
      <c r="V77" s="645"/>
      <c r="W77" s="1052" t="s">
        <v>1656</v>
      </c>
      <c r="X77" s="1407"/>
      <c r="Y77" s="415">
        <v>30</v>
      </c>
      <c r="Z77" s="1061"/>
      <c r="AA77" s="205">
        <v>3.6326040182189066E-3</v>
      </c>
      <c r="AB77" s="645"/>
      <c r="AC77" s="645">
        <v>3.6326040182189065</v>
      </c>
      <c r="AD77" s="645"/>
      <c r="AE77" s="194" t="s">
        <v>1657</v>
      </c>
      <c r="AF77" s="1407"/>
      <c r="AG77" s="415">
        <v>32</v>
      </c>
      <c r="AH77" s="1061"/>
      <c r="AI77" s="205">
        <v>3.8568872324052698E-3</v>
      </c>
      <c r="AJ77" s="645"/>
      <c r="AK77" s="645">
        <v>3.8568872324052696</v>
      </c>
      <c r="AL77" s="645"/>
      <c r="AM77" s="256" t="s">
        <v>1658</v>
      </c>
      <c r="AN77" s="1407"/>
      <c r="AO77" s="695">
        <v>22</v>
      </c>
      <c r="AP77" s="59"/>
      <c r="AQ77" s="191">
        <v>2.6838331894448405E-3</v>
      </c>
      <c r="AR77" s="59"/>
      <c r="AS77" s="683">
        <v>2.6838331894448406</v>
      </c>
      <c r="AT77" s="683"/>
      <c r="AU77" s="59" t="s">
        <v>1659</v>
      </c>
      <c r="AV77" s="467"/>
    </row>
    <row r="78" spans="1:48" ht="15" customHeight="1" x14ac:dyDescent="0.35">
      <c r="D78" s="7" t="s">
        <v>152</v>
      </c>
      <c r="E78" s="155"/>
      <c r="F78" s="998">
        <v>68</v>
      </c>
      <c r="G78" s="1006"/>
      <c r="H78" s="1054">
        <v>11</v>
      </c>
      <c r="I78" s="1061" t="str">
        <f>IF('[1]Table 2.7'!R76=H78,"","r")</f>
        <v/>
      </c>
      <c r="J78" s="1013">
        <v>1.93104938354962E-3</v>
      </c>
      <c r="K78" s="510" t="str">
        <f>IF(ROUND('[1]Table 2.7'!T76,4)=(ROUND(J78,4)),"","r")</f>
        <v/>
      </c>
      <c r="L78" s="510">
        <v>1.9310493835496201</v>
      </c>
      <c r="M78" s="510" t="str">
        <f>IF(ROUND('[1]Table 2.7'!V76,3)=ROUND(L78,3),"","r")</f>
        <v/>
      </c>
      <c r="N78" s="1016" t="s">
        <v>1660</v>
      </c>
      <c r="O78" s="1404" t="str">
        <f>IF(N78='[1]Table 2.7'!Z76,"","r")</f>
        <v/>
      </c>
      <c r="P78" s="1002"/>
      <c r="Q78" s="1054">
        <v>20</v>
      </c>
      <c r="R78" s="1061" t="str">
        <f>IF('[1]Table 2.7'!AB76=Q78,"","r")</f>
        <v/>
      </c>
      <c r="S78" s="1050">
        <v>3.4029186571559451E-3</v>
      </c>
      <c r="T78" s="510" t="str">
        <f>IF(ROUND('[1]Table 2.7'!AD76,4)=(ROUND(S78,4)),"","r")</f>
        <v/>
      </c>
      <c r="U78" s="510">
        <v>3.4029186571559453</v>
      </c>
      <c r="V78" s="510"/>
      <c r="W78" s="1052" t="s">
        <v>1661</v>
      </c>
      <c r="X78" s="1404"/>
      <c r="Y78" s="415">
        <v>13</v>
      </c>
      <c r="Z78" s="1061"/>
      <c r="AA78" s="205">
        <v>2.1813769780829697E-3</v>
      </c>
      <c r="AB78" s="510"/>
      <c r="AC78" s="645">
        <v>2.1813769780829699</v>
      </c>
      <c r="AD78" s="510"/>
      <c r="AE78" s="194" t="s">
        <v>1662</v>
      </c>
      <c r="AF78" s="1404"/>
      <c r="AG78" s="415">
        <v>14</v>
      </c>
      <c r="AH78" s="1061"/>
      <c r="AI78" s="205">
        <v>2.3172905525846699E-3</v>
      </c>
      <c r="AJ78" s="510"/>
      <c r="AK78" s="645">
        <v>2.3172905525846699</v>
      </c>
      <c r="AL78" s="510"/>
      <c r="AM78" s="256" t="s">
        <v>1179</v>
      </c>
      <c r="AN78" s="1404"/>
      <c r="AO78" s="695">
        <v>10</v>
      </c>
      <c r="AP78" s="59"/>
      <c r="AQ78" s="191">
        <v>1.6425340509943649E-3</v>
      </c>
      <c r="AR78" s="59"/>
      <c r="AS78" s="683">
        <v>1.6425340509943649</v>
      </c>
      <c r="AT78" s="683"/>
      <c r="AU78" s="59" t="s">
        <v>1237</v>
      </c>
      <c r="AV78" s="467"/>
    </row>
    <row r="79" spans="1:48" x14ac:dyDescent="0.35">
      <c r="D79" s="7" t="s">
        <v>153</v>
      </c>
      <c r="E79" s="155"/>
      <c r="F79" s="998">
        <v>33</v>
      </c>
      <c r="G79" s="1006"/>
      <c r="H79" s="1054">
        <v>10</v>
      </c>
      <c r="I79" s="1061" t="str">
        <f>IF('[1]Table 2.7'!R77=H79,"","r")</f>
        <v/>
      </c>
      <c r="J79" s="1013">
        <v>1.94430319164847E-3</v>
      </c>
      <c r="K79" s="510" t="str">
        <f>IF(ROUND('[1]Table 2.7'!T77,4)=(ROUND(J79,4)),"","r")</f>
        <v/>
      </c>
      <c r="L79" s="510">
        <v>1.9443031916484699</v>
      </c>
      <c r="M79" s="510" t="str">
        <f>IF(ROUND('[1]Table 2.7'!V77,3)=ROUND(L79,3),"","r")</f>
        <v/>
      </c>
      <c r="N79" s="1016" t="s">
        <v>1663</v>
      </c>
      <c r="O79" s="1404" t="str">
        <f>IF(N79='[1]Table 2.7'!Z77,"","r")</f>
        <v/>
      </c>
      <c r="P79" s="1002"/>
      <c r="Q79" s="1054">
        <v>10</v>
      </c>
      <c r="R79" s="1061" t="str">
        <f>IF('[1]Table 2.7'!AB77=Q79,"","r")</f>
        <v/>
      </c>
      <c r="S79" s="1050">
        <v>2.2381378692927483E-3</v>
      </c>
      <c r="T79" s="510" t="str">
        <f>IF(ROUND('[1]Table 2.7'!AD77,4)=(ROUND(S79,4)),"","r")</f>
        <v/>
      </c>
      <c r="U79" s="510">
        <v>2.2381378692927485</v>
      </c>
      <c r="V79" s="510"/>
      <c r="W79" s="1052" t="s">
        <v>642</v>
      </c>
      <c r="X79" s="1404"/>
      <c r="Y79" s="415">
        <v>7</v>
      </c>
      <c r="Z79" s="1061"/>
      <c r="AA79" s="205">
        <v>1.7202918824908316E-3</v>
      </c>
      <c r="AB79" s="510"/>
      <c r="AC79" s="645">
        <v>1.7202918824908315</v>
      </c>
      <c r="AD79" s="510"/>
      <c r="AE79" s="194" t="s">
        <v>1664</v>
      </c>
      <c r="AF79" s="1404"/>
      <c r="AG79" s="1054" t="s">
        <v>12</v>
      </c>
      <c r="AH79" s="1061"/>
      <c r="AI79" s="207">
        <v>1.0107489260792661E-3</v>
      </c>
      <c r="AJ79" s="510"/>
      <c r="AK79" s="612">
        <v>1.0107489260792661</v>
      </c>
      <c r="AL79" s="510"/>
      <c r="AM79" s="11" t="s">
        <v>1172</v>
      </c>
      <c r="AN79" s="1404"/>
      <c r="AO79" s="1054" t="s">
        <v>12</v>
      </c>
      <c r="AP79" s="59"/>
      <c r="AQ79" s="201">
        <v>5.0099235023219071E-4</v>
      </c>
      <c r="AS79" s="602">
        <v>0.50099235023219069</v>
      </c>
      <c r="AT79" s="602"/>
      <c r="AU79" s="7" t="s">
        <v>694</v>
      </c>
      <c r="AV79" s="97"/>
    </row>
    <row r="80" spans="1:48" x14ac:dyDescent="0.35">
      <c r="D80" s="7" t="s">
        <v>154</v>
      </c>
      <c r="E80" s="155"/>
      <c r="F80" s="998">
        <v>30</v>
      </c>
      <c r="G80" s="157"/>
      <c r="H80" s="1054">
        <v>9</v>
      </c>
      <c r="I80" s="1061" t="str">
        <f>IF('[1]Table 2.7'!R78=H80,"","r")</f>
        <v/>
      </c>
      <c r="J80" s="1013">
        <v>2.0041453262303224E-3</v>
      </c>
      <c r="K80" s="510" t="str">
        <f>IF(ROUND('[1]Table 2.7'!T78,4)=(ROUND(J80,4)),"","r")</f>
        <v/>
      </c>
      <c r="L80" s="510">
        <v>2.0041453262303226</v>
      </c>
      <c r="M80" s="510" t="str">
        <f>IF(ROUND('[1]Table 2.7'!V78,3)=ROUND(L80,3),"","r")</f>
        <v/>
      </c>
      <c r="N80" s="1016" t="s">
        <v>1665</v>
      </c>
      <c r="O80" s="1404" t="str">
        <f>IF(N80='[1]Table 2.7'!Z78,"","r")</f>
        <v/>
      </c>
      <c r="P80" s="1002"/>
      <c r="Q80" s="1054">
        <v>7</v>
      </c>
      <c r="R80" s="1061" t="str">
        <f>IF('[1]Table 2.7'!AB78=Q80,"","r")</f>
        <v/>
      </c>
      <c r="S80" s="1050">
        <v>1.6543349028305487E-3</v>
      </c>
      <c r="T80" s="510" t="str">
        <f>IF(ROUND('[1]Table 2.7'!AD78,4)=(ROUND(S80,4)),"","r")</f>
        <v/>
      </c>
      <c r="U80" s="510">
        <v>1.6543349028305487</v>
      </c>
      <c r="V80" s="510"/>
      <c r="W80" s="1052" t="s">
        <v>634</v>
      </c>
      <c r="X80" s="1404"/>
      <c r="Y80" s="415">
        <v>4</v>
      </c>
      <c r="Z80" s="1061"/>
      <c r="AA80" s="205">
        <v>1.0390648416425217E-3</v>
      </c>
      <c r="AB80" s="510"/>
      <c r="AC80" s="645">
        <v>1.0390648416425217</v>
      </c>
      <c r="AD80" s="510"/>
      <c r="AE80" s="194" t="s">
        <v>1165</v>
      </c>
      <c r="AF80" s="1404"/>
      <c r="AG80" s="415">
        <v>6</v>
      </c>
      <c r="AH80" s="1061"/>
      <c r="AI80" s="207">
        <v>1.7071942918426754E-3</v>
      </c>
      <c r="AJ80" s="510"/>
      <c r="AK80" s="612">
        <v>1.7071942918426755</v>
      </c>
      <c r="AL80" s="510"/>
      <c r="AM80" s="11" t="s">
        <v>1666</v>
      </c>
      <c r="AN80" s="1404"/>
      <c r="AO80" s="695">
        <v>4</v>
      </c>
      <c r="AP80" s="59"/>
      <c r="AQ80" s="201">
        <v>1.2175989884562249E-3</v>
      </c>
      <c r="AS80" s="602">
        <v>1.2175989884562248</v>
      </c>
      <c r="AT80" s="602"/>
      <c r="AU80" s="7" t="s">
        <v>1667</v>
      </c>
      <c r="AV80" s="97"/>
    </row>
    <row r="81" spans="1:48" x14ac:dyDescent="0.35">
      <c r="D81" s="7" t="s">
        <v>155</v>
      </c>
      <c r="E81" s="155"/>
      <c r="F81" s="1054" t="s">
        <v>12</v>
      </c>
      <c r="G81" s="1008"/>
      <c r="H81" s="1054" t="s">
        <v>12</v>
      </c>
      <c r="I81" s="1061"/>
      <c r="J81" s="1013">
        <v>1.1493236672265937E-3</v>
      </c>
      <c r="K81" s="510" t="str">
        <f>IF(ROUND('[1]Table 2.7'!T79,4)=(ROUND(J81,4)),"","r")</f>
        <v/>
      </c>
      <c r="L81" s="510">
        <v>1.1493236672265936</v>
      </c>
      <c r="M81" s="510" t="str">
        <f>IF(ROUND('[1]Table 2.7'!V79,3)=ROUND(L81,3),"","r")</f>
        <v/>
      </c>
      <c r="N81" s="1016" t="s">
        <v>1608</v>
      </c>
      <c r="O81" s="1404" t="str">
        <f>IF(N81='[1]Table 2.7'!Z79,"","r")</f>
        <v/>
      </c>
      <c r="P81" s="1002"/>
      <c r="Q81" s="1054" t="s">
        <v>12</v>
      </c>
      <c r="R81" s="1061" t="str">
        <f>IF('[1]Table 2.7'!AB79=Q81,"","r")</f>
        <v>r</v>
      </c>
      <c r="S81" s="1050">
        <v>7.8386445174711324E-4</v>
      </c>
      <c r="T81" s="510" t="str">
        <f>IF(ROUND('[1]Table 2.7'!AD79,4)=(ROUND(S81,4)),"","r")</f>
        <v/>
      </c>
      <c r="U81" s="510">
        <v>0.78386445174711328</v>
      </c>
      <c r="V81" s="510"/>
      <c r="W81" s="1052" t="s">
        <v>1668</v>
      </c>
      <c r="X81" s="1404"/>
      <c r="Y81" s="415">
        <v>0</v>
      </c>
      <c r="Z81" s="1061"/>
      <c r="AA81" s="205">
        <v>0</v>
      </c>
      <c r="AB81" s="510"/>
      <c r="AC81" s="645">
        <v>0</v>
      </c>
      <c r="AD81" s="510"/>
      <c r="AE81" s="194" t="s">
        <v>696</v>
      </c>
      <c r="AF81" s="1404"/>
      <c r="AG81" s="415">
        <v>0</v>
      </c>
      <c r="AH81" s="1061"/>
      <c r="AI81" s="207">
        <v>0</v>
      </c>
      <c r="AJ81" s="510"/>
      <c r="AK81" s="612">
        <v>0</v>
      </c>
      <c r="AL81" s="510"/>
      <c r="AM81" s="11" t="s">
        <v>696</v>
      </c>
      <c r="AN81" s="1404"/>
      <c r="AO81" s="695">
        <v>0</v>
      </c>
      <c r="AP81" s="59"/>
      <c r="AQ81" s="201">
        <v>0</v>
      </c>
      <c r="AS81" s="602">
        <v>0</v>
      </c>
      <c r="AT81" s="602"/>
      <c r="AU81" s="7" t="s">
        <v>1669</v>
      </c>
      <c r="AV81" s="97"/>
    </row>
    <row r="82" spans="1:48" x14ac:dyDescent="0.35">
      <c r="C82" s="12"/>
      <c r="D82" s="7" t="s">
        <v>156</v>
      </c>
      <c r="E82" s="155"/>
      <c r="F82" s="1054" t="s">
        <v>12</v>
      </c>
      <c r="G82" s="1008"/>
      <c r="H82" s="1054">
        <v>0</v>
      </c>
      <c r="I82" s="1061" t="str">
        <f>IF('[1]Table 2.7'!R80=H82,"","r")</f>
        <v/>
      </c>
      <c r="J82" s="1013">
        <v>0</v>
      </c>
      <c r="K82" s="510" t="str">
        <f>IF(ROUND('[1]Table 2.7'!T80,4)=(ROUND(J82,4)),"","r")</f>
        <v/>
      </c>
      <c r="L82" s="510">
        <v>0</v>
      </c>
      <c r="M82" s="510" t="str">
        <f>IF(ROUND('[1]Table 2.7'!V80,3)=ROUND(L82,3),"","r")</f>
        <v/>
      </c>
      <c r="N82" s="1016" t="s">
        <v>1536</v>
      </c>
      <c r="O82" s="1404" t="str">
        <f>IF(N82='[1]Table 2.7'!Z80,"","r")</f>
        <v/>
      </c>
      <c r="P82" s="1004"/>
      <c r="Q82" s="1054" t="s">
        <v>12</v>
      </c>
      <c r="R82" s="1061" t="str">
        <f>IF('[1]Table 2.7'!AB80=Q82,"","r")</f>
        <v>r</v>
      </c>
      <c r="S82" s="1050">
        <v>1.1071367739737693E-3</v>
      </c>
      <c r="T82" s="510" t="str">
        <f>IF(ROUND('[1]Table 2.7'!AD80,4)=(ROUND(S82,4)),"","r")</f>
        <v/>
      </c>
      <c r="U82" s="510">
        <v>1.1071367739737692</v>
      </c>
      <c r="V82" s="510"/>
      <c r="W82" s="1052" t="s">
        <v>989</v>
      </c>
      <c r="X82" s="1404"/>
      <c r="Y82" s="415">
        <v>0</v>
      </c>
      <c r="Z82" s="1061"/>
      <c r="AA82" s="205">
        <v>0</v>
      </c>
      <c r="AB82" s="510"/>
      <c r="AC82" s="645">
        <v>0</v>
      </c>
      <c r="AD82" s="510"/>
      <c r="AE82" s="194" t="s">
        <v>1613</v>
      </c>
      <c r="AF82" s="1404"/>
      <c r="AG82" s="415">
        <v>0</v>
      </c>
      <c r="AH82" s="1061"/>
      <c r="AI82" s="207">
        <v>0</v>
      </c>
      <c r="AJ82" s="510"/>
      <c r="AK82" s="612">
        <v>0</v>
      </c>
      <c r="AL82" s="510"/>
      <c r="AM82" s="11" t="s">
        <v>1614</v>
      </c>
      <c r="AN82" s="1404"/>
      <c r="AO82" s="1054" t="s">
        <v>12</v>
      </c>
      <c r="AP82" s="59"/>
      <c r="AQ82" s="201">
        <v>8.6557027764831208E-4</v>
      </c>
      <c r="AS82" s="602">
        <v>0.86557027764831207</v>
      </c>
      <c r="AT82" s="602"/>
      <c r="AU82" s="7" t="s">
        <v>1164</v>
      </c>
      <c r="AV82" s="97"/>
    </row>
    <row r="83" spans="1:48" x14ac:dyDescent="0.35">
      <c r="A83" s="10"/>
      <c r="B83" s="10"/>
      <c r="C83" s="10"/>
      <c r="D83" s="7" t="s">
        <v>157</v>
      </c>
      <c r="E83" s="155"/>
      <c r="F83" s="1007">
        <v>0</v>
      </c>
      <c r="G83" s="1006"/>
      <c r="H83" s="1055">
        <v>0</v>
      </c>
      <c r="I83" s="1061" t="str">
        <f>IF('[1]Table 2.7'!R81=H83,"","r")</f>
        <v/>
      </c>
      <c r="J83" s="1017">
        <v>0</v>
      </c>
      <c r="K83" s="644" t="str">
        <f>IF(ROUND('[1]Table 2.7'!T81,4)=(ROUND(J83,4)),"","r")</f>
        <v/>
      </c>
      <c r="L83" s="644">
        <v>0</v>
      </c>
      <c r="M83" s="644" t="str">
        <f>IF(ROUND('[1]Table 2.7'!V81,3)=ROUND(L83,3),"","r")</f>
        <v/>
      </c>
      <c r="N83" s="1015" t="s">
        <v>1542</v>
      </c>
      <c r="O83" s="1408" t="str">
        <f>IF(N83='[1]Table 2.7'!Z81,"","r")</f>
        <v/>
      </c>
      <c r="P83" s="1009"/>
      <c r="Q83" s="1055">
        <v>0</v>
      </c>
      <c r="R83" s="1061" t="str">
        <f>IF('[1]Table 2.7'!AB81=Q83,"","r")</f>
        <v/>
      </c>
      <c r="S83" s="1053">
        <v>0</v>
      </c>
      <c r="T83" s="644" t="str">
        <f>IF(ROUND('[1]Table 2.7'!AD81,4)=(ROUND(S83,4)),"","r")</f>
        <v/>
      </c>
      <c r="U83" s="644">
        <v>0</v>
      </c>
      <c r="V83" s="644"/>
      <c r="W83" s="1051" t="s">
        <v>1615</v>
      </c>
      <c r="X83" s="1408"/>
      <c r="Y83" s="625">
        <v>0</v>
      </c>
      <c r="Z83" s="1061"/>
      <c r="AA83" s="319">
        <v>0</v>
      </c>
      <c r="AB83" s="644"/>
      <c r="AC83" s="647">
        <v>0</v>
      </c>
      <c r="AD83" s="644"/>
      <c r="AE83" s="297" t="s">
        <v>1616</v>
      </c>
      <c r="AF83" s="1408"/>
      <c r="AG83" s="625">
        <v>0</v>
      </c>
      <c r="AH83" s="1061"/>
      <c r="AI83" s="207">
        <v>0</v>
      </c>
      <c r="AJ83" s="644"/>
      <c r="AK83" s="612">
        <v>0</v>
      </c>
      <c r="AL83" s="644"/>
      <c r="AM83" s="11" t="s">
        <v>1545</v>
      </c>
      <c r="AN83" s="1408"/>
      <c r="AO83" s="712">
        <v>0</v>
      </c>
      <c r="AP83" s="59"/>
      <c r="AQ83" s="201">
        <v>0</v>
      </c>
      <c r="AS83" s="602">
        <v>0</v>
      </c>
      <c r="AT83" s="602"/>
      <c r="AU83" s="7" t="s">
        <v>1546</v>
      </c>
      <c r="AV83" s="97"/>
    </row>
    <row r="84" spans="1:48" x14ac:dyDescent="0.35">
      <c r="A84" s="10"/>
      <c r="B84" s="10"/>
      <c r="C84" s="10"/>
      <c r="D84" s="7" t="s">
        <v>14</v>
      </c>
      <c r="E84" s="155"/>
      <c r="F84" s="1007">
        <v>129</v>
      </c>
      <c r="G84" s="76"/>
      <c r="H84" s="1055">
        <v>10</v>
      </c>
      <c r="I84" s="1061" t="str">
        <f>IF('[1]Table 2.7'!R82=H84,"","r")</f>
        <v/>
      </c>
      <c r="J84" s="246" t="s">
        <v>317</v>
      </c>
      <c r="K84" s="510" t="e">
        <f>IF(ROUND('[1]Table 2.7'!T82,4)=(ROUND(J84,4)),"","r")</f>
        <v>#VALUE!</v>
      </c>
      <c r="L84" s="510" t="s">
        <v>317</v>
      </c>
      <c r="M84" s="510" t="e">
        <f>IF(ROUND('[1]Table 2.7'!V82,3)=ROUND(L84,3),"","r")</f>
        <v>#VALUE!</v>
      </c>
      <c r="N84" s="222" t="s">
        <v>317</v>
      </c>
      <c r="O84" s="1404" t="str">
        <f>IF(N84='[1]Table 2.7'!Z82,"","r")</f>
        <v/>
      </c>
      <c r="P84" s="1009"/>
      <c r="Q84" s="1055">
        <v>5</v>
      </c>
      <c r="R84" s="1061" t="str">
        <f>IF('[1]Table 2.7'!AB82=Q84,"","r")</f>
        <v/>
      </c>
      <c r="S84" s="1050" t="s">
        <v>317</v>
      </c>
      <c r="T84" s="510" t="e">
        <f>IF(ROUND('[1]Table 2.7'!AD82,4)=(ROUND(S84,4)),"","r")</f>
        <v>#VALUE!</v>
      </c>
      <c r="U84" s="510" t="s">
        <v>317</v>
      </c>
      <c r="V84" s="510"/>
      <c r="W84" s="1163" t="s">
        <v>317</v>
      </c>
      <c r="X84" s="1404"/>
      <c r="Y84" s="625">
        <v>97</v>
      </c>
      <c r="Z84" s="1061"/>
      <c r="AA84" s="246" t="s">
        <v>317</v>
      </c>
      <c r="AB84" s="510"/>
      <c r="AC84" s="510" t="s">
        <v>317</v>
      </c>
      <c r="AD84" s="510"/>
      <c r="AE84" s="222" t="s">
        <v>317</v>
      </c>
      <c r="AF84" s="1404"/>
      <c r="AG84" s="625">
        <v>15</v>
      </c>
      <c r="AH84" s="1061"/>
      <c r="AI84" s="246" t="s">
        <v>317</v>
      </c>
      <c r="AJ84" s="510"/>
      <c r="AK84" s="510" t="s">
        <v>317</v>
      </c>
      <c r="AL84" s="510"/>
      <c r="AM84" s="222" t="s">
        <v>317</v>
      </c>
      <c r="AN84" s="1404"/>
      <c r="AO84" s="712">
        <v>2</v>
      </c>
      <c r="AP84" s="59"/>
      <c r="AQ84" s="246" t="s">
        <v>317</v>
      </c>
      <c r="AR84" s="222"/>
      <c r="AS84" s="510" t="s">
        <v>317</v>
      </c>
      <c r="AT84" s="510"/>
      <c r="AU84" s="222" t="s">
        <v>317</v>
      </c>
      <c r="AV84" s="97"/>
    </row>
    <row r="85" spans="1:48" x14ac:dyDescent="0.35">
      <c r="A85" s="31"/>
      <c r="B85" s="31"/>
      <c r="C85" s="31" t="s">
        <v>158</v>
      </c>
      <c r="D85" s="5"/>
      <c r="E85" s="172"/>
      <c r="F85" s="47">
        <v>618</v>
      </c>
      <c r="G85" s="78"/>
      <c r="H85" s="1056">
        <v>116</v>
      </c>
      <c r="I85" s="957" t="str">
        <f>IF('[1]Table 2.7'!R83=H85,"","r")</f>
        <v/>
      </c>
      <c r="J85" s="316">
        <v>3.1541980326003517E-3</v>
      </c>
      <c r="K85" s="673" t="str">
        <f>IF(ROUND('[1]Table 2.7'!T83,4)=(ROUND(J85,4)),"","r")</f>
        <v/>
      </c>
      <c r="L85" s="673">
        <v>3.1541980326003518</v>
      </c>
      <c r="M85" s="673" t="str">
        <f>IF(ROUND('[1]Table 2.7'!V83,3)=ROUND(L85,3),"","r")</f>
        <v/>
      </c>
      <c r="N85" s="317" t="s">
        <v>726</v>
      </c>
      <c r="O85" s="1406" t="str">
        <f>IF(N85='[1]Table 2.7'!Z83,"","r")</f>
        <v/>
      </c>
      <c r="P85" s="79"/>
      <c r="Q85" s="1056">
        <v>144</v>
      </c>
      <c r="R85" s="957" t="str">
        <f>IF('[1]Table 2.7'!AB83=Q85,"","r")</f>
        <v/>
      </c>
      <c r="S85" s="316">
        <v>4.1408233868042224E-3</v>
      </c>
      <c r="T85" s="673" t="str">
        <f>IF(ROUND('[1]Table 2.7'!AD83,4)=(ROUND(S85,4)),"","r")</f>
        <v/>
      </c>
      <c r="U85" s="673">
        <v>4.1408233868042226</v>
      </c>
      <c r="V85" s="673"/>
      <c r="W85" s="317" t="s">
        <v>1627</v>
      </c>
      <c r="X85" s="1406"/>
      <c r="Y85" s="493">
        <v>183</v>
      </c>
      <c r="Z85" s="957"/>
      <c r="AA85" s="318">
        <v>5.4588885344983851E-3</v>
      </c>
      <c r="AB85" s="673"/>
      <c r="AC85" s="675">
        <v>5.4588885344983851</v>
      </c>
      <c r="AD85" s="673"/>
      <c r="AE85" s="298" t="s">
        <v>1399</v>
      </c>
      <c r="AF85" s="1406"/>
      <c r="AG85" s="493">
        <v>105</v>
      </c>
      <c r="AH85" s="957"/>
      <c r="AI85" s="206">
        <v>3.1849214386045141E-3</v>
      </c>
      <c r="AJ85" s="673"/>
      <c r="AK85" s="610">
        <v>3.1849214386045142</v>
      </c>
      <c r="AL85" s="673"/>
      <c r="AM85" s="193" t="s">
        <v>1400</v>
      </c>
      <c r="AN85" s="1406"/>
      <c r="AO85" s="713">
        <v>70</v>
      </c>
      <c r="AP85" s="179"/>
      <c r="AQ85" s="190">
        <v>2.1500193738009507E-3</v>
      </c>
      <c r="AR85" s="65"/>
      <c r="AS85" s="603">
        <v>2.1500193738009505</v>
      </c>
      <c r="AT85" s="603"/>
      <c r="AU85" s="65" t="s">
        <v>1401</v>
      </c>
      <c r="AV85" s="138"/>
    </row>
    <row r="86" spans="1:48" x14ac:dyDescent="0.35">
      <c r="A86" s="10"/>
      <c r="B86" s="10"/>
      <c r="C86" s="10"/>
      <c r="D86" s="7" t="s">
        <v>159</v>
      </c>
      <c r="E86" s="155"/>
      <c r="F86" s="998">
        <v>397</v>
      </c>
      <c r="G86" s="76"/>
      <c r="H86" s="1054">
        <v>89</v>
      </c>
      <c r="I86" s="1061" t="str">
        <f>IF('[1]Table 2.7'!R84=H86,"","r")</f>
        <v/>
      </c>
      <c r="J86" s="246">
        <v>2.5789223804545771E-3</v>
      </c>
      <c r="K86" s="510" t="str">
        <f>IF(ROUND('[1]Table 2.7'!T84,4)=(ROUND(J86,4)),"","r")</f>
        <v/>
      </c>
      <c r="L86" s="510">
        <v>2.5789223804545771</v>
      </c>
      <c r="M86" s="510" t="str">
        <f>IF(ROUND('[1]Table 2.7'!V84,3)=ROUND(L86,3),"","r")</f>
        <v/>
      </c>
      <c r="N86" s="247" t="s">
        <v>729</v>
      </c>
      <c r="O86" s="1404" t="str">
        <f>IF(N86='[1]Table 2.7'!Z84,"","r")</f>
        <v/>
      </c>
      <c r="P86" s="1002"/>
      <c r="Q86" s="1054">
        <v>118</v>
      </c>
      <c r="R86" s="1061" t="str">
        <f>IF('[1]Table 2.7'!AB84=Q86,"","r")</f>
        <v/>
      </c>
      <c r="S86" s="1050">
        <v>3.6676102673960445E-3</v>
      </c>
      <c r="T86" s="510" t="str">
        <f>IF(ROUND('[1]Table 2.7'!AD84,4)=(ROUND(S86,4)),"","r")</f>
        <v/>
      </c>
      <c r="U86" s="510">
        <v>3.6676102673960447</v>
      </c>
      <c r="V86" s="510"/>
      <c r="W86" s="1052" t="s">
        <v>1670</v>
      </c>
      <c r="X86" s="1404"/>
      <c r="Y86" s="415">
        <v>67</v>
      </c>
      <c r="Z86" s="1061"/>
      <c r="AA86" s="205">
        <v>2.1835648513746932E-3</v>
      </c>
      <c r="AB86" s="510"/>
      <c r="AC86" s="645">
        <v>2.183564851374693</v>
      </c>
      <c r="AD86" s="510"/>
      <c r="AE86" s="256" t="s">
        <v>730</v>
      </c>
      <c r="AF86" s="1404"/>
      <c r="AG86" s="415">
        <v>70</v>
      </c>
      <c r="AH86" s="1061"/>
      <c r="AI86" s="207">
        <v>2.3312173053177372E-3</v>
      </c>
      <c r="AJ86" s="510"/>
      <c r="AK86" s="612">
        <v>2.3312173053177374</v>
      </c>
      <c r="AL86" s="510"/>
      <c r="AM86" s="11" t="s">
        <v>1149</v>
      </c>
      <c r="AN86" s="1404"/>
      <c r="AO86" s="695">
        <v>53</v>
      </c>
      <c r="AP86" s="59"/>
      <c r="AQ86" s="201">
        <v>1.7939297998036832E-3</v>
      </c>
      <c r="AS86" s="602">
        <v>1.7939297998036832</v>
      </c>
      <c r="AT86" s="602"/>
      <c r="AU86" s="7" t="s">
        <v>1405</v>
      </c>
      <c r="AV86" s="97"/>
    </row>
    <row r="87" spans="1:48" x14ac:dyDescent="0.35">
      <c r="A87" s="10"/>
      <c r="B87" s="10"/>
      <c r="C87" s="10"/>
      <c r="D87" s="7" t="s">
        <v>160</v>
      </c>
      <c r="E87" s="155"/>
      <c r="F87" s="998">
        <v>92</v>
      </c>
      <c r="G87" s="157"/>
      <c r="H87" s="1054">
        <v>17</v>
      </c>
      <c r="I87" s="1061" t="str">
        <f>IF('[1]Table 2.7'!R85=H87,"","r")</f>
        <v/>
      </c>
      <c r="J87" s="246">
        <v>7.5027159152634441E-3</v>
      </c>
      <c r="K87" s="510" t="str">
        <f>IF(ROUND('[1]Table 2.7'!T85,4)=(ROUND(J87,4)),"","r")</f>
        <v/>
      </c>
      <c r="L87" s="510">
        <v>7.5027159152634439</v>
      </c>
      <c r="M87" s="510" t="str">
        <f>IF(ROUND('[1]Table 2.7'!V85,3)=ROUND(L87,3),"","r")</f>
        <v/>
      </c>
      <c r="N87" s="247" t="s">
        <v>1671</v>
      </c>
      <c r="O87" s="1404" t="str">
        <f>IF(N87='[1]Table 2.7'!Z85,"","r")</f>
        <v/>
      </c>
      <c r="P87" s="1002"/>
      <c r="Q87" s="1054">
        <v>21</v>
      </c>
      <c r="R87" s="1061" t="str">
        <f>IF('[1]Table 2.7'!AB85=Q87,"","r")</f>
        <v/>
      </c>
      <c r="S87" s="1050">
        <v>8.0702376729336646E-3</v>
      </c>
      <c r="T87" s="510" t="str">
        <f>IF(ROUND('[1]Table 2.7'!AD85,4)=(ROUND(S87,4)),"","r")</f>
        <v/>
      </c>
      <c r="U87" s="510">
        <v>8.0702376729336649</v>
      </c>
      <c r="V87" s="510"/>
      <c r="W87" s="1052" t="s">
        <v>1672</v>
      </c>
      <c r="X87" s="1404"/>
      <c r="Y87" s="415">
        <v>19</v>
      </c>
      <c r="Z87" s="1061"/>
      <c r="AA87" s="205">
        <v>6.6912282602806525E-3</v>
      </c>
      <c r="AB87" s="510"/>
      <c r="AC87" s="645">
        <v>6.6912282602806528</v>
      </c>
      <c r="AD87" s="510"/>
      <c r="AE87" s="256" t="s">
        <v>1673</v>
      </c>
      <c r="AF87" s="1404"/>
      <c r="AG87" s="415">
        <v>20</v>
      </c>
      <c r="AH87" s="1061"/>
      <c r="AI87" s="207">
        <v>6.8012974782881656E-3</v>
      </c>
      <c r="AJ87" s="510"/>
      <c r="AK87" s="612">
        <v>6.8012974782881654</v>
      </c>
      <c r="AL87" s="510"/>
      <c r="AM87" s="11" t="s">
        <v>1674</v>
      </c>
      <c r="AN87" s="1404"/>
      <c r="AO87" s="695">
        <v>15</v>
      </c>
      <c r="AP87" s="59"/>
      <c r="AQ87" s="201">
        <v>4.9771561295592027E-3</v>
      </c>
      <c r="AS87" s="602">
        <v>4.9771561295592024</v>
      </c>
      <c r="AT87" s="602"/>
      <c r="AU87" s="7" t="s">
        <v>1675</v>
      </c>
      <c r="AV87" s="97"/>
    </row>
    <row r="88" spans="1:48" x14ac:dyDescent="0.35">
      <c r="A88" s="10"/>
      <c r="B88" s="10"/>
      <c r="C88" s="10"/>
      <c r="D88" s="7" t="s">
        <v>14</v>
      </c>
      <c r="E88" s="155"/>
      <c r="F88" s="998">
        <v>129</v>
      </c>
      <c r="G88" s="151"/>
      <c r="H88" s="1054">
        <v>10</v>
      </c>
      <c r="I88" s="1061" t="str">
        <f>IF('[1]Table 2.7'!R86=H88,"","r")</f>
        <v/>
      </c>
      <c r="J88" s="246" t="s">
        <v>317</v>
      </c>
      <c r="K88" s="510" t="e">
        <f>IF(ROUND('[1]Table 2.7'!T86,4)=(ROUND(J88,4)),"","r")</f>
        <v>#VALUE!</v>
      </c>
      <c r="L88" s="510" t="s">
        <v>317</v>
      </c>
      <c r="M88" s="510" t="e">
        <f>IF(ROUND('[1]Table 2.7'!V86,3)=ROUND(L88,3),"","r")</f>
        <v>#VALUE!</v>
      </c>
      <c r="N88" s="222" t="s">
        <v>317</v>
      </c>
      <c r="O88" s="1404" t="str">
        <f>IF(N88='[1]Table 2.7'!Z86,"","r")</f>
        <v/>
      </c>
      <c r="P88" s="1002"/>
      <c r="Q88" s="1054">
        <v>5</v>
      </c>
      <c r="R88" s="1061" t="str">
        <f>IF('[1]Table 2.7'!AB86=Q88,"","r")</f>
        <v/>
      </c>
      <c r="S88" s="1050" t="s">
        <v>317</v>
      </c>
      <c r="T88" s="510" t="e">
        <f>IF(ROUND('[1]Table 2.7'!AD86,4)=(ROUND(S88,4)),"","r")</f>
        <v>#VALUE!</v>
      </c>
      <c r="U88" s="510" t="s">
        <v>317</v>
      </c>
      <c r="V88" s="510"/>
      <c r="W88" s="1163" t="s">
        <v>317</v>
      </c>
      <c r="X88" s="1404"/>
      <c r="Y88" s="415">
        <v>97</v>
      </c>
      <c r="Z88" s="1061"/>
      <c r="AA88" s="246" t="s">
        <v>317</v>
      </c>
      <c r="AB88" s="510"/>
      <c r="AC88" s="510" t="s">
        <v>317</v>
      </c>
      <c r="AD88" s="510"/>
      <c r="AE88" s="222" t="s">
        <v>317</v>
      </c>
      <c r="AF88" s="1404"/>
      <c r="AG88" s="415">
        <v>15</v>
      </c>
      <c r="AH88" s="1061"/>
      <c r="AI88" s="246" t="s">
        <v>317</v>
      </c>
      <c r="AJ88" s="510"/>
      <c r="AK88" s="510" t="s">
        <v>317</v>
      </c>
      <c r="AL88" s="510"/>
      <c r="AM88" s="222" t="s">
        <v>317</v>
      </c>
      <c r="AN88" s="1404"/>
      <c r="AO88" s="695">
        <v>2</v>
      </c>
      <c r="AP88" s="59"/>
      <c r="AQ88" s="246" t="s">
        <v>317</v>
      </c>
      <c r="AR88" s="222"/>
      <c r="AS88" s="510" t="s">
        <v>317</v>
      </c>
      <c r="AT88" s="510"/>
      <c r="AU88" s="222" t="s">
        <v>317</v>
      </c>
      <c r="AV88" s="97"/>
    </row>
    <row r="89" spans="1:48" x14ac:dyDescent="0.35">
      <c r="A89" s="26"/>
      <c r="B89" s="26"/>
      <c r="C89" s="26"/>
      <c r="E89" s="155"/>
      <c r="F89" s="1007">
        <v>0</v>
      </c>
      <c r="G89" s="76"/>
      <c r="H89" s="489"/>
      <c r="I89" s="1061" t="str">
        <f>IF('[1]Table 2.7'!R87=H89,"","r")</f>
        <v/>
      </c>
      <c r="J89" s="207"/>
      <c r="K89" s="612" t="str">
        <f>IF(ROUND('[1]Table 2.7'!T87,4)=(ROUND(J89,4)),"","r")</f>
        <v/>
      </c>
      <c r="L89" s="612"/>
      <c r="M89" s="612" t="str">
        <f>IF(ROUND('[1]Table 2.7'!V87,3)=ROUND(L89,3),"","r")</f>
        <v/>
      </c>
      <c r="N89" s="11"/>
      <c r="O89" s="1409" t="str">
        <f>IF(N89='[1]Table 2.7'!Z87,"","r")</f>
        <v/>
      </c>
      <c r="Q89" s="489"/>
      <c r="R89" s="1061" t="str">
        <f>IF('[1]Table 2.7'!AB87=Q89,"","r")</f>
        <v/>
      </c>
      <c r="S89" s="207"/>
      <c r="T89" s="612" t="str">
        <f>IF(ROUND('[1]Table 2.7'!AD87,4)=(ROUND(S89,4)),"","r")</f>
        <v/>
      </c>
      <c r="U89" s="612"/>
      <c r="V89" s="612"/>
      <c r="W89" s="11"/>
      <c r="X89" s="1409"/>
      <c r="Y89" s="489"/>
      <c r="Z89" s="1061"/>
      <c r="AA89" s="207"/>
      <c r="AB89" s="612"/>
      <c r="AC89" s="612"/>
      <c r="AD89" s="612"/>
      <c r="AE89" s="11"/>
      <c r="AF89" s="1409"/>
      <c r="AG89" s="489"/>
      <c r="AH89" s="1061"/>
      <c r="AI89" s="207"/>
      <c r="AJ89" s="612"/>
      <c r="AK89" s="612"/>
      <c r="AL89" s="612"/>
      <c r="AM89" s="11"/>
      <c r="AN89" s="1409"/>
      <c r="AO89" s="718"/>
      <c r="AQ89" s="201"/>
      <c r="AS89" s="602"/>
      <c r="AT89" s="602"/>
      <c r="AV89" s="97"/>
    </row>
    <row r="90" spans="1:48" x14ac:dyDescent="0.35">
      <c r="A90" s="95" t="s">
        <v>54</v>
      </c>
      <c r="B90" s="95"/>
      <c r="C90" s="95"/>
      <c r="D90" s="64"/>
      <c r="E90" s="166"/>
      <c r="F90" s="69">
        <v>0</v>
      </c>
      <c r="G90" s="152"/>
      <c r="H90" s="496"/>
      <c r="I90" s="785" t="str">
        <f>IF('[1]Table 2.7'!R88=H90,"","r")</f>
        <v/>
      </c>
      <c r="J90" s="309"/>
      <c r="K90" s="672" t="str">
        <f>IF(ROUND('[1]Table 2.7'!T88,4)=(ROUND(J90,4)),"","r")</f>
        <v/>
      </c>
      <c r="L90" s="672"/>
      <c r="M90" s="672" t="str">
        <f>IF(ROUND('[1]Table 2.7'!V88,3)=ROUND(L90,3),"","r")</f>
        <v/>
      </c>
      <c r="N90" s="310"/>
      <c r="O90" s="1405" t="str">
        <f>IF(N90='[1]Table 2.7'!Z88,"","r")</f>
        <v/>
      </c>
      <c r="P90" s="149"/>
      <c r="Q90" s="496"/>
      <c r="R90" s="785" t="str">
        <f>IF('[1]Table 2.7'!AB88=Q90,"","r")</f>
        <v/>
      </c>
      <c r="S90" s="309"/>
      <c r="T90" s="672" t="str">
        <f>IF(ROUND('[1]Table 2.7'!AD88,4)=(ROUND(S90,4)),"","r")</f>
        <v/>
      </c>
      <c r="U90" s="672"/>
      <c r="V90" s="672"/>
      <c r="W90" s="310"/>
      <c r="X90" s="1405"/>
      <c r="Y90" s="497"/>
      <c r="Z90" s="785"/>
      <c r="AA90" s="312"/>
      <c r="AB90" s="672"/>
      <c r="AC90" s="676"/>
      <c r="AD90" s="672"/>
      <c r="AE90" s="311"/>
      <c r="AF90" s="1405"/>
      <c r="AG90" s="497"/>
      <c r="AH90" s="785"/>
      <c r="AI90" s="313"/>
      <c r="AJ90" s="672"/>
      <c r="AK90" s="671"/>
      <c r="AL90" s="672"/>
      <c r="AM90" s="314"/>
      <c r="AN90" s="1405"/>
      <c r="AO90" s="719"/>
      <c r="AP90" s="168"/>
      <c r="AQ90" s="245"/>
      <c r="AR90" s="64"/>
      <c r="AS90" s="689"/>
      <c r="AT90" s="689"/>
      <c r="AU90" s="64"/>
      <c r="AV90" s="722"/>
    </row>
    <row r="91" spans="1:48" x14ac:dyDescent="0.35">
      <c r="A91" s="169"/>
      <c r="B91" s="169"/>
      <c r="C91" s="169" t="s">
        <v>144</v>
      </c>
      <c r="D91" s="169"/>
      <c r="E91" s="170"/>
      <c r="F91" s="47">
        <v>517</v>
      </c>
      <c r="G91" s="78"/>
      <c r="H91" s="1056">
        <v>141</v>
      </c>
      <c r="I91" s="957" t="str">
        <f>IF('[1]Table 2.7'!R89=H91,"","r")</f>
        <v/>
      </c>
      <c r="J91" s="316">
        <v>3.8339820913504273E-3</v>
      </c>
      <c r="K91" s="673" t="str">
        <f>IF(ROUND('[1]Table 2.7'!T89,4)=(ROUND(J91,4)),"","r")</f>
        <v/>
      </c>
      <c r="L91" s="673">
        <v>3.8339820913504274</v>
      </c>
      <c r="M91" s="673" t="str">
        <f>IF(ROUND('[1]Table 2.7'!V89,3)=ROUND(L91,3),"","r")</f>
        <v/>
      </c>
      <c r="N91" s="317" t="s">
        <v>1426</v>
      </c>
      <c r="O91" s="1406" t="str">
        <f>IF(N91='[1]Table 2.7'!Z89,"","r")</f>
        <v/>
      </c>
      <c r="P91" s="79"/>
      <c r="Q91" s="1056">
        <v>92</v>
      </c>
      <c r="R91" s="957" t="str">
        <f>IF('[1]Table 2.7'!AB89=Q91,"","r")</f>
        <v/>
      </c>
      <c r="S91" s="316">
        <v>2.6455260526804755E-3</v>
      </c>
      <c r="T91" s="673" t="str">
        <f>IF(ROUND('[1]Table 2.7'!AD89,4)=(ROUND(S91,4)),"","r")</f>
        <v/>
      </c>
      <c r="U91" s="673">
        <v>2.6455260526804754</v>
      </c>
      <c r="V91" s="673"/>
      <c r="W91" s="317" t="s">
        <v>1148</v>
      </c>
      <c r="X91" s="1406"/>
      <c r="Y91" s="493">
        <v>73</v>
      </c>
      <c r="Z91" s="957"/>
      <c r="AA91" s="318">
        <v>2.177589415400995E-3</v>
      </c>
      <c r="AB91" s="673"/>
      <c r="AC91" s="675">
        <v>2.1775894154009952</v>
      </c>
      <c r="AD91" s="673"/>
      <c r="AE91" s="300" t="s">
        <v>730</v>
      </c>
      <c r="AF91" s="1406"/>
      <c r="AG91" s="493">
        <v>107</v>
      </c>
      <c r="AH91" s="957"/>
      <c r="AI91" s="206">
        <v>3.2455866088636478E-3</v>
      </c>
      <c r="AJ91" s="673"/>
      <c r="AK91" s="610">
        <v>3.2455866088636478</v>
      </c>
      <c r="AL91" s="673"/>
      <c r="AM91" s="283" t="s">
        <v>1427</v>
      </c>
      <c r="AN91" s="1406"/>
      <c r="AO91" s="713">
        <v>104</v>
      </c>
      <c r="AP91" s="179"/>
      <c r="AQ91" s="190">
        <v>3.1943144982185556E-3</v>
      </c>
      <c r="AR91" s="65"/>
      <c r="AS91" s="603">
        <v>3.1943144982185556</v>
      </c>
      <c r="AT91" s="606"/>
      <c r="AU91" s="5" t="s">
        <v>1400</v>
      </c>
      <c r="AV91" s="138"/>
    </row>
    <row r="92" spans="1:48" x14ac:dyDescent="0.35">
      <c r="A92" s="22"/>
      <c r="B92" s="10"/>
      <c r="C92" s="10"/>
      <c r="D92" s="22" t="s">
        <v>145</v>
      </c>
      <c r="E92" s="26"/>
      <c r="F92" s="998">
        <v>440</v>
      </c>
      <c r="G92" s="76"/>
      <c r="H92" s="1054">
        <v>115</v>
      </c>
      <c r="I92" s="1061" t="str">
        <f>IF('[1]Table 2.7'!R90=H92,"","r")</f>
        <v/>
      </c>
      <c r="J92" s="246">
        <v>3.4482520014854014E-3</v>
      </c>
      <c r="K92" s="510" t="str">
        <f>IF(ROUND('[1]Table 2.7'!T90,4)=(ROUND(J92,4)),"","r")</f>
        <v/>
      </c>
      <c r="L92" s="510">
        <v>3.4482520014854012</v>
      </c>
      <c r="M92" s="510" t="str">
        <f>IF(ROUND('[1]Table 2.7'!V90,3)=ROUND(L92,3),"","r")</f>
        <v/>
      </c>
      <c r="N92" s="247" t="s">
        <v>1676</v>
      </c>
      <c r="O92" s="1404" t="str">
        <f>IF(N92='[1]Table 2.7'!Z90,"","r")</f>
        <v/>
      </c>
      <c r="P92" s="1002"/>
      <c r="Q92" s="1054">
        <v>78</v>
      </c>
      <c r="R92" s="1061" t="str">
        <f>IF('[1]Table 2.7'!AB90=Q92,"","r")</f>
        <v/>
      </c>
      <c r="S92" s="1050">
        <v>2.4686548995739499E-3</v>
      </c>
      <c r="T92" s="510" t="str">
        <f>IF(ROUND('[1]Table 2.7'!AD90,4)=(ROUND(S92,4)),"","r")</f>
        <v/>
      </c>
      <c r="U92" s="510">
        <v>2.4686548995739499</v>
      </c>
      <c r="V92" s="510"/>
      <c r="W92" s="1052" t="s">
        <v>1677</v>
      </c>
      <c r="X92" s="1404"/>
      <c r="Y92" s="415">
        <v>66</v>
      </c>
      <c r="Z92" s="1061"/>
      <c r="AA92" s="205">
        <v>2.1640654163177595E-3</v>
      </c>
      <c r="AB92" s="510"/>
      <c r="AC92" s="645">
        <v>2.1640654163177597</v>
      </c>
      <c r="AD92" s="510"/>
      <c r="AE92" s="194" t="s">
        <v>1401</v>
      </c>
      <c r="AF92" s="1404"/>
      <c r="AG92" s="415">
        <v>89</v>
      </c>
      <c r="AH92" s="1061"/>
      <c r="AI92" s="207">
        <v>2.9723598790503862E-3</v>
      </c>
      <c r="AJ92" s="510"/>
      <c r="AK92" s="612">
        <v>2.9723598790503862</v>
      </c>
      <c r="AL92" s="510"/>
      <c r="AM92" s="11" t="s">
        <v>1628</v>
      </c>
      <c r="AN92" s="1404"/>
      <c r="AO92" s="695">
        <v>92</v>
      </c>
      <c r="AP92" s="59"/>
      <c r="AQ92" s="201">
        <v>3.1168316728473404E-3</v>
      </c>
      <c r="AS92" s="602">
        <v>3.1168316728473404</v>
      </c>
      <c r="AT92" s="602"/>
      <c r="AU92" s="7" t="s">
        <v>1678</v>
      </c>
      <c r="AV92" s="97"/>
    </row>
    <row r="93" spans="1:48" x14ac:dyDescent="0.35">
      <c r="A93" s="26"/>
      <c r="B93" s="26"/>
      <c r="C93" s="9"/>
      <c r="D93" s="66" t="s">
        <v>146</v>
      </c>
      <c r="E93" s="155"/>
      <c r="F93" s="1007">
        <v>55</v>
      </c>
      <c r="G93" s="157"/>
      <c r="H93" s="1054">
        <v>22</v>
      </c>
      <c r="I93" s="1061" t="str">
        <f>IF('[1]Table 2.7'!R91=H93,"","r")</f>
        <v/>
      </c>
      <c r="J93" s="246">
        <v>6.4211944319712616E-3</v>
      </c>
      <c r="K93" s="510" t="str">
        <f>IF(ROUND('[1]Table 2.7'!T91,4)=(ROUND(J93,4)),"","r")</f>
        <v/>
      </c>
      <c r="L93" s="510">
        <v>6.4211944319712613</v>
      </c>
      <c r="M93" s="510" t="str">
        <f>IF(ROUND('[1]Table 2.7'!V91,3)=ROUND(L93,3),"","r")</f>
        <v/>
      </c>
      <c r="N93" s="247" t="s">
        <v>1679</v>
      </c>
      <c r="O93" s="1404" t="str">
        <f>IF(N93='[1]Table 2.7'!Z91,"","r")</f>
        <v/>
      </c>
      <c r="P93" s="102"/>
      <c r="Q93" s="1054">
        <v>12</v>
      </c>
      <c r="R93" s="1061" t="str">
        <f>IF('[1]Table 2.7'!AB91=Q93,"","r")</f>
        <v/>
      </c>
      <c r="S93" s="1050">
        <v>3.7741326752794313E-3</v>
      </c>
      <c r="T93" s="510" t="str">
        <f>IF(ROUND('[1]Table 2.7'!AD91,4)=(ROUND(S93,4)),"","r")</f>
        <v/>
      </c>
      <c r="U93" s="510">
        <v>3.7741326752794313</v>
      </c>
      <c r="V93" s="510"/>
      <c r="W93" s="1052" t="s">
        <v>1680</v>
      </c>
      <c r="X93" s="1404"/>
      <c r="Y93" s="415">
        <v>4</v>
      </c>
      <c r="Z93" s="1061"/>
      <c r="AA93" s="205">
        <v>1.3222468024512422E-3</v>
      </c>
      <c r="AB93" s="510"/>
      <c r="AC93" s="645">
        <v>1.3222468024512422</v>
      </c>
      <c r="AD93" s="510"/>
      <c r="AE93" s="194" t="s">
        <v>1681</v>
      </c>
      <c r="AF93" s="1404"/>
      <c r="AG93" s="415">
        <v>8</v>
      </c>
      <c r="AH93" s="1061"/>
      <c r="AI93" s="207">
        <v>2.6443591243103053E-3</v>
      </c>
      <c r="AJ93" s="510"/>
      <c r="AK93" s="612">
        <v>2.6443591243103053</v>
      </c>
      <c r="AL93" s="510"/>
      <c r="AM93" s="11" t="s">
        <v>1682</v>
      </c>
      <c r="AN93" s="1404"/>
      <c r="AO93" s="717">
        <v>9</v>
      </c>
      <c r="AP93" s="59"/>
      <c r="AQ93" s="201">
        <v>2.9598522603658073E-3</v>
      </c>
      <c r="AS93" s="602">
        <v>2.9598522603658073</v>
      </c>
      <c r="AT93" s="602"/>
      <c r="AU93" s="7" t="s">
        <v>1683</v>
      </c>
      <c r="AV93" s="97"/>
    </row>
    <row r="94" spans="1:48" x14ac:dyDescent="0.35">
      <c r="A94" s="26"/>
      <c r="B94" s="26"/>
      <c r="C94" s="9"/>
      <c r="D94" s="66" t="s">
        <v>14</v>
      </c>
      <c r="E94" s="155"/>
      <c r="F94" s="998">
        <v>22</v>
      </c>
      <c r="G94" s="151"/>
      <c r="H94" s="1054">
        <v>4</v>
      </c>
      <c r="I94" s="1061" t="str">
        <f>IF('[1]Table 2.7'!R92=H94,"","r")</f>
        <v/>
      </c>
      <c r="J94" s="246" t="s">
        <v>317</v>
      </c>
      <c r="K94" s="510" t="e">
        <f>IF(ROUND('[1]Table 2.7'!T92,4)=(ROUND(J94,4)),"","r")</f>
        <v>#VALUE!</v>
      </c>
      <c r="L94" s="510" t="s">
        <v>317</v>
      </c>
      <c r="M94" s="510" t="e">
        <f>IF(ROUND('[1]Table 2.7'!V92,3)=ROUND(L94,3),"","r")</f>
        <v>#VALUE!</v>
      </c>
      <c r="N94" s="222" t="s">
        <v>317</v>
      </c>
      <c r="O94" s="1404" t="str">
        <f>IF(N94='[1]Table 2.7'!Z92,"","r")</f>
        <v/>
      </c>
      <c r="P94" s="1002"/>
      <c r="Q94" s="1054">
        <v>2</v>
      </c>
      <c r="R94" s="1061" t="str">
        <f>IF('[1]Table 2.7'!AB92=Q94,"","r")</f>
        <v/>
      </c>
      <c r="S94" s="1050" t="s">
        <v>317</v>
      </c>
      <c r="T94" s="510" t="e">
        <f>IF(ROUND('[1]Table 2.7'!AD92,4)=(ROUND(S94,4)),"","r")</f>
        <v>#VALUE!</v>
      </c>
      <c r="U94" s="510" t="s">
        <v>317</v>
      </c>
      <c r="V94" s="510"/>
      <c r="W94" s="1163" t="s">
        <v>317</v>
      </c>
      <c r="X94" s="1404"/>
      <c r="Y94" s="415">
        <v>3</v>
      </c>
      <c r="Z94" s="1061"/>
      <c r="AA94" s="246" t="s">
        <v>317</v>
      </c>
      <c r="AB94" s="510"/>
      <c r="AC94" s="510" t="s">
        <v>317</v>
      </c>
      <c r="AD94" s="510"/>
      <c r="AE94" s="222" t="s">
        <v>317</v>
      </c>
      <c r="AF94" s="1404"/>
      <c r="AG94" s="415">
        <v>10</v>
      </c>
      <c r="AH94" s="1061"/>
      <c r="AI94" s="246" t="s">
        <v>317</v>
      </c>
      <c r="AJ94" s="510"/>
      <c r="AK94" s="510" t="s">
        <v>317</v>
      </c>
      <c r="AL94" s="510"/>
      <c r="AM94" s="222" t="s">
        <v>317</v>
      </c>
      <c r="AN94" s="1404"/>
      <c r="AO94" s="695">
        <v>3</v>
      </c>
      <c r="AP94" s="59"/>
      <c r="AQ94" s="246" t="s">
        <v>317</v>
      </c>
      <c r="AR94" s="222"/>
      <c r="AS94" s="510" t="s">
        <v>317</v>
      </c>
      <c r="AT94" s="510"/>
      <c r="AU94" s="222" t="s">
        <v>317</v>
      </c>
      <c r="AV94" s="97"/>
    </row>
    <row r="95" spans="1:48" x14ac:dyDescent="0.35">
      <c r="A95" s="65"/>
      <c r="B95" s="65"/>
      <c r="C95" s="65" t="s">
        <v>147</v>
      </c>
      <c r="D95" s="5"/>
      <c r="E95" s="172"/>
      <c r="F95" s="173">
        <v>517</v>
      </c>
      <c r="G95" s="174"/>
      <c r="H95" s="1056">
        <v>141</v>
      </c>
      <c r="I95" s="957" t="str">
        <f>IF('[1]Table 2.7'!R93=H95,"","r")</f>
        <v/>
      </c>
      <c r="J95" s="316">
        <v>3.8339820913504273E-3</v>
      </c>
      <c r="K95" s="673" t="str">
        <f>IF(ROUND('[1]Table 2.7'!T93,4)=(ROUND(J95,4)),"","r")</f>
        <v/>
      </c>
      <c r="L95" s="673">
        <v>3.8339820913504274</v>
      </c>
      <c r="M95" s="673" t="str">
        <f>IF(ROUND('[1]Table 2.7'!V93,3)=ROUND(L95,3),"","r")</f>
        <v/>
      </c>
      <c r="N95" s="317" t="s">
        <v>1426</v>
      </c>
      <c r="O95" s="1406" t="str">
        <f>IF(N95='[1]Table 2.7'!Z93,"","r")</f>
        <v/>
      </c>
      <c r="P95" s="79"/>
      <c r="Q95" s="1056">
        <v>92</v>
      </c>
      <c r="R95" s="957" t="str">
        <f>IF('[1]Table 2.7'!AB93=Q95,"","r")</f>
        <v/>
      </c>
      <c r="S95" s="316">
        <v>2.6455260526804755E-3</v>
      </c>
      <c r="T95" s="673" t="str">
        <f>IF(ROUND('[1]Table 2.7'!AD93,4)=(ROUND(S95,4)),"","r")</f>
        <v/>
      </c>
      <c r="U95" s="673">
        <v>2.6455260526804754</v>
      </c>
      <c r="V95" s="673"/>
      <c r="W95" s="317" t="s">
        <v>1148</v>
      </c>
      <c r="X95" s="1406"/>
      <c r="Y95" s="493">
        <v>73</v>
      </c>
      <c r="Z95" s="957"/>
      <c r="AA95" s="318">
        <v>2.177589415400995E-3</v>
      </c>
      <c r="AB95" s="673"/>
      <c r="AC95" s="675">
        <v>2.1775894154009952</v>
      </c>
      <c r="AD95" s="673"/>
      <c r="AE95" s="300" t="s">
        <v>730</v>
      </c>
      <c r="AF95" s="1406"/>
      <c r="AG95" s="493">
        <v>107</v>
      </c>
      <c r="AH95" s="957"/>
      <c r="AI95" s="318">
        <v>3.2455866088636478E-3</v>
      </c>
      <c r="AJ95" s="673"/>
      <c r="AK95" s="675">
        <v>3.2455866088636478</v>
      </c>
      <c r="AL95" s="673"/>
      <c r="AM95" s="298" t="s">
        <v>1427</v>
      </c>
      <c r="AN95" s="1406"/>
      <c r="AO95" s="713">
        <v>104</v>
      </c>
      <c r="AP95" s="179"/>
      <c r="AQ95" s="241">
        <v>3.1766394819634078E-3</v>
      </c>
      <c r="AR95" s="179"/>
      <c r="AS95" s="686">
        <v>3.1766394819634076</v>
      </c>
      <c r="AT95" s="686"/>
      <c r="AU95" s="179" t="s">
        <v>1400</v>
      </c>
      <c r="AV95" s="723"/>
    </row>
    <row r="96" spans="1:48" x14ac:dyDescent="0.35">
      <c r="A96" s="26"/>
      <c r="B96" s="26"/>
      <c r="C96" s="26"/>
      <c r="D96" s="7" t="s">
        <v>161</v>
      </c>
      <c r="E96" s="155"/>
      <c r="F96" s="998">
        <v>53</v>
      </c>
      <c r="G96" s="76"/>
      <c r="H96" s="1054">
        <v>11</v>
      </c>
      <c r="I96" s="1061" t="str">
        <f>IF('[1]Table 2.7'!R94=H96,"","r")</f>
        <v/>
      </c>
      <c r="J96" s="246">
        <v>1.4981194933632257E-3</v>
      </c>
      <c r="K96" s="510" t="str">
        <f>IF(ROUND('[1]Table 2.7'!T94,4)=(ROUND(J96,4)),"","r")</f>
        <v/>
      </c>
      <c r="L96" s="510">
        <v>1.4981194933632258</v>
      </c>
      <c r="M96" s="510" t="str">
        <f>IF(ROUND('[1]Table 2.7'!V94,3)=ROUND(L96,3),"","r")</f>
        <v/>
      </c>
      <c r="N96" s="222" t="s">
        <v>1178</v>
      </c>
      <c r="O96" s="1404" t="str">
        <f>IF(N96='[1]Table 2.7'!Z94,"","r")</f>
        <v/>
      </c>
      <c r="P96" s="1002"/>
      <c r="Q96" s="1054">
        <v>10</v>
      </c>
      <c r="R96" s="1061" t="str">
        <f>IF('[1]Table 2.7'!AB94=Q96,"","r")</f>
        <v/>
      </c>
      <c r="S96" s="1050">
        <v>1.4156439546558351E-3</v>
      </c>
      <c r="T96" s="510" t="str">
        <f>IF(ROUND('[1]Table 2.7'!AD94,4)=(ROUND(S96,4)),"","r")</f>
        <v/>
      </c>
      <c r="U96" s="510">
        <v>1.415643954655835</v>
      </c>
      <c r="V96" s="510"/>
      <c r="W96" s="1163" t="s">
        <v>1684</v>
      </c>
      <c r="X96" s="1404"/>
      <c r="Y96" s="415">
        <v>9</v>
      </c>
      <c r="Z96" s="1061"/>
      <c r="AA96" s="205">
        <v>1.3150795791745348E-3</v>
      </c>
      <c r="AB96" s="510"/>
      <c r="AC96" s="645">
        <v>1.3150795791745347</v>
      </c>
      <c r="AD96" s="510"/>
      <c r="AE96" s="194" t="s">
        <v>1236</v>
      </c>
      <c r="AF96" s="1404"/>
      <c r="AG96" s="415">
        <v>14</v>
      </c>
      <c r="AH96" s="1061"/>
      <c r="AI96" s="205">
        <v>2.0608984158258883E-3</v>
      </c>
      <c r="AJ96" s="510"/>
      <c r="AK96" s="645">
        <v>2.0608984158258883</v>
      </c>
      <c r="AL96" s="510"/>
      <c r="AM96" s="256" t="s">
        <v>1685</v>
      </c>
      <c r="AN96" s="1404"/>
      <c r="AO96" s="695">
        <v>9</v>
      </c>
      <c r="AP96" s="59"/>
      <c r="AQ96" s="191">
        <v>1.3305584933983828E-3</v>
      </c>
      <c r="AR96" s="59"/>
      <c r="AS96" s="683">
        <v>1.3305584933983827</v>
      </c>
      <c r="AT96" s="683"/>
      <c r="AU96" s="59" t="s">
        <v>1236</v>
      </c>
      <c r="AV96" s="467"/>
    </row>
    <row r="97" spans="1:48" x14ac:dyDescent="0.35">
      <c r="A97" s="26"/>
      <c r="B97" s="26"/>
      <c r="C97" s="26"/>
      <c r="D97" s="7" t="s">
        <v>148</v>
      </c>
      <c r="E97" s="155"/>
      <c r="F97" s="998">
        <v>417</v>
      </c>
      <c r="G97" s="76"/>
      <c r="H97" s="1054">
        <v>101</v>
      </c>
      <c r="I97" s="1061" t="str">
        <f>IF('[1]Table 2.7'!R95=H97,"","r")</f>
        <v/>
      </c>
      <c r="J97" s="246">
        <v>3.4314237925987877E-3</v>
      </c>
      <c r="K97" s="510" t="str">
        <f>IF(ROUND('[1]Table 2.7'!T95,4)=(ROUND(J97,4)),"","r")</f>
        <v/>
      </c>
      <c r="L97" s="510">
        <v>3.4314237925987876</v>
      </c>
      <c r="M97" s="510" t="str">
        <f>IF(ROUND('[1]Table 2.7'!V95,3)=ROUND(L97,3),"","r")</f>
        <v/>
      </c>
      <c r="N97" s="222" t="s">
        <v>1676</v>
      </c>
      <c r="O97" s="1404" t="str">
        <f>IF(N97='[1]Table 2.7'!Z95,"","r")</f>
        <v/>
      </c>
      <c r="P97" s="1002"/>
      <c r="Q97" s="1054">
        <v>80</v>
      </c>
      <c r="R97" s="1061" t="str">
        <f>IF('[1]Table 2.7'!AB95=Q97,"","r")</f>
        <v/>
      </c>
      <c r="S97" s="1050">
        <v>2.8868600677856952E-3</v>
      </c>
      <c r="T97" s="510" t="str">
        <f>IF(ROUND('[1]Table 2.7'!AD95,4)=(ROUND(S97,4)),"","r")</f>
        <v/>
      </c>
      <c r="U97" s="510">
        <v>2.8868600677856953</v>
      </c>
      <c r="V97" s="510"/>
      <c r="W97" s="1163" t="s">
        <v>1686</v>
      </c>
      <c r="X97" s="1404"/>
      <c r="Y97" s="415">
        <v>61</v>
      </c>
      <c r="Z97" s="1061"/>
      <c r="AA97" s="205">
        <v>2.2863897818847581E-3</v>
      </c>
      <c r="AB97" s="510"/>
      <c r="AC97" s="645">
        <v>2.2863897818847581</v>
      </c>
      <c r="AD97" s="510"/>
      <c r="AE97" s="194" t="s">
        <v>1644</v>
      </c>
      <c r="AF97" s="1404"/>
      <c r="AG97" s="415">
        <v>83</v>
      </c>
      <c r="AH97" s="1061"/>
      <c r="AI97" s="205">
        <v>3.1710019366916367E-3</v>
      </c>
      <c r="AJ97" s="510"/>
      <c r="AK97" s="645">
        <v>3.1710019366916367</v>
      </c>
      <c r="AL97" s="510"/>
      <c r="AM97" s="256" t="s">
        <v>1402</v>
      </c>
      <c r="AN97" s="1404"/>
      <c r="AO97" s="695">
        <v>92</v>
      </c>
      <c r="AP97" s="59"/>
      <c r="AQ97" s="191">
        <v>3.5667528532531711E-3</v>
      </c>
      <c r="AR97" s="59"/>
      <c r="AS97" s="683">
        <v>3.5667528532531709</v>
      </c>
      <c r="AT97" s="683"/>
      <c r="AU97" s="59" t="s">
        <v>1687</v>
      </c>
      <c r="AV97" s="467"/>
    </row>
    <row r="98" spans="1:48" x14ac:dyDescent="0.35">
      <c r="A98" s="26"/>
      <c r="B98" s="26"/>
      <c r="C98" s="26"/>
      <c r="D98" s="7" t="s">
        <v>14</v>
      </c>
      <c r="E98" s="155"/>
      <c r="F98" s="998">
        <v>47</v>
      </c>
      <c r="G98" s="76"/>
      <c r="H98" s="1054">
        <v>29</v>
      </c>
      <c r="I98" s="1061" t="str">
        <f>IF('[1]Table 2.7'!R96=H98,"","r")</f>
        <v/>
      </c>
      <c r="J98" s="246" t="s">
        <v>317</v>
      </c>
      <c r="K98" s="510" t="e">
        <f>IF(ROUND('[1]Table 2.7'!T96,4)=(ROUND(J98,4)),"","r")</f>
        <v>#VALUE!</v>
      </c>
      <c r="L98" s="510" t="s">
        <v>317</v>
      </c>
      <c r="M98" s="510" t="e">
        <f>IF(ROUND('[1]Table 2.7'!V96,3)=ROUND(L98,3),"","r")</f>
        <v>#VALUE!</v>
      </c>
      <c r="N98" s="222" t="s">
        <v>317</v>
      </c>
      <c r="O98" s="1404" t="str">
        <f>IF(N98='[1]Table 2.7'!Z96,"","r")</f>
        <v/>
      </c>
      <c r="P98" s="1002"/>
      <c r="Q98" s="1054">
        <v>2</v>
      </c>
      <c r="R98" s="1061" t="str">
        <f>IF('[1]Table 2.7'!AB96=Q98,"","r")</f>
        <v/>
      </c>
      <c r="S98" s="1050" t="s">
        <v>317</v>
      </c>
      <c r="T98" s="510" t="e">
        <f>IF(ROUND('[1]Table 2.7'!AD96,4)=(ROUND(S98,4)),"","r")</f>
        <v>#VALUE!</v>
      </c>
      <c r="U98" s="510" t="s">
        <v>317</v>
      </c>
      <c r="V98" s="510"/>
      <c r="W98" s="1163" t="s">
        <v>317</v>
      </c>
      <c r="X98" s="1404"/>
      <c r="Y98" s="415">
        <v>3</v>
      </c>
      <c r="Z98" s="1061"/>
      <c r="AA98" s="246" t="s">
        <v>317</v>
      </c>
      <c r="AB98" s="510"/>
      <c r="AC98" s="510" t="s">
        <v>317</v>
      </c>
      <c r="AD98" s="510"/>
      <c r="AE98" s="222" t="s">
        <v>317</v>
      </c>
      <c r="AF98" s="1404"/>
      <c r="AG98" s="415">
        <v>10</v>
      </c>
      <c r="AH98" s="1061"/>
      <c r="AI98" s="246" t="s">
        <v>317</v>
      </c>
      <c r="AJ98" s="510"/>
      <c r="AK98" s="510" t="s">
        <v>317</v>
      </c>
      <c r="AL98" s="510"/>
      <c r="AM98" s="222" t="s">
        <v>317</v>
      </c>
      <c r="AN98" s="1404"/>
      <c r="AO98" s="695">
        <v>3</v>
      </c>
      <c r="AP98" s="59"/>
      <c r="AQ98" s="246" t="s">
        <v>317</v>
      </c>
      <c r="AR98" s="222"/>
      <c r="AS98" s="510" t="s">
        <v>317</v>
      </c>
      <c r="AT98" s="510"/>
      <c r="AU98" s="222" t="s">
        <v>317</v>
      </c>
      <c r="AV98" s="467"/>
    </row>
    <row r="99" spans="1:48" x14ac:dyDescent="0.35">
      <c r="A99" s="31"/>
      <c r="B99" s="31"/>
      <c r="C99" s="31" t="s">
        <v>149</v>
      </c>
      <c r="D99" s="5"/>
      <c r="E99" s="172"/>
      <c r="F99" s="47">
        <v>517</v>
      </c>
      <c r="G99" s="78"/>
      <c r="H99" s="1056">
        <v>141</v>
      </c>
      <c r="I99" s="957" t="str">
        <f>IF('[1]Table 2.7'!R97=H99,"","r")</f>
        <v/>
      </c>
      <c r="J99" s="316">
        <v>3.8339820913504273E-3</v>
      </c>
      <c r="K99" s="673" t="str">
        <f>IF(ROUND('[1]Table 2.7'!T97,4)=(ROUND(J99,4)),"","r")</f>
        <v/>
      </c>
      <c r="L99" s="673">
        <v>3.8339820913504274</v>
      </c>
      <c r="M99" s="673" t="str">
        <f>IF(ROUND('[1]Table 2.7'!V97,3)=ROUND(L99,3),"","r")</f>
        <v/>
      </c>
      <c r="N99" s="317" t="s">
        <v>1426</v>
      </c>
      <c r="O99" s="1406" t="str">
        <f>IF(N99='[1]Table 2.7'!Z97,"","r")</f>
        <v/>
      </c>
      <c r="P99" s="79"/>
      <c r="Q99" s="1056">
        <v>92</v>
      </c>
      <c r="R99" s="957" t="str">
        <f>IF('[1]Table 2.7'!AB97=Q99,"","r")</f>
        <v/>
      </c>
      <c r="S99" s="316">
        <v>2.6455260526804755E-3</v>
      </c>
      <c r="T99" s="673" t="str">
        <f>IF(ROUND('[1]Table 2.7'!AD97,4)=(ROUND(S99,4)),"","r")</f>
        <v/>
      </c>
      <c r="U99" s="673">
        <v>2.6455260526804754</v>
      </c>
      <c r="V99" s="673"/>
      <c r="W99" s="317" t="s">
        <v>1148</v>
      </c>
      <c r="X99" s="1406"/>
      <c r="Y99" s="493">
        <v>73</v>
      </c>
      <c r="Z99" s="957"/>
      <c r="AA99" s="318">
        <v>2.177589415400995E-3</v>
      </c>
      <c r="AB99" s="673"/>
      <c r="AC99" s="675">
        <v>2.1775894154009952</v>
      </c>
      <c r="AD99" s="673"/>
      <c r="AE99" s="300" t="s">
        <v>730</v>
      </c>
      <c r="AF99" s="1406"/>
      <c r="AG99" s="493">
        <v>107</v>
      </c>
      <c r="AH99" s="957"/>
      <c r="AI99" s="318">
        <v>3.2455866088636478E-3</v>
      </c>
      <c r="AJ99" s="673"/>
      <c r="AK99" s="675">
        <v>3.2455866088636478</v>
      </c>
      <c r="AL99" s="673"/>
      <c r="AM99" s="298" t="s">
        <v>1427</v>
      </c>
      <c r="AN99" s="1406"/>
      <c r="AO99" s="713">
        <v>104</v>
      </c>
      <c r="AP99" s="179"/>
      <c r="AQ99" s="241">
        <v>3.1943144982185556E-3</v>
      </c>
      <c r="AR99" s="179"/>
      <c r="AS99" s="686">
        <v>3.1943144982185556</v>
      </c>
      <c r="AT99" s="686"/>
      <c r="AU99" s="179" t="s">
        <v>1400</v>
      </c>
      <c r="AV99" s="702"/>
    </row>
    <row r="100" spans="1:48" x14ac:dyDescent="0.35">
      <c r="C100" s="12"/>
      <c r="D100" s="7" t="s">
        <v>320</v>
      </c>
      <c r="E100" s="155"/>
      <c r="F100" s="998">
        <v>18</v>
      </c>
      <c r="G100" s="1008"/>
      <c r="H100" s="1151" t="s">
        <v>12</v>
      </c>
      <c r="I100" s="1061"/>
      <c r="J100" s="1013">
        <v>2.58792302587923E-3</v>
      </c>
      <c r="K100" s="510" t="str">
        <f>IF(ROUND('[1]Table 2.7'!T98,4)=(ROUND(J100,4)),"","r")</f>
        <v/>
      </c>
      <c r="L100" s="510">
        <v>2.5879230258792298</v>
      </c>
      <c r="M100" s="510" t="str">
        <f>IF(ROUND('[1]Table 2.7'!V98,3)=ROUND(L100,3),"","r")</f>
        <v/>
      </c>
      <c r="N100" s="1016" t="s">
        <v>1645</v>
      </c>
      <c r="O100" s="1404" t="str">
        <f>IF(N100='[1]Table 2.7'!Z98,"","r")</f>
        <v/>
      </c>
      <c r="P100" s="1002"/>
      <c r="Q100" s="1151">
        <v>4</v>
      </c>
      <c r="R100" s="1061" t="str">
        <f>IF('[1]Table 2.7'!AB98=Q100,"","r")</f>
        <v/>
      </c>
      <c r="S100" s="1050">
        <v>4.7199782154851598E-3</v>
      </c>
      <c r="T100" s="510" t="str">
        <f>IF(ROUND('[1]Table 2.7'!AD98,4)=(ROUND(S100,4)),"","r")</f>
        <v/>
      </c>
      <c r="U100" s="510">
        <v>4.7199782154851597</v>
      </c>
      <c r="V100" s="510"/>
      <c r="W100" s="1052" t="s">
        <v>1688</v>
      </c>
      <c r="X100" s="1404"/>
      <c r="Y100" s="1151" t="s">
        <v>12</v>
      </c>
      <c r="Z100" s="1061"/>
      <c r="AA100" s="205">
        <v>2.4265048996733548E-3</v>
      </c>
      <c r="AB100" s="510"/>
      <c r="AC100" s="645">
        <v>2.4265048996733549</v>
      </c>
      <c r="AD100" s="510"/>
      <c r="AE100" s="194" t="s">
        <v>1689</v>
      </c>
      <c r="AF100" s="1404"/>
      <c r="AG100" s="415">
        <v>4</v>
      </c>
      <c r="AH100" s="1061"/>
      <c r="AI100" s="205">
        <v>4.1659990386156065E-3</v>
      </c>
      <c r="AJ100" s="510"/>
      <c r="AK100" s="645">
        <v>4.1659990386156061</v>
      </c>
      <c r="AL100" s="510"/>
      <c r="AM100" s="256" t="s">
        <v>1690</v>
      </c>
      <c r="AN100" s="1404"/>
      <c r="AO100" s="695">
        <v>5</v>
      </c>
      <c r="AP100" s="59"/>
      <c r="AQ100" s="191">
        <v>4.4778175806007171E-3</v>
      </c>
      <c r="AR100" s="59"/>
      <c r="AS100" s="683">
        <v>4.4778175806007168</v>
      </c>
      <c r="AT100" s="683"/>
      <c r="AU100" s="59" t="s">
        <v>1691</v>
      </c>
      <c r="AV100" s="467"/>
    </row>
    <row r="101" spans="1:48" x14ac:dyDescent="0.35">
      <c r="C101" s="12"/>
      <c r="D101" s="7" t="s">
        <v>150</v>
      </c>
      <c r="E101" s="155"/>
      <c r="F101" s="1007">
        <v>191</v>
      </c>
      <c r="G101" s="1008"/>
      <c r="H101" s="1054">
        <v>46</v>
      </c>
      <c r="I101" s="1061" t="str">
        <f>IF('[1]Table 2.7'!R99=H101,"","r")</f>
        <v/>
      </c>
      <c r="J101" s="1013">
        <v>5.6417223291444956E-3</v>
      </c>
      <c r="K101" s="510" t="str">
        <f>IF(ROUND('[1]Table 2.7'!T99,4)=(ROUND(J101,4)),"","r")</f>
        <v/>
      </c>
      <c r="L101" s="510">
        <v>5.6417223291444953</v>
      </c>
      <c r="M101" s="510" t="str">
        <f>IF(ROUND('[1]Table 2.7'!V99,3)=ROUND(L101,3),"","r")</f>
        <v/>
      </c>
      <c r="N101" s="1016" t="s">
        <v>1692</v>
      </c>
      <c r="O101" s="1404" t="str">
        <f>IF(N101='[1]Table 2.7'!Z99,"","r")</f>
        <v/>
      </c>
      <c r="P101" s="1002"/>
      <c r="Q101" s="1054">
        <v>37</v>
      </c>
      <c r="R101" s="1061" t="str">
        <f>IF('[1]Table 2.7'!AB99=Q101,"","r")</f>
        <v/>
      </c>
      <c r="S101" s="1050">
        <v>4.8917907411927426E-3</v>
      </c>
      <c r="T101" s="510" t="str">
        <f>IF(ROUND('[1]Table 2.7'!AD99,4)=(ROUND(S101,4)),"","r")</f>
        <v/>
      </c>
      <c r="U101" s="510">
        <v>4.891790741192743</v>
      </c>
      <c r="V101" s="510"/>
      <c r="W101" s="1052" t="s">
        <v>1693</v>
      </c>
      <c r="X101" s="1404"/>
      <c r="Y101" s="415">
        <v>30</v>
      </c>
      <c r="Z101" s="1061"/>
      <c r="AA101" s="205">
        <v>4.2545299835273324E-3</v>
      </c>
      <c r="AB101" s="510"/>
      <c r="AC101" s="645">
        <v>4.2545299835273322</v>
      </c>
      <c r="AD101" s="510"/>
      <c r="AE101" s="194" t="s">
        <v>1694</v>
      </c>
      <c r="AF101" s="1404"/>
      <c r="AG101" s="415">
        <v>40</v>
      </c>
      <c r="AH101" s="1061"/>
      <c r="AI101" s="205">
        <v>6.0284263488603954E-3</v>
      </c>
      <c r="AJ101" s="510"/>
      <c r="AK101" s="645">
        <v>6.0284263488603953</v>
      </c>
      <c r="AL101" s="510"/>
      <c r="AM101" s="256" t="s">
        <v>1695</v>
      </c>
      <c r="AN101" s="1404"/>
      <c r="AO101" s="695">
        <v>38</v>
      </c>
      <c r="AP101" s="59"/>
      <c r="AQ101" s="191">
        <v>6.093875285264911E-3</v>
      </c>
      <c r="AR101" s="59"/>
      <c r="AS101" s="683">
        <v>6.093875285264911</v>
      </c>
      <c r="AT101" s="683"/>
      <c r="AU101" s="59" t="s">
        <v>1696</v>
      </c>
      <c r="AV101" s="467"/>
    </row>
    <row r="102" spans="1:48" x14ac:dyDescent="0.35">
      <c r="D102" s="7" t="s">
        <v>151</v>
      </c>
      <c r="E102" s="155"/>
      <c r="F102" s="998">
        <v>119</v>
      </c>
      <c r="G102" s="1006"/>
      <c r="H102" s="415">
        <v>30</v>
      </c>
      <c r="I102" s="1061" t="str">
        <f>IF('[1]Table 2.7'!R100=H102,"","r")</f>
        <v/>
      </c>
      <c r="J102" s="1013">
        <v>3.4881224957069262E-3</v>
      </c>
      <c r="K102" s="645" t="str">
        <f>IF(ROUND('[1]Table 2.7'!T100,4)=(ROUND(J102,4)),"","r")</f>
        <v/>
      </c>
      <c r="L102" s="645">
        <v>3.4881224957069263</v>
      </c>
      <c r="M102" s="645" t="str">
        <f>IF(ROUND('[1]Table 2.7'!V100,3)=ROUND(L102,3),"","r")</f>
        <v/>
      </c>
      <c r="N102" s="1016" t="s">
        <v>1697</v>
      </c>
      <c r="O102" s="1407" t="str">
        <f>IF(N102='[1]Table 2.7'!Z100,"","r")</f>
        <v/>
      </c>
      <c r="P102" s="62"/>
      <c r="Q102" s="415">
        <v>26</v>
      </c>
      <c r="R102" s="1061" t="str">
        <f>IF('[1]Table 2.7'!AB100=Q102,"","r")</f>
        <v/>
      </c>
      <c r="S102" s="1050">
        <v>3.1374441896947027E-3</v>
      </c>
      <c r="T102" s="645" t="str">
        <f>IF(ROUND('[1]Table 2.7'!AD100,4)=(ROUND(S102,4)),"","r")</f>
        <v/>
      </c>
      <c r="U102" s="645">
        <v>3.137444189694703</v>
      </c>
      <c r="V102" s="645"/>
      <c r="W102" s="1052" t="s">
        <v>1185</v>
      </c>
      <c r="X102" s="1407"/>
      <c r="Y102" s="415">
        <v>19</v>
      </c>
      <c r="Z102" s="1061"/>
      <c r="AA102" s="205">
        <v>2.3006492115386409E-3</v>
      </c>
      <c r="AB102" s="645"/>
      <c r="AC102" s="645">
        <v>2.3006492115386408</v>
      </c>
      <c r="AD102" s="645"/>
      <c r="AE102" s="194" t="s">
        <v>650</v>
      </c>
      <c r="AF102" s="1407"/>
      <c r="AG102" s="415">
        <v>19</v>
      </c>
      <c r="AH102" s="1061"/>
      <c r="AI102" s="205">
        <v>2.2900267942406287E-3</v>
      </c>
      <c r="AJ102" s="645"/>
      <c r="AK102" s="645">
        <v>2.2900267942406285</v>
      </c>
      <c r="AL102" s="645"/>
      <c r="AM102" s="256" t="s">
        <v>650</v>
      </c>
      <c r="AN102" s="1407"/>
      <c r="AO102" s="695">
        <v>25</v>
      </c>
      <c r="AP102" s="59"/>
      <c r="AQ102" s="191">
        <v>3.0498104425509551E-3</v>
      </c>
      <c r="AR102" s="59"/>
      <c r="AS102" s="683">
        <v>3.0498104425509549</v>
      </c>
      <c r="AT102" s="683"/>
      <c r="AU102" s="59" t="s">
        <v>1698</v>
      </c>
      <c r="AV102" s="467"/>
    </row>
    <row r="103" spans="1:48" x14ac:dyDescent="0.35">
      <c r="D103" s="7" t="s">
        <v>152</v>
      </c>
      <c r="E103" s="155"/>
      <c r="F103" s="998">
        <v>64</v>
      </c>
      <c r="G103" s="1006"/>
      <c r="H103" s="1054">
        <v>13</v>
      </c>
      <c r="I103" s="1061" t="str">
        <f>IF('[1]Table 2.7'!R101=H103,"","r")</f>
        <v/>
      </c>
      <c r="J103" s="1013">
        <v>2.2821492714677327E-3</v>
      </c>
      <c r="K103" s="510" t="str">
        <f>IF(ROUND('[1]Table 2.7'!T101,4)=(ROUND(J103,4)),"","r")</f>
        <v/>
      </c>
      <c r="L103" s="510">
        <v>2.2821492714677327</v>
      </c>
      <c r="M103" s="510" t="str">
        <f>IF(ROUND('[1]Table 2.7'!V101,3)=ROUND(L103,3),"","r")</f>
        <v/>
      </c>
      <c r="N103" s="1016" t="s">
        <v>1699</v>
      </c>
      <c r="O103" s="1404" t="str">
        <f>IF(N103='[1]Table 2.7'!Z101,"","r")</f>
        <v/>
      </c>
      <c r="P103" s="1002"/>
      <c r="Q103" s="1054">
        <v>10</v>
      </c>
      <c r="R103" s="1061" t="str">
        <f>IF('[1]Table 2.7'!AB101=Q103,"","r")</f>
        <v/>
      </c>
      <c r="S103" s="1050">
        <v>1.7014593285779726E-3</v>
      </c>
      <c r="T103" s="510" t="str">
        <f>IF(ROUND('[1]Table 2.7'!AD101,4)=(ROUND(S103,4)),"","r")</f>
        <v/>
      </c>
      <c r="U103" s="510">
        <v>1.7014593285779727</v>
      </c>
      <c r="V103" s="510"/>
      <c r="W103" s="1052" t="s">
        <v>756</v>
      </c>
      <c r="X103" s="1404"/>
      <c r="Y103" s="415">
        <v>10</v>
      </c>
      <c r="Z103" s="1061"/>
      <c r="AA103" s="205">
        <v>1.6779822908330536E-3</v>
      </c>
      <c r="AB103" s="510"/>
      <c r="AC103" s="645">
        <v>1.6779822908330535</v>
      </c>
      <c r="AD103" s="510"/>
      <c r="AE103" s="194" t="s">
        <v>756</v>
      </c>
      <c r="AF103" s="1404"/>
      <c r="AG103" s="415">
        <v>13</v>
      </c>
      <c r="AH103" s="1061"/>
      <c r="AI103" s="205">
        <v>2.1517697988286222E-3</v>
      </c>
      <c r="AJ103" s="510"/>
      <c r="AK103" s="645">
        <v>2.1517697988286222</v>
      </c>
      <c r="AL103" s="510"/>
      <c r="AM103" s="256" t="s">
        <v>1700</v>
      </c>
      <c r="AN103" s="1404"/>
      <c r="AO103" s="695">
        <v>18</v>
      </c>
      <c r="AP103" s="59"/>
      <c r="AQ103" s="191">
        <v>2.9565612917898569E-3</v>
      </c>
      <c r="AR103" s="59"/>
      <c r="AS103" s="683">
        <v>2.9565612917898569</v>
      </c>
      <c r="AT103" s="683"/>
      <c r="AU103" s="59" t="s">
        <v>1701</v>
      </c>
      <c r="AV103" s="467"/>
    </row>
    <row r="104" spans="1:48" x14ac:dyDescent="0.35">
      <c r="D104" s="7" t="s">
        <v>153</v>
      </c>
      <c r="E104" s="155"/>
      <c r="F104" s="998">
        <v>41</v>
      </c>
      <c r="G104" s="1006"/>
      <c r="H104" s="1054">
        <v>13</v>
      </c>
      <c r="I104" s="1061" t="str">
        <f>IF('[1]Table 2.7'!R102=H104,"","r")</f>
        <v/>
      </c>
      <c r="J104" s="1013">
        <v>2.5275941491430106E-3</v>
      </c>
      <c r="K104" s="510" t="str">
        <f>IF(ROUND('[1]Table 2.7'!T102,4)=(ROUND(J104,4)),"","r")</f>
        <v/>
      </c>
      <c r="L104" s="510">
        <v>2.5275941491430105</v>
      </c>
      <c r="M104" s="510" t="str">
        <f>IF(ROUND('[1]Table 2.7'!V102,3)=ROUND(L104,3),"","r")</f>
        <v/>
      </c>
      <c r="N104" s="1016" t="s">
        <v>1702</v>
      </c>
      <c r="O104" s="1404" t="str">
        <f>IF(N104='[1]Table 2.7'!Z102,"","r")</f>
        <v/>
      </c>
      <c r="P104" s="1002"/>
      <c r="Q104" s="1054">
        <v>5</v>
      </c>
      <c r="R104" s="1061" t="str">
        <f>IF('[1]Table 2.7'!AB102=Q104,"","r")</f>
        <v/>
      </c>
      <c r="S104" s="1050">
        <v>1.1190689346463742E-3</v>
      </c>
      <c r="T104" s="510" t="str">
        <f>IF(ROUND('[1]Table 2.7'!AD102,4)=(ROUND(S104,4)),"","r")</f>
        <v/>
      </c>
      <c r="U104" s="510">
        <v>1.1190689346463742</v>
      </c>
      <c r="V104" s="510"/>
      <c r="W104" s="1052" t="s">
        <v>1173</v>
      </c>
      <c r="X104" s="1404"/>
      <c r="Y104" s="415">
        <v>5</v>
      </c>
      <c r="Z104" s="1061"/>
      <c r="AA104" s="205">
        <v>1.2287799160648797E-3</v>
      </c>
      <c r="AB104" s="510"/>
      <c r="AC104" s="645">
        <v>1.2287799160648798</v>
      </c>
      <c r="AD104" s="510"/>
      <c r="AE104" s="194" t="s">
        <v>1703</v>
      </c>
      <c r="AF104" s="1404"/>
      <c r="AG104" s="415">
        <v>8</v>
      </c>
      <c r="AH104" s="1061"/>
      <c r="AI104" s="207">
        <v>2.0214978521585322E-3</v>
      </c>
      <c r="AJ104" s="510"/>
      <c r="AK104" s="612">
        <v>2.0214978521585323</v>
      </c>
      <c r="AL104" s="510"/>
      <c r="AM104" s="11" t="s">
        <v>1704</v>
      </c>
      <c r="AN104" s="1404"/>
      <c r="AO104" s="695">
        <v>10</v>
      </c>
      <c r="AP104" s="59"/>
      <c r="AQ104" s="201">
        <v>2.5049617511609537E-3</v>
      </c>
      <c r="AS104" s="602">
        <v>2.5049617511609537</v>
      </c>
      <c r="AT104" s="602"/>
      <c r="AU104" s="7" t="s">
        <v>1705</v>
      </c>
      <c r="AV104" s="97"/>
    </row>
    <row r="105" spans="1:48" x14ac:dyDescent="0.35">
      <c r="D105" s="7" t="s">
        <v>154</v>
      </c>
      <c r="E105" s="155"/>
      <c r="F105" s="998">
        <v>28</v>
      </c>
      <c r="G105" s="157"/>
      <c r="H105" s="1151" t="s">
        <v>12</v>
      </c>
      <c r="I105" s="1061"/>
      <c r="J105" s="1013">
        <v>1.5587796981791399E-3</v>
      </c>
      <c r="K105" s="510" t="str">
        <f>IF(ROUND('[1]Table 2.7'!T103,4)=(ROUND(J105,4)),"","r")</f>
        <v/>
      </c>
      <c r="L105" s="510">
        <v>1.55877969817914</v>
      </c>
      <c r="M105" s="510" t="str">
        <f>IF(ROUND('[1]Table 2.7'!V103,3)=ROUND(L105,3),"","r")</f>
        <v/>
      </c>
      <c r="N105" s="1016" t="s">
        <v>754</v>
      </c>
      <c r="O105" s="1404" t="str">
        <f>IF(N105='[1]Table 2.7'!Z103,"","r")</f>
        <v/>
      </c>
      <c r="P105" s="1002"/>
      <c r="Q105" s="1151">
        <v>6</v>
      </c>
      <c r="R105" s="1061" t="str">
        <f>IF('[1]Table 2.7'!AB103=Q105,"","r")</f>
        <v/>
      </c>
      <c r="S105" s="1050">
        <v>1.4180013452833277E-3</v>
      </c>
      <c r="T105" s="510" t="str">
        <f>IF(ROUND('[1]Table 2.7'!AD103,4)=(ROUND(S105,4)),"","r")</f>
        <v/>
      </c>
      <c r="U105" s="510">
        <v>1.4180013452833276</v>
      </c>
      <c r="V105" s="510"/>
      <c r="W105" s="1052" t="s">
        <v>1706</v>
      </c>
      <c r="X105" s="1404"/>
      <c r="Y105" s="1151" t="s">
        <v>12</v>
      </c>
      <c r="Z105" s="1061"/>
      <c r="AA105" s="205">
        <v>7.7929863123189129E-4</v>
      </c>
      <c r="AB105" s="510"/>
      <c r="AC105" s="645">
        <v>0.77929863123189125</v>
      </c>
      <c r="AD105" s="510"/>
      <c r="AE105" s="194" t="s">
        <v>705</v>
      </c>
      <c r="AF105" s="1404"/>
      <c r="AG105" s="415">
        <v>9</v>
      </c>
      <c r="AH105" s="1061"/>
      <c r="AI105" s="207">
        <v>2.5607914377640132E-3</v>
      </c>
      <c r="AJ105" s="510"/>
      <c r="AK105" s="612">
        <v>2.5607914377640131</v>
      </c>
      <c r="AL105" s="510"/>
      <c r="AM105" s="11" t="s">
        <v>1707</v>
      </c>
      <c r="AN105" s="1404"/>
      <c r="AO105" s="1151" t="s">
        <v>12</v>
      </c>
      <c r="AP105" s="59"/>
      <c r="AQ105" s="201">
        <v>9.1319924134216875E-4</v>
      </c>
      <c r="AS105" s="602">
        <v>0.91319924134216879</v>
      </c>
      <c r="AT105" s="602"/>
      <c r="AU105" s="7" t="s">
        <v>1708</v>
      </c>
      <c r="AV105" s="97"/>
    </row>
    <row r="106" spans="1:48" x14ac:dyDescent="0.35">
      <c r="D106" s="7" t="s">
        <v>155</v>
      </c>
      <c r="E106" s="155"/>
      <c r="F106" s="1151" t="s">
        <v>12</v>
      </c>
      <c r="G106" s="1008"/>
      <c r="H106" s="1054">
        <v>0</v>
      </c>
      <c r="I106" s="1061" t="str">
        <f>IF('[1]Table 2.7'!R104=H106,"","r")</f>
        <v/>
      </c>
      <c r="J106" s="1013">
        <v>0</v>
      </c>
      <c r="K106" s="510" t="str">
        <f>IF(ROUND('[1]Table 2.7'!T104,4)=(ROUND(J106,4)),"","r")</f>
        <v/>
      </c>
      <c r="L106" s="510">
        <v>0</v>
      </c>
      <c r="M106" s="510" t="str">
        <f>IF(ROUND('[1]Table 2.7'!V104,3)=ROUND(L106,3),"","r")</f>
        <v/>
      </c>
      <c r="N106" s="1016" t="s">
        <v>1210</v>
      </c>
      <c r="O106" s="1404" t="str">
        <f>IF(N106='[1]Table 2.7'!Z104,"","r")</f>
        <v/>
      </c>
      <c r="P106" s="1002"/>
      <c r="Q106" s="1054" t="s">
        <v>12</v>
      </c>
      <c r="R106" s="1061" t="str">
        <f>IF('[1]Table 2.7'!AB104=Q106,"","r")</f>
        <v>r</v>
      </c>
      <c r="S106" s="1050">
        <v>3.9193222587355662E-4</v>
      </c>
      <c r="T106" s="510" t="str">
        <f>IF(ROUND('[1]Table 2.7'!AD104,4)=(ROUND(S106,4)),"","r")</f>
        <v/>
      </c>
      <c r="U106" s="510">
        <v>0.39193222587355664</v>
      </c>
      <c r="V106" s="510"/>
      <c r="W106" s="1052" t="s">
        <v>1609</v>
      </c>
      <c r="X106" s="1404"/>
      <c r="Y106" s="1151" t="s">
        <v>12</v>
      </c>
      <c r="Z106" s="1061"/>
      <c r="AA106" s="205">
        <v>4.00974676906943E-4</v>
      </c>
      <c r="AB106" s="510"/>
      <c r="AC106" s="645">
        <v>0.400974676906943</v>
      </c>
      <c r="AD106" s="510"/>
      <c r="AE106" s="194" t="s">
        <v>1609</v>
      </c>
      <c r="AF106" s="1404"/>
      <c r="AG106" s="415">
        <v>4</v>
      </c>
      <c r="AH106" s="1061"/>
      <c r="AI106" s="207">
        <v>1.6644260930798285E-3</v>
      </c>
      <c r="AJ106" s="510"/>
      <c r="AK106" s="612">
        <v>1.6644260930798285</v>
      </c>
      <c r="AL106" s="510"/>
      <c r="AM106" s="11" t="s">
        <v>1610</v>
      </c>
      <c r="AN106" s="1404"/>
      <c r="AO106" s="1151" t="s">
        <v>12</v>
      </c>
      <c r="AP106" s="59"/>
      <c r="AQ106" s="201">
        <v>8.4621643612693242E-4</v>
      </c>
      <c r="AS106" s="602">
        <v>0.84621643612693243</v>
      </c>
      <c r="AT106" s="602"/>
      <c r="AU106" s="7" t="s">
        <v>1611</v>
      </c>
      <c r="AV106" s="97"/>
    </row>
    <row r="107" spans="1:48" x14ac:dyDescent="0.35">
      <c r="C107" s="12"/>
      <c r="D107" s="7" t="s">
        <v>156</v>
      </c>
      <c r="E107" s="155"/>
      <c r="F107" s="1151" t="s">
        <v>12</v>
      </c>
      <c r="G107" s="1008"/>
      <c r="H107" s="1054">
        <v>0</v>
      </c>
      <c r="I107" s="1061" t="str">
        <f>IF('[1]Table 2.7'!R105=H107,"","r")</f>
        <v/>
      </c>
      <c r="J107" s="1013">
        <v>0</v>
      </c>
      <c r="K107" s="510" t="str">
        <f>IF(ROUND('[1]Table 2.7'!T105,4)=(ROUND(J107,4)),"","r")</f>
        <v/>
      </c>
      <c r="L107" s="510">
        <v>0</v>
      </c>
      <c r="M107" s="510" t="str">
        <f>IF(ROUND('[1]Table 2.7'!V105,3)=ROUND(L107,3),"","r")</f>
        <v/>
      </c>
      <c r="N107" s="1016" t="s">
        <v>1536</v>
      </c>
      <c r="O107" s="1404" t="str">
        <f>IF(N107='[1]Table 2.7'!Z105,"","r")</f>
        <v/>
      </c>
      <c r="P107" s="1004"/>
      <c r="Q107" s="1054" t="s">
        <v>12</v>
      </c>
      <c r="R107" s="1061" t="str">
        <f>IF('[1]Table 2.7'!AB105=Q107,"","r")</f>
        <v>r</v>
      </c>
      <c r="S107" s="1050">
        <v>1.1071367739737693E-3</v>
      </c>
      <c r="T107" s="510" t="str">
        <f>IF(ROUND('[1]Table 2.7'!AD105,4)=(ROUND(S107,4)),"","r")</f>
        <v/>
      </c>
      <c r="U107" s="510">
        <v>1.1071367739737692</v>
      </c>
      <c r="V107" s="510"/>
      <c r="W107" s="1052" t="s">
        <v>989</v>
      </c>
      <c r="X107" s="1404"/>
      <c r="Y107" s="415">
        <v>0</v>
      </c>
      <c r="Z107" s="1061"/>
      <c r="AA107" s="205">
        <v>0</v>
      </c>
      <c r="AB107" s="510"/>
      <c r="AC107" s="645">
        <v>0</v>
      </c>
      <c r="AD107" s="510"/>
      <c r="AE107" s="194" t="s">
        <v>1613</v>
      </c>
      <c r="AF107" s="1404"/>
      <c r="AG107" s="415">
        <v>0</v>
      </c>
      <c r="AH107" s="1061"/>
      <c r="AI107" s="207">
        <v>0</v>
      </c>
      <c r="AJ107" s="510"/>
      <c r="AK107" s="612">
        <v>0</v>
      </c>
      <c r="AL107" s="510"/>
      <c r="AM107" s="11" t="s">
        <v>1614</v>
      </c>
      <c r="AN107" s="1404"/>
      <c r="AO107" s="695">
        <v>0</v>
      </c>
      <c r="AP107" s="59"/>
      <c r="AQ107" s="201">
        <v>0</v>
      </c>
      <c r="AS107" s="602">
        <v>0</v>
      </c>
      <c r="AT107" s="602"/>
      <c r="AU107" s="7" t="s">
        <v>1205</v>
      </c>
      <c r="AV107" s="97"/>
    </row>
    <row r="108" spans="1:48" x14ac:dyDescent="0.35">
      <c r="A108" s="10"/>
      <c r="B108" s="10"/>
      <c r="C108" s="10"/>
      <c r="D108" s="7" t="s">
        <v>157</v>
      </c>
      <c r="E108" s="155"/>
      <c r="F108" s="1007">
        <v>0</v>
      </c>
      <c r="G108" s="1006"/>
      <c r="H108" s="1055">
        <v>0</v>
      </c>
      <c r="I108" s="1061" t="str">
        <f>IF('[1]Table 2.7'!R106=H108,"","r")</f>
        <v/>
      </c>
      <c r="J108" s="1017">
        <v>0</v>
      </c>
      <c r="K108" s="644" t="str">
        <f>IF(ROUND('[1]Table 2.7'!T106,4)=(ROUND(J108,4)),"","r")</f>
        <v/>
      </c>
      <c r="L108" s="644">
        <v>0</v>
      </c>
      <c r="M108" s="644" t="str">
        <f>IF(ROUND('[1]Table 2.7'!V106,3)=ROUND(L108,3),"","r")</f>
        <v/>
      </c>
      <c r="N108" s="1015" t="s">
        <v>1542</v>
      </c>
      <c r="O108" s="1408" t="str">
        <f>IF(N108='[1]Table 2.7'!Z106,"","r")</f>
        <v/>
      </c>
      <c r="P108" s="1009"/>
      <c r="Q108" s="1055">
        <v>0</v>
      </c>
      <c r="R108" s="1061" t="str">
        <f>IF('[1]Table 2.7'!AB106=Q108,"","r")</f>
        <v/>
      </c>
      <c r="S108" s="1053">
        <v>0</v>
      </c>
      <c r="T108" s="644" t="str">
        <f>IF(ROUND('[1]Table 2.7'!AD106,4)=(ROUND(S108,4)),"","r")</f>
        <v/>
      </c>
      <c r="U108" s="644">
        <v>0</v>
      </c>
      <c r="V108" s="644"/>
      <c r="W108" s="1051" t="s">
        <v>1615</v>
      </c>
      <c r="X108" s="1408"/>
      <c r="Y108" s="625">
        <v>0</v>
      </c>
      <c r="Z108" s="1061"/>
      <c r="AA108" s="319">
        <v>0</v>
      </c>
      <c r="AB108" s="644"/>
      <c r="AC108" s="647">
        <v>0</v>
      </c>
      <c r="AD108" s="644"/>
      <c r="AE108" s="297" t="s">
        <v>1616</v>
      </c>
      <c r="AF108" s="1408"/>
      <c r="AG108" s="625">
        <v>0</v>
      </c>
      <c r="AH108" s="1061"/>
      <c r="AI108" s="207">
        <v>0</v>
      </c>
      <c r="AJ108" s="644"/>
      <c r="AK108" s="612">
        <v>0</v>
      </c>
      <c r="AL108" s="644"/>
      <c r="AM108" s="11" t="s">
        <v>1545</v>
      </c>
      <c r="AN108" s="1408"/>
      <c r="AO108" s="712">
        <v>0</v>
      </c>
      <c r="AP108" s="59"/>
      <c r="AQ108" s="201">
        <v>0</v>
      </c>
      <c r="AS108" s="602">
        <v>0</v>
      </c>
      <c r="AT108" s="602"/>
      <c r="AU108" s="7" t="s">
        <v>1546</v>
      </c>
      <c r="AV108" s="97"/>
    </row>
    <row r="109" spans="1:48" x14ac:dyDescent="0.35">
      <c r="A109" s="10"/>
      <c r="B109" s="10"/>
      <c r="C109" s="10"/>
      <c r="D109" s="7" t="s">
        <v>14</v>
      </c>
      <c r="E109" s="155"/>
      <c r="F109" s="1007">
        <v>47</v>
      </c>
      <c r="G109" s="76"/>
      <c r="H109" s="1055">
        <v>29</v>
      </c>
      <c r="I109" s="1061" t="str">
        <f>IF('[1]Table 2.7'!R107=H109,"","r")</f>
        <v/>
      </c>
      <c r="J109" s="246" t="s">
        <v>317</v>
      </c>
      <c r="K109" s="510" t="e">
        <f>IF(ROUND('[1]Table 2.7'!T107,4)=(ROUND(J109,4)),"","r")</f>
        <v>#VALUE!</v>
      </c>
      <c r="L109" s="510" t="s">
        <v>317</v>
      </c>
      <c r="M109" s="510" t="e">
        <f>IF(ROUND('[1]Table 2.7'!V107,3)=ROUND(L109,3),"","r")</f>
        <v>#VALUE!</v>
      </c>
      <c r="N109" s="222" t="s">
        <v>317</v>
      </c>
      <c r="O109" s="1404" t="str">
        <f>IF(N109='[1]Table 2.7'!Z107,"","r")</f>
        <v/>
      </c>
      <c r="P109" s="1009"/>
      <c r="Q109" s="1055">
        <v>2</v>
      </c>
      <c r="R109" s="1061" t="str">
        <f>IF('[1]Table 2.7'!AB107=Q109,"","r")</f>
        <v/>
      </c>
      <c r="S109" s="1050" t="s">
        <v>317</v>
      </c>
      <c r="T109" s="510" t="e">
        <f>IF(ROUND('[1]Table 2.7'!AD107,4)=(ROUND(S109,4)),"","r")</f>
        <v>#VALUE!</v>
      </c>
      <c r="U109" s="510" t="s">
        <v>317</v>
      </c>
      <c r="V109" s="510"/>
      <c r="W109" s="1163" t="s">
        <v>317</v>
      </c>
      <c r="X109" s="1404"/>
      <c r="Y109" s="625">
        <v>3</v>
      </c>
      <c r="Z109" s="1061"/>
      <c r="AA109" s="246" t="s">
        <v>317</v>
      </c>
      <c r="AB109" s="510"/>
      <c r="AC109" s="510" t="s">
        <v>317</v>
      </c>
      <c r="AD109" s="510"/>
      <c r="AE109" s="222" t="s">
        <v>317</v>
      </c>
      <c r="AF109" s="1404"/>
      <c r="AG109" s="625">
        <v>10</v>
      </c>
      <c r="AH109" s="1061"/>
      <c r="AI109" s="246" t="s">
        <v>317</v>
      </c>
      <c r="AJ109" s="510"/>
      <c r="AK109" s="510" t="s">
        <v>317</v>
      </c>
      <c r="AL109" s="510"/>
      <c r="AM109" s="222" t="s">
        <v>317</v>
      </c>
      <c r="AN109" s="1404"/>
      <c r="AO109" s="712">
        <v>3</v>
      </c>
      <c r="AP109" s="59"/>
      <c r="AQ109" s="246" t="s">
        <v>317</v>
      </c>
      <c r="AR109" s="222"/>
      <c r="AS109" s="510" t="s">
        <v>317</v>
      </c>
      <c r="AT109" s="510"/>
      <c r="AU109" s="222" t="s">
        <v>317</v>
      </c>
      <c r="AV109" s="97"/>
    </row>
    <row r="110" spans="1:48" x14ac:dyDescent="0.35">
      <c r="A110" s="31"/>
      <c r="B110" s="31"/>
      <c r="C110" s="31" t="s">
        <v>158</v>
      </c>
      <c r="D110" s="5"/>
      <c r="E110" s="172"/>
      <c r="F110" s="47">
        <v>517</v>
      </c>
      <c r="G110" s="78"/>
      <c r="H110" s="1056">
        <v>141</v>
      </c>
      <c r="I110" s="957" t="str">
        <f>IF('[1]Table 2.7'!R108=H110,"","r")</f>
        <v/>
      </c>
      <c r="J110" s="316">
        <v>3.8339820913504273E-3</v>
      </c>
      <c r="K110" s="673" t="str">
        <f>IF(ROUND('[1]Table 2.7'!T108,4)=(ROUND(J110,4)),"","r")</f>
        <v/>
      </c>
      <c r="L110" s="673">
        <v>3.8339820913504274</v>
      </c>
      <c r="M110" s="673" t="str">
        <f>IF(ROUND('[1]Table 2.7'!V108,3)=ROUND(L110,3),"","r")</f>
        <v/>
      </c>
      <c r="N110" s="317" t="s">
        <v>1426</v>
      </c>
      <c r="O110" s="1406" t="str">
        <f>IF(N110='[1]Table 2.7'!Z108,"","r")</f>
        <v/>
      </c>
      <c r="P110" s="79"/>
      <c r="Q110" s="1056">
        <v>92</v>
      </c>
      <c r="R110" s="957" t="str">
        <f>IF('[1]Table 2.7'!AB108=Q110,"","r")</f>
        <v/>
      </c>
      <c r="S110" s="316">
        <v>2.6455260526804755E-3</v>
      </c>
      <c r="T110" s="673" t="str">
        <f>IF(ROUND('[1]Table 2.7'!AD108,4)=(ROUND(S110,4)),"","r")</f>
        <v/>
      </c>
      <c r="U110" s="673">
        <v>2.6455260526804754</v>
      </c>
      <c r="V110" s="673"/>
      <c r="W110" s="317" t="s">
        <v>1148</v>
      </c>
      <c r="X110" s="1406"/>
      <c r="Y110" s="493">
        <v>73</v>
      </c>
      <c r="Z110" s="957"/>
      <c r="AA110" s="318">
        <v>2.177589415400995E-3</v>
      </c>
      <c r="AB110" s="673"/>
      <c r="AC110" s="675">
        <v>2.1775894154009952</v>
      </c>
      <c r="AD110" s="673"/>
      <c r="AE110" s="300" t="s">
        <v>730</v>
      </c>
      <c r="AF110" s="1406"/>
      <c r="AG110" s="493">
        <v>107</v>
      </c>
      <c r="AH110" s="957"/>
      <c r="AI110" s="206">
        <v>3.2455866088636478E-3</v>
      </c>
      <c r="AJ110" s="673"/>
      <c r="AK110" s="610">
        <v>3.2455866088636478</v>
      </c>
      <c r="AL110" s="673"/>
      <c r="AM110" s="193" t="s">
        <v>1427</v>
      </c>
      <c r="AN110" s="1406"/>
      <c r="AO110" s="713">
        <v>104</v>
      </c>
      <c r="AP110" s="179"/>
      <c r="AQ110" s="190">
        <v>3.1943144982185556E-3</v>
      </c>
      <c r="AR110" s="65"/>
      <c r="AS110" s="603">
        <v>3.1943144982185556</v>
      </c>
      <c r="AT110" s="603"/>
      <c r="AU110" s="65" t="s">
        <v>1400</v>
      </c>
      <c r="AV110" s="724"/>
    </row>
    <row r="111" spans="1:48" x14ac:dyDescent="0.35">
      <c r="A111" s="10"/>
      <c r="B111" s="10"/>
      <c r="C111" s="10"/>
      <c r="D111" s="7" t="s">
        <v>159</v>
      </c>
      <c r="E111" s="155"/>
      <c r="F111" s="998">
        <v>401</v>
      </c>
      <c r="G111" s="76"/>
      <c r="H111" s="1054">
        <v>101</v>
      </c>
      <c r="I111" s="1061" t="str">
        <f>IF('[1]Table 2.7'!R109=H111,"","r")</f>
        <v/>
      </c>
      <c r="J111" s="246">
        <v>2.9266422519765422E-3</v>
      </c>
      <c r="K111" s="510" t="str">
        <f>IF(ROUND('[1]Table 2.7'!T109,4)=(ROUND(J111,4)),"","r")</f>
        <v/>
      </c>
      <c r="L111" s="510">
        <v>2.926642251976542</v>
      </c>
      <c r="M111" s="510" t="str">
        <f>IF(ROUND('[1]Table 2.7'!V109,3)=ROUND(L111,3),"","r")</f>
        <v/>
      </c>
      <c r="N111" s="247" t="s">
        <v>1709</v>
      </c>
      <c r="O111" s="1404" t="str">
        <f>IF(N111='[1]Table 2.7'!Z109,"","r")</f>
        <v/>
      </c>
      <c r="P111" s="1002"/>
      <c r="Q111" s="1054">
        <v>82</v>
      </c>
      <c r="R111" s="1061" t="str">
        <f>IF('[1]Table 2.7'!AB109=Q111,"","r")</f>
        <v/>
      </c>
      <c r="S111" s="1050">
        <v>2.5486783214108107E-3</v>
      </c>
      <c r="T111" s="510" t="str">
        <f>IF(ROUND('[1]Table 2.7'!AD109,4)=(ROUND(S111,4)),"","r")</f>
        <v/>
      </c>
      <c r="U111" s="510">
        <v>2.5486783214108106</v>
      </c>
      <c r="V111" s="510"/>
      <c r="W111" s="1052" t="s">
        <v>729</v>
      </c>
      <c r="X111" s="1404"/>
      <c r="Y111" s="415">
        <v>57</v>
      </c>
      <c r="Z111" s="1061"/>
      <c r="AA111" s="205">
        <v>1.8576596496769778E-3</v>
      </c>
      <c r="AB111" s="510"/>
      <c r="AC111" s="645">
        <v>1.8576596496769777</v>
      </c>
      <c r="AD111" s="510"/>
      <c r="AE111" s="194" t="s">
        <v>1710</v>
      </c>
      <c r="AF111" s="1404"/>
      <c r="AG111" s="415">
        <v>80</v>
      </c>
      <c r="AH111" s="1061"/>
      <c r="AI111" s="207">
        <v>2.6642483489345567E-3</v>
      </c>
      <c r="AJ111" s="510"/>
      <c r="AK111" s="612">
        <v>2.6642483489345565</v>
      </c>
      <c r="AL111" s="510"/>
      <c r="AM111" s="11" t="s">
        <v>1148</v>
      </c>
      <c r="AN111" s="1404"/>
      <c r="AO111" s="695">
        <v>81</v>
      </c>
      <c r="AP111" s="59"/>
      <c r="AQ111" s="201">
        <v>2.7416662978131763E-3</v>
      </c>
      <c r="AS111" s="602">
        <v>2.7416662978131763</v>
      </c>
      <c r="AT111" s="602"/>
      <c r="AU111" s="7" t="s">
        <v>1151</v>
      </c>
      <c r="AV111" s="97"/>
    </row>
    <row r="112" spans="1:48" x14ac:dyDescent="0.35">
      <c r="A112" s="10"/>
      <c r="B112" s="10"/>
      <c r="C112" s="10"/>
      <c r="D112" s="7" t="s">
        <v>160</v>
      </c>
      <c r="E112" s="155"/>
      <c r="F112" s="998">
        <v>69</v>
      </c>
      <c r="G112" s="157"/>
      <c r="H112" s="1054">
        <v>11</v>
      </c>
      <c r="I112" s="1061" t="str">
        <f>IF('[1]Table 2.7'!R110=H112,"","r")</f>
        <v/>
      </c>
      <c r="J112" s="246">
        <v>4.8546985334057581E-3</v>
      </c>
      <c r="K112" s="510" t="str">
        <f>IF(ROUND('[1]Table 2.7'!T110,4)=(ROUND(J112,4)),"","r")</f>
        <v/>
      </c>
      <c r="L112" s="510">
        <v>4.8546985334057577</v>
      </c>
      <c r="M112" s="510" t="str">
        <f>IF(ROUND('[1]Table 2.7'!V110,3)=ROUND(L112,3),"","r")</f>
        <v/>
      </c>
      <c r="N112" s="247" t="s">
        <v>1711</v>
      </c>
      <c r="O112" s="1404" t="str">
        <f>IF(N112='[1]Table 2.7'!Z110,"","r")</f>
        <v/>
      </c>
      <c r="P112" s="1002"/>
      <c r="Q112" s="1054">
        <v>8</v>
      </c>
      <c r="R112" s="1061" t="str">
        <f>IF('[1]Table 2.7'!AB110=Q112,"","r")</f>
        <v/>
      </c>
      <c r="S112" s="1050">
        <v>3.0743762563556817E-3</v>
      </c>
      <c r="T112" s="510" t="str">
        <f>IF(ROUND('[1]Table 2.7'!AD110,4)=(ROUND(S112,4)),"","r")</f>
        <v/>
      </c>
      <c r="U112" s="510">
        <v>3.0743762563556816</v>
      </c>
      <c r="V112" s="510"/>
      <c r="W112" s="1052" t="s">
        <v>1712</v>
      </c>
      <c r="X112" s="1404"/>
      <c r="Y112" s="415">
        <v>13</v>
      </c>
      <c r="Z112" s="1061"/>
      <c r="AA112" s="205">
        <v>4.5782088096657098E-3</v>
      </c>
      <c r="AB112" s="510"/>
      <c r="AC112" s="645">
        <v>4.5782088096657096</v>
      </c>
      <c r="AD112" s="510"/>
      <c r="AE112" s="194" t="s">
        <v>1713</v>
      </c>
      <c r="AF112" s="1404"/>
      <c r="AG112" s="415">
        <v>17</v>
      </c>
      <c r="AH112" s="1061"/>
      <c r="AI112" s="207">
        <v>5.7811028565449406E-3</v>
      </c>
      <c r="AJ112" s="510"/>
      <c r="AK112" s="612">
        <v>5.7811028565449405</v>
      </c>
      <c r="AL112" s="510"/>
      <c r="AM112" s="11" t="s">
        <v>1714</v>
      </c>
      <c r="AN112" s="1404"/>
      <c r="AO112" s="695">
        <v>20</v>
      </c>
      <c r="AP112" s="59"/>
      <c r="AQ112" s="201">
        <v>6.6362081727456028E-3</v>
      </c>
      <c r="AS112" s="602">
        <v>6.6362081727456026</v>
      </c>
      <c r="AT112" s="602"/>
      <c r="AU112" s="7" t="s">
        <v>1715</v>
      </c>
      <c r="AV112" s="97"/>
    </row>
    <row r="113" spans="1:48" x14ac:dyDescent="0.35">
      <c r="A113" s="10"/>
      <c r="B113" s="10"/>
      <c r="C113" s="10"/>
      <c r="D113" s="7" t="s">
        <v>14</v>
      </c>
      <c r="E113" s="155"/>
      <c r="F113" s="998">
        <v>47</v>
      </c>
      <c r="G113" s="151"/>
      <c r="H113" s="1054">
        <v>29</v>
      </c>
      <c r="I113" s="1061" t="str">
        <f>IF('[1]Table 2.7'!R111=H113,"","r")</f>
        <v/>
      </c>
      <c r="J113" s="246" t="s">
        <v>317</v>
      </c>
      <c r="K113" s="510" t="e">
        <f>IF(ROUND('[1]Table 2.7'!T111,4)=(ROUND(J113,4)),"","r")</f>
        <v>#VALUE!</v>
      </c>
      <c r="L113" s="510" t="s">
        <v>317</v>
      </c>
      <c r="M113" s="510" t="e">
        <f>IF(ROUND('[1]Table 2.7'!V111,3)=ROUND(L113,3),"","r")</f>
        <v>#VALUE!</v>
      </c>
      <c r="N113" s="222" t="s">
        <v>317</v>
      </c>
      <c r="O113" s="1404" t="str">
        <f>IF(N113='[1]Table 2.7'!Z111,"","r")</f>
        <v/>
      </c>
      <c r="P113" s="1002"/>
      <c r="Q113" s="1054">
        <v>2</v>
      </c>
      <c r="R113" s="1061" t="str">
        <f>IF('[1]Table 2.7'!AB111=Q113,"","r")</f>
        <v/>
      </c>
      <c r="S113" s="1050" t="s">
        <v>317</v>
      </c>
      <c r="T113" s="510" t="e">
        <f>IF(ROUND('[1]Table 2.7'!AD111,4)=(ROUND(S113,4)),"","r")</f>
        <v>#VALUE!</v>
      </c>
      <c r="U113" s="510" t="s">
        <v>317</v>
      </c>
      <c r="V113" s="510"/>
      <c r="W113" s="1163" t="s">
        <v>317</v>
      </c>
      <c r="X113" s="1404"/>
      <c r="Y113" s="415">
        <v>3</v>
      </c>
      <c r="Z113" s="1061"/>
      <c r="AA113" s="246" t="s">
        <v>317</v>
      </c>
      <c r="AB113" s="510"/>
      <c r="AC113" s="510" t="s">
        <v>317</v>
      </c>
      <c r="AD113" s="510"/>
      <c r="AE113" s="222" t="s">
        <v>317</v>
      </c>
      <c r="AF113" s="1404"/>
      <c r="AG113" s="415">
        <v>10</v>
      </c>
      <c r="AH113" s="1061"/>
      <c r="AI113" s="246" t="s">
        <v>317</v>
      </c>
      <c r="AJ113" s="510"/>
      <c r="AK113" s="510" t="s">
        <v>317</v>
      </c>
      <c r="AL113" s="510"/>
      <c r="AM113" s="222" t="s">
        <v>317</v>
      </c>
      <c r="AN113" s="1404"/>
      <c r="AO113" s="695">
        <v>3</v>
      </c>
      <c r="AP113" s="59"/>
      <c r="AQ113" s="246" t="s">
        <v>317</v>
      </c>
      <c r="AR113" s="222"/>
      <c r="AS113" s="510" t="s">
        <v>317</v>
      </c>
      <c r="AT113" s="510"/>
      <c r="AU113" s="222" t="s">
        <v>317</v>
      </c>
      <c r="AV113" s="97"/>
    </row>
    <row r="114" spans="1:48" x14ac:dyDescent="0.35">
      <c r="A114" s="59"/>
      <c r="B114" s="59"/>
      <c r="C114" s="60"/>
      <c r="D114" s="59"/>
      <c r="E114" s="155"/>
      <c r="F114" s="1007">
        <v>0</v>
      </c>
      <c r="G114" s="76"/>
      <c r="H114" s="489"/>
      <c r="I114" s="1061" t="str">
        <f>IF('[1]Table 2.7'!R112=H114,"","r")</f>
        <v/>
      </c>
      <c r="J114" s="207"/>
      <c r="K114" s="612" t="str">
        <f>IF(ROUND('[1]Table 2.7'!T112,4)=(ROUND(J114,4)),"","r")</f>
        <v/>
      </c>
      <c r="L114" s="612"/>
      <c r="M114" s="612" t="str">
        <f>IF(ROUND('[1]Table 2.7'!V112,3)=ROUND(L114,3),"","r")</f>
        <v/>
      </c>
      <c r="N114" s="11"/>
      <c r="O114" s="1409" t="str">
        <f>IF(N114='[1]Table 2.7'!Z112,"","r")</f>
        <v/>
      </c>
      <c r="Q114" s="489"/>
      <c r="R114" s="1061" t="str">
        <f>IF('[1]Table 2.7'!AB112=Q114,"","r")</f>
        <v/>
      </c>
      <c r="S114" s="207"/>
      <c r="T114" s="612" t="str">
        <f>IF(ROUND('[1]Table 2.7'!AD112,4)=(ROUND(S114,4)),"","r")</f>
        <v/>
      </c>
      <c r="U114" s="612"/>
      <c r="V114" s="612"/>
      <c r="W114" s="11"/>
      <c r="X114" s="1409"/>
      <c r="Y114" s="489"/>
      <c r="Z114" s="1061"/>
      <c r="AA114" s="207"/>
      <c r="AB114" s="612"/>
      <c r="AC114" s="612"/>
      <c r="AD114" s="612"/>
      <c r="AE114" s="282"/>
      <c r="AF114" s="1409"/>
      <c r="AG114" s="489"/>
      <c r="AH114" s="1061"/>
      <c r="AI114" s="207"/>
      <c r="AJ114" s="612"/>
      <c r="AK114" s="612"/>
      <c r="AL114" s="612"/>
      <c r="AM114" s="11"/>
      <c r="AN114" s="1409"/>
      <c r="AO114" s="718"/>
      <c r="AQ114" s="201"/>
      <c r="AS114" s="602"/>
      <c r="AT114" s="602"/>
      <c r="AV114" s="97"/>
    </row>
    <row r="115" spans="1:48" x14ac:dyDescent="0.35">
      <c r="A115" s="95" t="s">
        <v>55</v>
      </c>
      <c r="B115" s="95"/>
      <c r="C115" s="95"/>
      <c r="D115" s="64"/>
      <c r="E115" s="166"/>
      <c r="F115" s="69">
        <v>0</v>
      </c>
      <c r="G115" s="152"/>
      <c r="H115" s="496"/>
      <c r="I115" s="785" t="str">
        <f>IF('[1]Table 2.7'!R113=H115,"","r")</f>
        <v/>
      </c>
      <c r="J115" s="309"/>
      <c r="K115" s="672" t="str">
        <f>IF(ROUND('[1]Table 2.7'!T113,4)=(ROUND(J115,4)),"","r")</f>
        <v/>
      </c>
      <c r="L115" s="672"/>
      <c r="M115" s="672" t="str">
        <f>IF(ROUND('[1]Table 2.7'!V113,3)=ROUND(L115,3),"","r")</f>
        <v/>
      </c>
      <c r="N115" s="310"/>
      <c r="O115" s="1405" t="str">
        <f>IF(N115='[1]Table 2.7'!Z113,"","r")</f>
        <v/>
      </c>
      <c r="P115" s="149"/>
      <c r="Q115" s="496"/>
      <c r="R115" s="785" t="str">
        <f>IF('[1]Table 2.7'!AB113=Q115,"","r")</f>
        <v/>
      </c>
      <c r="S115" s="309"/>
      <c r="T115" s="672" t="str">
        <f>IF(ROUND('[1]Table 2.7'!AD113,4)=(ROUND(S115,4)),"","r")</f>
        <v/>
      </c>
      <c r="U115" s="672"/>
      <c r="V115" s="672"/>
      <c r="W115" s="310"/>
      <c r="X115" s="1405"/>
      <c r="Y115" s="497"/>
      <c r="Z115" s="785"/>
      <c r="AA115" s="312"/>
      <c r="AB115" s="672"/>
      <c r="AC115" s="676"/>
      <c r="AD115" s="672"/>
      <c r="AE115" s="322"/>
      <c r="AF115" s="1405"/>
      <c r="AG115" s="497"/>
      <c r="AH115" s="785"/>
      <c r="AI115" s="313"/>
      <c r="AJ115" s="672"/>
      <c r="AK115" s="671"/>
      <c r="AL115" s="672"/>
      <c r="AM115" s="314"/>
      <c r="AN115" s="1405"/>
      <c r="AO115" s="719"/>
      <c r="AP115" s="168"/>
      <c r="AQ115" s="245"/>
      <c r="AR115" s="64"/>
      <c r="AS115" s="689"/>
      <c r="AT115" s="689"/>
      <c r="AU115" s="64"/>
      <c r="AV115" s="722"/>
    </row>
    <row r="116" spans="1:48" x14ac:dyDescent="0.35">
      <c r="A116" s="169"/>
      <c r="B116" s="169"/>
      <c r="C116" s="169" t="s">
        <v>144</v>
      </c>
      <c r="D116" s="169"/>
      <c r="E116" s="170"/>
      <c r="F116" s="47">
        <v>3783</v>
      </c>
      <c r="G116" s="78"/>
      <c r="H116" s="1056">
        <v>766</v>
      </c>
      <c r="I116" s="957" t="str">
        <f>IF('[1]Table 2.7'!R114=H116,"","r")</f>
        <v/>
      </c>
      <c r="J116" s="316">
        <v>2.0828583560102323E-2</v>
      </c>
      <c r="K116" s="673" t="str">
        <f>IF(ROUND('[1]Table 2.7'!T114,4)=(ROUND(J116,4)),"","r")</f>
        <v/>
      </c>
      <c r="L116" s="673">
        <v>20.828583560102324</v>
      </c>
      <c r="M116" s="673" t="str">
        <f>IF(ROUND('[1]Table 2.7'!V114,3)=ROUND(L116,3),"","r")</f>
        <v/>
      </c>
      <c r="N116" s="317" t="s">
        <v>1454</v>
      </c>
      <c r="O116" s="1406" t="str">
        <f>IF(N116='[1]Table 2.7'!Z114,"","r")</f>
        <v/>
      </c>
      <c r="P116" s="79"/>
      <c r="Q116" s="1056">
        <v>763</v>
      </c>
      <c r="R116" s="957" t="str">
        <f>IF('[1]Table 2.7'!AB114=Q116,"","r")</f>
        <v/>
      </c>
      <c r="S116" s="316">
        <v>2.1940612806469594E-2</v>
      </c>
      <c r="T116" s="673" t="str">
        <f>IF(ROUND('[1]Table 2.7'!AD114,4)=(ROUND(S116,4)),"","r")</f>
        <v/>
      </c>
      <c r="U116" s="673">
        <v>21.940612806469595</v>
      </c>
      <c r="V116" s="673"/>
      <c r="W116" s="317" t="s">
        <v>1716</v>
      </c>
      <c r="X116" s="1406"/>
      <c r="Y116" s="493">
        <v>765</v>
      </c>
      <c r="Z116" s="957"/>
      <c r="AA116" s="318">
        <v>2.281994387372276E-2</v>
      </c>
      <c r="AB116" s="673"/>
      <c r="AC116" s="675">
        <v>22.81994387372276</v>
      </c>
      <c r="AD116" s="673"/>
      <c r="AE116" s="300" t="s">
        <v>1456</v>
      </c>
      <c r="AF116" s="1406"/>
      <c r="AG116" s="493">
        <v>905</v>
      </c>
      <c r="AH116" s="957"/>
      <c r="AI116" s="206">
        <v>2.7450989542257956E-2</v>
      </c>
      <c r="AJ116" s="673"/>
      <c r="AK116" s="610">
        <v>27.450989542257958</v>
      </c>
      <c r="AL116" s="673"/>
      <c r="AM116" s="193" t="s">
        <v>1457</v>
      </c>
      <c r="AN116" s="1406"/>
      <c r="AO116" s="713">
        <v>584</v>
      </c>
      <c r="AP116" s="179"/>
      <c r="AQ116" s="190">
        <v>1.7937304489996503E-2</v>
      </c>
      <c r="AR116" s="65"/>
      <c r="AS116" s="603">
        <v>17.937304489996503</v>
      </c>
      <c r="AT116" s="603"/>
      <c r="AU116" s="65" t="s">
        <v>1458</v>
      </c>
      <c r="AV116" s="724"/>
    </row>
    <row r="117" spans="1:48" x14ac:dyDescent="0.35">
      <c r="A117" s="22"/>
      <c r="B117" s="10"/>
      <c r="C117" s="10"/>
      <c r="D117" s="22" t="s">
        <v>145</v>
      </c>
      <c r="E117" s="26"/>
      <c r="F117" s="998">
        <v>2991</v>
      </c>
      <c r="G117" s="76"/>
      <c r="H117" s="1054">
        <v>595</v>
      </c>
      <c r="I117" s="1061" t="str">
        <f>IF('[1]Table 2.7'!R115=H117,"","r")</f>
        <v/>
      </c>
      <c r="J117" s="246">
        <v>1.7840956007685337E-2</v>
      </c>
      <c r="K117" s="510" t="str">
        <f>IF(ROUND('[1]Table 2.7'!T115,4)=(ROUND(J117,4)),"","r")</f>
        <v/>
      </c>
      <c r="L117" s="510">
        <v>17.840956007685335</v>
      </c>
      <c r="M117" s="510" t="str">
        <f>IF(ROUND('[1]Table 2.7'!V115,3)=ROUND(L117,3),"","r")</f>
        <v/>
      </c>
      <c r="N117" s="247" t="s">
        <v>1717</v>
      </c>
      <c r="O117" s="1404" t="str">
        <f>IF(N117='[1]Table 2.7'!Z115,"","r")</f>
        <v/>
      </c>
      <c r="P117" s="1002"/>
      <c r="Q117" s="1054">
        <v>647</v>
      </c>
      <c r="R117" s="1061" t="str">
        <f>IF('[1]Table 2.7'!AB115=Q117,"","r")</f>
        <v/>
      </c>
      <c r="S117" s="1050">
        <v>2.0477175897748022E-2</v>
      </c>
      <c r="T117" s="510" t="str">
        <f>IF(ROUND('[1]Table 2.7'!AD115,4)=(ROUND(S117,4)),"","r")</f>
        <v/>
      </c>
      <c r="U117" s="510">
        <v>20.477175897748022</v>
      </c>
      <c r="V117" s="510"/>
      <c r="W117" s="1052" t="s">
        <v>1718</v>
      </c>
      <c r="X117" s="1404"/>
      <c r="Y117" s="415">
        <v>621</v>
      </c>
      <c r="Z117" s="1061"/>
      <c r="AA117" s="205">
        <v>2.0361888235353464E-2</v>
      </c>
      <c r="AB117" s="510"/>
      <c r="AC117" s="645">
        <v>20.361888235353465</v>
      </c>
      <c r="AD117" s="510"/>
      <c r="AE117" s="194" t="s">
        <v>1719</v>
      </c>
      <c r="AF117" s="1404"/>
      <c r="AG117" s="415">
        <v>621</v>
      </c>
      <c r="AH117" s="1061"/>
      <c r="AI117" s="207">
        <v>2.0739724549329101E-2</v>
      </c>
      <c r="AJ117" s="510"/>
      <c r="AK117" s="612">
        <v>20.7397245493291</v>
      </c>
      <c r="AL117" s="510"/>
      <c r="AM117" s="11" t="s">
        <v>1720</v>
      </c>
      <c r="AN117" s="1404"/>
      <c r="AO117" s="695">
        <v>507</v>
      </c>
      <c r="AP117" s="59"/>
      <c r="AQ117" s="201">
        <v>1.7176452805800015E-2</v>
      </c>
      <c r="AS117" s="602">
        <v>17.176452805800015</v>
      </c>
      <c r="AT117" s="602"/>
      <c r="AU117" s="7" t="s">
        <v>1721</v>
      </c>
      <c r="AV117" s="97"/>
    </row>
    <row r="118" spans="1:48" x14ac:dyDescent="0.35">
      <c r="A118" s="26"/>
      <c r="B118" s="26"/>
      <c r="C118" s="9"/>
      <c r="D118" s="66" t="s">
        <v>146</v>
      </c>
      <c r="E118" s="155"/>
      <c r="F118" s="1007">
        <v>475</v>
      </c>
      <c r="G118" s="157"/>
      <c r="H118" s="1054">
        <v>127</v>
      </c>
      <c r="I118" s="1061" t="str">
        <f>IF('[1]Table 2.7'!R116=H118,"","r")</f>
        <v/>
      </c>
      <c r="J118" s="246">
        <v>3.706780422092501E-2</v>
      </c>
      <c r="K118" s="510" t="str">
        <f>IF(ROUND('[1]Table 2.7'!T116,4)=(ROUND(J118,4)),"","r")</f>
        <v/>
      </c>
      <c r="L118" s="510">
        <v>37.067804220925012</v>
      </c>
      <c r="M118" s="510" t="str">
        <f>IF(ROUND('[1]Table 2.7'!V116,3)=ROUND(L118,3),"","r")</f>
        <v/>
      </c>
      <c r="N118" s="247" t="s">
        <v>1722</v>
      </c>
      <c r="O118" s="1404" t="str">
        <f>IF(N118='[1]Table 2.7'!Z116,"","r")</f>
        <v/>
      </c>
      <c r="P118" s="102"/>
      <c r="Q118" s="1054">
        <v>89</v>
      </c>
      <c r="R118" s="1061" t="str">
        <f>IF('[1]Table 2.7'!AB116=Q118,"","r")</f>
        <v/>
      </c>
      <c r="S118" s="1050">
        <v>2.7991484008322447E-2</v>
      </c>
      <c r="T118" s="510" t="str">
        <f>IF(ROUND('[1]Table 2.7'!AD116,4)=(ROUND(S118,4)),"","r")</f>
        <v/>
      </c>
      <c r="U118" s="510">
        <v>27.991484008322448</v>
      </c>
      <c r="V118" s="510"/>
      <c r="W118" s="1052" t="s">
        <v>1723</v>
      </c>
      <c r="X118" s="1404"/>
      <c r="Y118" s="415">
        <v>101</v>
      </c>
      <c r="Z118" s="1061"/>
      <c r="AA118" s="205">
        <v>3.3386731761893863E-2</v>
      </c>
      <c r="AB118" s="510"/>
      <c r="AC118" s="645">
        <v>33.386731761893863</v>
      </c>
      <c r="AD118" s="510"/>
      <c r="AE118" s="194" t="s">
        <v>1724</v>
      </c>
      <c r="AF118" s="1404"/>
      <c r="AG118" s="415">
        <v>86</v>
      </c>
      <c r="AH118" s="1061"/>
      <c r="AI118" s="207">
        <v>2.8426860586335784E-2</v>
      </c>
      <c r="AJ118" s="510"/>
      <c r="AK118" s="612">
        <v>28.426860586335785</v>
      </c>
      <c r="AL118" s="510"/>
      <c r="AM118" s="11" t="s">
        <v>1725</v>
      </c>
      <c r="AN118" s="1404"/>
      <c r="AO118" s="717">
        <v>72</v>
      </c>
      <c r="AP118" s="59"/>
      <c r="AQ118" s="201">
        <v>2.3678818082926458E-2</v>
      </c>
      <c r="AS118" s="602">
        <v>23.678818082926458</v>
      </c>
      <c r="AT118" s="602"/>
      <c r="AU118" s="7" t="s">
        <v>1726</v>
      </c>
      <c r="AV118" s="97"/>
    </row>
    <row r="119" spans="1:48" x14ac:dyDescent="0.35">
      <c r="A119" s="26"/>
      <c r="B119" s="26"/>
      <c r="C119" s="9"/>
      <c r="D119" s="66" t="s">
        <v>14</v>
      </c>
      <c r="E119" s="155"/>
      <c r="F119" s="998">
        <v>317</v>
      </c>
      <c r="G119" s="151"/>
      <c r="H119" s="1054">
        <v>44</v>
      </c>
      <c r="I119" s="1061" t="str">
        <f>IF('[1]Table 2.7'!R117=H119,"","r")</f>
        <v/>
      </c>
      <c r="J119" s="246" t="s">
        <v>317</v>
      </c>
      <c r="K119" s="510" t="e">
        <f>IF(ROUND('[1]Table 2.7'!T117,4)=(ROUND(J119,4)),"","r")</f>
        <v>#VALUE!</v>
      </c>
      <c r="L119" s="510" t="s">
        <v>317</v>
      </c>
      <c r="M119" s="510" t="e">
        <f>IF(ROUND('[1]Table 2.7'!V117,3)=ROUND(L119,3),"","r")</f>
        <v>#VALUE!</v>
      </c>
      <c r="N119" s="222" t="s">
        <v>317</v>
      </c>
      <c r="O119" s="1404" t="str">
        <f>IF(N119='[1]Table 2.7'!Z117,"","r")</f>
        <v/>
      </c>
      <c r="P119" s="1002"/>
      <c r="Q119" s="1054">
        <v>27</v>
      </c>
      <c r="R119" s="1061" t="str">
        <f>IF('[1]Table 2.7'!AB117=Q119,"","r")</f>
        <v/>
      </c>
      <c r="S119" s="1050" t="s">
        <v>317</v>
      </c>
      <c r="T119" s="510" t="e">
        <f>IF(ROUND('[1]Table 2.7'!AD117,4)=(ROUND(S119,4)),"","r")</f>
        <v>#VALUE!</v>
      </c>
      <c r="U119" s="510" t="s">
        <v>317</v>
      </c>
      <c r="V119" s="510"/>
      <c r="W119" s="1163" t="s">
        <v>317</v>
      </c>
      <c r="X119" s="1404"/>
      <c r="Y119" s="415">
        <v>43</v>
      </c>
      <c r="Z119" s="1061"/>
      <c r="AA119" s="246" t="s">
        <v>317</v>
      </c>
      <c r="AB119" s="510"/>
      <c r="AC119" s="510" t="s">
        <v>317</v>
      </c>
      <c r="AD119" s="510"/>
      <c r="AE119" s="222" t="s">
        <v>317</v>
      </c>
      <c r="AF119" s="1404"/>
      <c r="AG119" s="415">
        <v>198</v>
      </c>
      <c r="AH119" s="1061"/>
      <c r="AI119" s="246" t="s">
        <v>317</v>
      </c>
      <c r="AJ119" s="510"/>
      <c r="AK119" s="510" t="s">
        <v>317</v>
      </c>
      <c r="AL119" s="510"/>
      <c r="AM119" s="222" t="s">
        <v>317</v>
      </c>
      <c r="AN119" s="1404"/>
      <c r="AO119" s="695">
        <v>5</v>
      </c>
      <c r="AP119" s="59"/>
      <c r="AQ119" s="246" t="s">
        <v>317</v>
      </c>
      <c r="AR119" s="222"/>
      <c r="AS119" s="510" t="s">
        <v>317</v>
      </c>
      <c r="AT119" s="510"/>
      <c r="AU119" s="222" t="s">
        <v>317</v>
      </c>
      <c r="AV119" s="97"/>
    </row>
    <row r="120" spans="1:48" x14ac:dyDescent="0.35">
      <c r="A120" s="65"/>
      <c r="B120" s="65"/>
      <c r="C120" s="65" t="s">
        <v>147</v>
      </c>
      <c r="D120" s="5"/>
      <c r="E120" s="172"/>
      <c r="F120" s="173">
        <v>3783</v>
      </c>
      <c r="G120" s="174"/>
      <c r="H120" s="1056">
        <v>766</v>
      </c>
      <c r="I120" s="957" t="str">
        <f>IF('[1]Table 2.7'!R118=H120,"","r")</f>
        <v/>
      </c>
      <c r="J120" s="316">
        <v>2.0828583560102323E-2</v>
      </c>
      <c r="K120" s="673" t="str">
        <f>IF(ROUND('[1]Table 2.7'!T118,4)=(ROUND(J120,4)),"","r")</f>
        <v/>
      </c>
      <c r="L120" s="673">
        <v>20.828583560102324</v>
      </c>
      <c r="M120" s="673" t="str">
        <f>IF(ROUND('[1]Table 2.7'!V118,3)=ROUND(L120,3),"","r")</f>
        <v/>
      </c>
      <c r="N120" s="317" t="s">
        <v>1454</v>
      </c>
      <c r="O120" s="1406" t="str">
        <f>IF(N120='[1]Table 2.7'!Z118,"","r")</f>
        <v/>
      </c>
      <c r="P120" s="79"/>
      <c r="Q120" s="1056">
        <v>763</v>
      </c>
      <c r="R120" s="957" t="str">
        <f>IF('[1]Table 2.7'!AB118=Q120,"","r")</f>
        <v/>
      </c>
      <c r="S120" s="316">
        <v>2.1940612806469594E-2</v>
      </c>
      <c r="T120" s="673" t="str">
        <f>IF(ROUND('[1]Table 2.7'!AD118,4)=(ROUND(S120,4)),"","r")</f>
        <v/>
      </c>
      <c r="U120" s="673">
        <v>21.940612806469595</v>
      </c>
      <c r="V120" s="673"/>
      <c r="W120" s="317" t="s">
        <v>1716</v>
      </c>
      <c r="X120" s="1406"/>
      <c r="Y120" s="493">
        <v>765</v>
      </c>
      <c r="Z120" s="957"/>
      <c r="AA120" s="318">
        <v>2.281994387372276E-2</v>
      </c>
      <c r="AB120" s="673"/>
      <c r="AC120" s="675">
        <v>22.81994387372276</v>
      </c>
      <c r="AD120" s="673"/>
      <c r="AE120" s="300" t="s">
        <v>1456</v>
      </c>
      <c r="AF120" s="1406"/>
      <c r="AG120" s="493">
        <v>905</v>
      </c>
      <c r="AH120" s="957"/>
      <c r="AI120" s="318">
        <v>2.7450989542257956E-2</v>
      </c>
      <c r="AJ120" s="673"/>
      <c r="AK120" s="675">
        <v>27.450989542257958</v>
      </c>
      <c r="AL120" s="673"/>
      <c r="AM120" s="298" t="s">
        <v>1457</v>
      </c>
      <c r="AN120" s="1406"/>
      <c r="AO120" s="713">
        <v>584</v>
      </c>
      <c r="AP120" s="179"/>
      <c r="AQ120" s="241">
        <v>1.7838052475640673E-2</v>
      </c>
      <c r="AR120" s="179"/>
      <c r="AS120" s="686">
        <v>17.838052475640673</v>
      </c>
      <c r="AT120" s="686"/>
      <c r="AU120" s="179" t="s">
        <v>1717</v>
      </c>
      <c r="AV120" s="723"/>
    </row>
    <row r="121" spans="1:48" x14ac:dyDescent="0.35">
      <c r="A121" s="26"/>
      <c r="B121" s="26"/>
      <c r="C121" s="26"/>
      <c r="D121" s="7" t="s">
        <v>161</v>
      </c>
      <c r="E121" s="155"/>
      <c r="F121" s="998">
        <v>413</v>
      </c>
      <c r="G121" s="76"/>
      <c r="H121" s="1054">
        <v>72</v>
      </c>
      <c r="I121" s="1061" t="str">
        <f>IF('[1]Table 2.7'!R119=H121,"","r")</f>
        <v/>
      </c>
      <c r="J121" s="246">
        <v>9.8058730474683865E-3</v>
      </c>
      <c r="K121" s="510" t="str">
        <f>IF(ROUND('[1]Table 2.7'!T119,4)=(ROUND(J121,4)),"","r")</f>
        <v/>
      </c>
      <c r="L121" s="510">
        <v>9.8058730474683866</v>
      </c>
      <c r="M121" s="510" t="str">
        <f>IF(ROUND('[1]Table 2.7'!V119,3)=ROUND(L121,3),"","r")</f>
        <v/>
      </c>
      <c r="N121" s="222" t="s">
        <v>1727</v>
      </c>
      <c r="O121" s="1404" t="str">
        <f>IF(N121='[1]Table 2.7'!Z119,"","r")</f>
        <v/>
      </c>
      <c r="P121" s="1002"/>
      <c r="Q121" s="1054">
        <v>91</v>
      </c>
      <c r="R121" s="1061" t="str">
        <f>IF('[1]Table 2.7'!AB119=Q121,"","r")</f>
        <v/>
      </c>
      <c r="S121" s="1050">
        <v>1.28823599873681E-2</v>
      </c>
      <c r="T121" s="510" t="str">
        <f>IF(ROUND('[1]Table 2.7'!AD119,4)=(ROUND(S121,4)),"","r")</f>
        <v/>
      </c>
      <c r="U121" s="510">
        <v>12.882359987368099</v>
      </c>
      <c r="V121" s="510"/>
      <c r="W121" s="1163" t="s">
        <v>1728</v>
      </c>
      <c r="X121" s="1404"/>
      <c r="Y121" s="415">
        <v>83</v>
      </c>
      <c r="Z121" s="1061"/>
      <c r="AA121" s="205">
        <v>1.2127956119054041E-2</v>
      </c>
      <c r="AB121" s="510"/>
      <c r="AC121" s="645">
        <v>12.127956119054041</v>
      </c>
      <c r="AD121" s="510"/>
      <c r="AE121" s="194" t="s">
        <v>1729</v>
      </c>
      <c r="AF121" s="1404"/>
      <c r="AG121" s="415">
        <v>75</v>
      </c>
      <c r="AH121" s="1061"/>
      <c r="AI121" s="205">
        <v>1.1040527227638687E-2</v>
      </c>
      <c r="AJ121" s="510"/>
      <c r="AK121" s="645">
        <v>11.040527227638687</v>
      </c>
      <c r="AL121" s="510"/>
      <c r="AM121" s="256" t="s">
        <v>1730</v>
      </c>
      <c r="AN121" s="1404"/>
      <c r="AO121" s="695">
        <v>92</v>
      </c>
      <c r="AP121" s="59"/>
      <c r="AQ121" s="191">
        <v>1.360126459918347E-2</v>
      </c>
      <c r="AR121" s="59"/>
      <c r="AS121" s="683">
        <v>13.60126459918347</v>
      </c>
      <c r="AT121" s="683"/>
      <c r="AU121" s="59" t="s">
        <v>1731</v>
      </c>
      <c r="AV121" s="467"/>
    </row>
    <row r="122" spans="1:48" x14ac:dyDescent="0.35">
      <c r="A122" s="26"/>
      <c r="B122" s="26"/>
      <c r="C122" s="26"/>
      <c r="D122" s="7" t="s">
        <v>148</v>
      </c>
      <c r="E122" s="155"/>
      <c r="F122" s="998">
        <v>2950</v>
      </c>
      <c r="G122" s="76"/>
      <c r="H122" s="1054">
        <v>575</v>
      </c>
      <c r="I122" s="1061" t="str">
        <f>IF('[1]Table 2.7'!R120=H122,"","r")</f>
        <v/>
      </c>
      <c r="J122" s="246">
        <v>1.9535333472715868E-2</v>
      </c>
      <c r="K122" s="510" t="str">
        <f>IF(ROUND('[1]Table 2.7'!T120,4)=(ROUND(J122,4)),"","r")</f>
        <v/>
      </c>
      <c r="L122" s="510">
        <v>19.53533347271587</v>
      </c>
      <c r="M122" s="510" t="str">
        <f>IF(ROUND('[1]Table 2.7'!V120,3)=ROUND(L122,3),"","r")</f>
        <v/>
      </c>
      <c r="N122" s="222" t="s">
        <v>1732</v>
      </c>
      <c r="O122" s="1404" t="str">
        <f>IF(N122='[1]Table 2.7'!Z120,"","r")</f>
        <v/>
      </c>
      <c r="P122" s="1002"/>
      <c r="Q122" s="1054">
        <v>626</v>
      </c>
      <c r="R122" s="1061" t="str">
        <f>IF('[1]Table 2.7'!AB120=Q122,"","r")</f>
        <v/>
      </c>
      <c r="S122" s="1050">
        <v>2.2589680030423064E-2</v>
      </c>
      <c r="T122" s="510" t="str">
        <f>IF(ROUND('[1]Table 2.7'!AD120,4)=(ROUND(S122,4)),"","r")</f>
        <v/>
      </c>
      <c r="U122" s="510">
        <v>22.589680030423064</v>
      </c>
      <c r="V122" s="510"/>
      <c r="W122" s="1163" t="s">
        <v>1733</v>
      </c>
      <c r="X122" s="1404"/>
      <c r="Y122" s="415">
        <v>634</v>
      </c>
      <c r="Z122" s="1061"/>
      <c r="AA122" s="205">
        <v>2.3763461011720274E-2</v>
      </c>
      <c r="AB122" s="510"/>
      <c r="AC122" s="645">
        <v>23.763461011720274</v>
      </c>
      <c r="AD122" s="510"/>
      <c r="AE122" s="194" t="s">
        <v>1734</v>
      </c>
      <c r="AF122" s="1404"/>
      <c r="AG122" s="415">
        <v>630</v>
      </c>
      <c r="AH122" s="1061"/>
      <c r="AI122" s="205">
        <v>2.4069050844767848E-2</v>
      </c>
      <c r="AJ122" s="510"/>
      <c r="AK122" s="645">
        <v>24.069050844767848</v>
      </c>
      <c r="AL122" s="510"/>
      <c r="AM122" s="256" t="s">
        <v>1735</v>
      </c>
      <c r="AN122" s="1404"/>
      <c r="AO122" s="695">
        <v>485</v>
      </c>
      <c r="AP122" s="59"/>
      <c r="AQ122" s="191">
        <v>1.8802990585084649E-2</v>
      </c>
      <c r="AR122" s="59"/>
      <c r="AS122" s="683">
        <v>18.80299058508465</v>
      </c>
      <c r="AT122" s="683"/>
      <c r="AU122" s="59" t="s">
        <v>1736</v>
      </c>
      <c r="AV122" s="467"/>
    </row>
    <row r="123" spans="1:48" x14ac:dyDescent="0.35">
      <c r="A123" s="26"/>
      <c r="B123" s="26"/>
      <c r="C123" s="26"/>
      <c r="D123" s="7" t="s">
        <v>14</v>
      </c>
      <c r="E123" s="155"/>
      <c r="F123" s="998">
        <v>420</v>
      </c>
      <c r="G123" s="76"/>
      <c r="H123" s="1054">
        <v>119</v>
      </c>
      <c r="I123" s="1061" t="str">
        <f>IF('[1]Table 2.7'!R121=H123,"","r")</f>
        <v/>
      </c>
      <c r="J123" s="246" t="s">
        <v>317</v>
      </c>
      <c r="K123" s="510" t="e">
        <f>IF(ROUND('[1]Table 2.7'!T121,4)=(ROUND(J123,4)),"","r")</f>
        <v>#VALUE!</v>
      </c>
      <c r="L123" s="510" t="s">
        <v>317</v>
      </c>
      <c r="M123" s="510" t="e">
        <f>IF(ROUND('[1]Table 2.7'!V121,3)=ROUND(L123,3),"","r")</f>
        <v>#VALUE!</v>
      </c>
      <c r="N123" s="222" t="s">
        <v>317</v>
      </c>
      <c r="O123" s="1404" t="str">
        <f>IF(N123='[1]Table 2.7'!Z121,"","r")</f>
        <v/>
      </c>
      <c r="P123" s="1002"/>
      <c r="Q123" s="1054">
        <v>46</v>
      </c>
      <c r="R123" s="1061" t="str">
        <f>IF('[1]Table 2.7'!AB121=Q123,"","r")</f>
        <v/>
      </c>
      <c r="S123" s="1050" t="s">
        <v>317</v>
      </c>
      <c r="T123" s="510" t="e">
        <f>IF(ROUND('[1]Table 2.7'!AD121,4)=(ROUND(S123,4)),"","r")</f>
        <v>#VALUE!</v>
      </c>
      <c r="U123" s="510" t="s">
        <v>317</v>
      </c>
      <c r="V123" s="510"/>
      <c r="W123" s="1163" t="s">
        <v>317</v>
      </c>
      <c r="X123" s="1404"/>
      <c r="Y123" s="415">
        <v>48</v>
      </c>
      <c r="Z123" s="1061"/>
      <c r="AA123" s="246" t="s">
        <v>317</v>
      </c>
      <c r="AB123" s="510"/>
      <c r="AC123" s="510" t="s">
        <v>317</v>
      </c>
      <c r="AD123" s="510"/>
      <c r="AE123" s="222" t="s">
        <v>317</v>
      </c>
      <c r="AF123" s="1404"/>
      <c r="AG123" s="415">
        <v>200</v>
      </c>
      <c r="AH123" s="1061"/>
      <c r="AI123" s="246" t="s">
        <v>317</v>
      </c>
      <c r="AJ123" s="510"/>
      <c r="AK123" s="510" t="s">
        <v>317</v>
      </c>
      <c r="AL123" s="510"/>
      <c r="AM123" s="222" t="s">
        <v>317</v>
      </c>
      <c r="AN123" s="1404"/>
      <c r="AO123" s="695">
        <v>7</v>
      </c>
      <c r="AP123" s="59"/>
      <c r="AQ123" s="246" t="s">
        <v>317</v>
      </c>
      <c r="AR123" s="222"/>
      <c r="AS123" s="510" t="s">
        <v>317</v>
      </c>
      <c r="AT123" s="510"/>
      <c r="AU123" s="222" t="s">
        <v>317</v>
      </c>
      <c r="AV123" s="467"/>
    </row>
    <row r="124" spans="1:48" x14ac:dyDescent="0.35">
      <c r="A124" s="31"/>
      <c r="B124" s="31"/>
      <c r="C124" s="31" t="s">
        <v>149</v>
      </c>
      <c r="D124" s="5"/>
      <c r="E124" s="172"/>
      <c r="F124" s="47">
        <v>3783</v>
      </c>
      <c r="G124" s="78"/>
      <c r="H124" s="1056">
        <v>766</v>
      </c>
      <c r="I124" s="957" t="str">
        <f>IF('[1]Table 2.7'!R122=H124,"","r")</f>
        <v/>
      </c>
      <c r="J124" s="316">
        <v>2.0828583560102323E-2</v>
      </c>
      <c r="K124" s="673" t="str">
        <f>IF(ROUND('[1]Table 2.7'!T122,4)=(ROUND(J124,4)),"","r")</f>
        <v/>
      </c>
      <c r="L124" s="673">
        <v>20.828583560102324</v>
      </c>
      <c r="M124" s="673" t="str">
        <f>IF(ROUND('[1]Table 2.7'!V122,3)=ROUND(L124,3),"","r")</f>
        <v/>
      </c>
      <c r="N124" s="317" t="s">
        <v>1454</v>
      </c>
      <c r="O124" s="1406" t="str">
        <f>IF(N124='[1]Table 2.7'!Z122,"","r")</f>
        <v/>
      </c>
      <c r="P124" s="79"/>
      <c r="Q124" s="1056">
        <v>763</v>
      </c>
      <c r="R124" s="957" t="str">
        <f>IF('[1]Table 2.7'!AB122=Q124,"","r")</f>
        <v/>
      </c>
      <c r="S124" s="316">
        <v>2.1940612806469594E-2</v>
      </c>
      <c r="T124" s="673" t="str">
        <f>IF(ROUND('[1]Table 2.7'!AD122,4)=(ROUND(S124,4)),"","r")</f>
        <v/>
      </c>
      <c r="U124" s="673">
        <v>21.940612806469595</v>
      </c>
      <c r="V124" s="673"/>
      <c r="W124" s="317" t="s">
        <v>1716</v>
      </c>
      <c r="X124" s="1406"/>
      <c r="Y124" s="493">
        <v>765</v>
      </c>
      <c r="Z124" s="957"/>
      <c r="AA124" s="318">
        <v>2.281994387372276E-2</v>
      </c>
      <c r="AB124" s="673"/>
      <c r="AC124" s="675">
        <v>22.81994387372276</v>
      </c>
      <c r="AD124" s="673"/>
      <c r="AE124" s="300" t="s">
        <v>1456</v>
      </c>
      <c r="AF124" s="1406"/>
      <c r="AG124" s="493">
        <v>905</v>
      </c>
      <c r="AH124" s="957"/>
      <c r="AI124" s="318">
        <v>2.7450989542257956E-2</v>
      </c>
      <c r="AJ124" s="673"/>
      <c r="AK124" s="675">
        <v>27.450989542257958</v>
      </c>
      <c r="AL124" s="673"/>
      <c r="AM124" s="298" t="s">
        <v>1457</v>
      </c>
      <c r="AN124" s="1406"/>
      <c r="AO124" s="713">
        <v>584</v>
      </c>
      <c r="AP124" s="179"/>
      <c r="AQ124" s="241">
        <v>1.7937304489996503E-2</v>
      </c>
      <c r="AR124" s="179"/>
      <c r="AS124" s="686">
        <v>17.937304489996503</v>
      </c>
      <c r="AT124" s="686"/>
      <c r="AU124" s="179" t="s">
        <v>1458</v>
      </c>
      <c r="AV124" s="702"/>
    </row>
    <row r="125" spans="1:48" x14ac:dyDescent="0.35">
      <c r="C125" s="12"/>
      <c r="D125" s="7" t="s">
        <v>320</v>
      </c>
      <c r="E125" s="155"/>
      <c r="F125" s="998">
        <v>189</v>
      </c>
      <c r="G125" s="151"/>
      <c r="H125" s="1054">
        <v>43</v>
      </c>
      <c r="I125" s="1061" t="str">
        <f>IF('[1]Table 2.7'!R123=H125,"","r")</f>
        <v/>
      </c>
      <c r="J125" s="246">
        <v>3.7093563370935632E-2</v>
      </c>
      <c r="K125" s="510" t="str">
        <f>IF(ROUND('[1]Table 2.7'!T123,4)=(ROUND(J125,4)),"","r")</f>
        <v/>
      </c>
      <c r="L125" s="510">
        <v>37.093563370935634</v>
      </c>
      <c r="M125" s="510" t="str">
        <f>IF(ROUND('[1]Table 2.7'!V123,3)=ROUND(L125,3),"","r")</f>
        <v/>
      </c>
      <c r="N125" s="247" t="s">
        <v>1737</v>
      </c>
      <c r="O125" s="1404" t="str">
        <f>IF(N125='[1]Table 2.7'!Z123,"","r")</f>
        <v/>
      </c>
      <c r="P125" s="1002"/>
      <c r="Q125" s="1054">
        <v>23</v>
      </c>
      <c r="R125" s="1061" t="str">
        <f>IF('[1]Table 2.7'!AB123=Q125,"","r")</f>
        <v/>
      </c>
      <c r="S125" s="1050">
        <v>2.7139874739039668E-2</v>
      </c>
      <c r="T125" s="510" t="str">
        <f>IF(ROUND('[1]Table 2.7'!AD123,4)=(ROUND(S125,4)),"","r")</f>
        <v/>
      </c>
      <c r="U125" s="510">
        <v>27.139874739039669</v>
      </c>
      <c r="V125" s="510"/>
      <c r="W125" s="1052" t="s">
        <v>1738</v>
      </c>
      <c r="X125" s="1404"/>
      <c r="Y125" s="415">
        <v>42</v>
      </c>
      <c r="Z125" s="1061"/>
      <c r="AA125" s="205">
        <v>5.0956602893140454E-2</v>
      </c>
      <c r="AB125" s="510"/>
      <c r="AC125" s="645">
        <v>50.956602893140456</v>
      </c>
      <c r="AD125" s="510"/>
      <c r="AE125" s="194" t="s">
        <v>1739</v>
      </c>
      <c r="AF125" s="1404"/>
      <c r="AG125" s="415">
        <v>54</v>
      </c>
      <c r="AH125" s="1061"/>
      <c r="AI125" s="205">
        <v>5.6240987021310689E-2</v>
      </c>
      <c r="AJ125" s="510"/>
      <c r="AK125" s="645">
        <v>56.240987021310687</v>
      </c>
      <c r="AL125" s="510"/>
      <c r="AM125" s="256" t="s">
        <v>1740</v>
      </c>
      <c r="AN125" s="1404"/>
      <c r="AO125" s="695">
        <v>27</v>
      </c>
      <c r="AP125" s="59"/>
      <c r="AQ125" s="191">
        <v>2.418021493524387E-2</v>
      </c>
      <c r="AR125" s="59"/>
      <c r="AS125" s="683">
        <v>24.180214935243871</v>
      </c>
      <c r="AT125" s="683"/>
      <c r="AU125" s="59" t="s">
        <v>1741</v>
      </c>
      <c r="AV125" s="467"/>
    </row>
    <row r="126" spans="1:48" x14ac:dyDescent="0.35">
      <c r="C126" s="12"/>
      <c r="D126" s="7" t="s">
        <v>150</v>
      </c>
      <c r="E126" s="155"/>
      <c r="F126" s="1007">
        <v>1031</v>
      </c>
      <c r="G126" s="151"/>
      <c r="H126" s="1054">
        <v>207</v>
      </c>
      <c r="I126" s="1061" t="str">
        <f>IF('[1]Table 2.7'!R124=H126,"","r")</f>
        <v/>
      </c>
      <c r="J126" s="246">
        <v>2.5387750481150231E-2</v>
      </c>
      <c r="K126" s="510" t="str">
        <f>IF(ROUND('[1]Table 2.7'!T124,4)=(ROUND(J126,4)),"","r")</f>
        <v/>
      </c>
      <c r="L126" s="510">
        <v>25.387750481150231</v>
      </c>
      <c r="M126" s="510" t="str">
        <f>IF(ROUND('[1]Table 2.7'!V124,3)=ROUND(L126,3),"","r")</f>
        <v/>
      </c>
      <c r="N126" s="247" t="s">
        <v>1742</v>
      </c>
      <c r="O126" s="1404" t="str">
        <f>IF(N126='[1]Table 2.7'!Z124,"","r")</f>
        <v/>
      </c>
      <c r="P126" s="1002"/>
      <c r="Q126" s="1054">
        <v>207</v>
      </c>
      <c r="R126" s="1061" t="str">
        <f>IF('[1]Table 2.7'!AB124=Q126,"","r")</f>
        <v/>
      </c>
      <c r="S126" s="1050">
        <v>2.7367586038564803E-2</v>
      </c>
      <c r="T126" s="510" t="str">
        <f>IF(ROUND('[1]Table 2.7'!AD124,4)=(ROUND(S126,4)),"","r")</f>
        <v/>
      </c>
      <c r="U126" s="510">
        <v>27.367586038564802</v>
      </c>
      <c r="V126" s="510"/>
      <c r="W126" s="1052" t="s">
        <v>1743</v>
      </c>
      <c r="X126" s="1404"/>
      <c r="Y126" s="415">
        <v>231</v>
      </c>
      <c r="Z126" s="1061"/>
      <c r="AA126" s="205">
        <v>3.2759880873160459E-2</v>
      </c>
      <c r="AB126" s="510"/>
      <c r="AC126" s="645">
        <v>32.759880873160462</v>
      </c>
      <c r="AD126" s="510"/>
      <c r="AE126" s="194" t="s">
        <v>1744</v>
      </c>
      <c r="AF126" s="1404"/>
      <c r="AG126" s="415">
        <v>233</v>
      </c>
      <c r="AH126" s="1061"/>
      <c r="AI126" s="205">
        <v>3.5115583482111801E-2</v>
      </c>
      <c r="AJ126" s="510"/>
      <c r="AK126" s="645">
        <v>35.115583482111802</v>
      </c>
      <c r="AL126" s="510"/>
      <c r="AM126" s="256" t="s">
        <v>1745</v>
      </c>
      <c r="AN126" s="1404"/>
      <c r="AO126" s="695">
        <v>153</v>
      </c>
      <c r="AP126" s="59"/>
      <c r="AQ126" s="191">
        <v>2.4535866280145563E-2</v>
      </c>
      <c r="AR126" s="59"/>
      <c r="AS126" s="683">
        <v>24.535866280145562</v>
      </c>
      <c r="AT126" s="683"/>
      <c r="AU126" s="59" t="s">
        <v>1746</v>
      </c>
      <c r="AV126" s="467"/>
    </row>
    <row r="127" spans="1:48" x14ac:dyDescent="0.35">
      <c r="D127" s="7" t="s">
        <v>151</v>
      </c>
      <c r="E127" s="155"/>
      <c r="F127" s="998">
        <v>910</v>
      </c>
      <c r="G127" s="76"/>
      <c r="H127" s="415">
        <v>162</v>
      </c>
      <c r="I127" s="1061" t="str">
        <f>IF('[1]Table 2.7'!R125=H127,"","r")</f>
        <v/>
      </c>
      <c r="J127" s="246">
        <v>1.88358614768174E-2</v>
      </c>
      <c r="K127" s="645" t="str">
        <f>IF(ROUND('[1]Table 2.7'!T125,4)=(ROUND(J127,4)),"","r")</f>
        <v/>
      </c>
      <c r="L127" s="645">
        <v>18.835861476817399</v>
      </c>
      <c r="M127" s="645" t="str">
        <f>IF(ROUND('[1]Table 2.7'!V125,3)=ROUND(L127,3),"","r")</f>
        <v/>
      </c>
      <c r="N127" s="247" t="s">
        <v>1747</v>
      </c>
      <c r="O127" s="1407" t="str">
        <f>IF(N127='[1]Table 2.7'!Z125,"","r")</f>
        <v/>
      </c>
      <c r="P127" s="62"/>
      <c r="Q127" s="415">
        <v>187</v>
      </c>
      <c r="R127" s="1061" t="str">
        <f>IF('[1]Table 2.7'!AB125=Q127,"","r")</f>
        <v/>
      </c>
      <c r="S127" s="1050">
        <v>2.2565463979727283E-2</v>
      </c>
      <c r="T127" s="645" t="str">
        <f>IF(ROUND('[1]Table 2.7'!AD125,4)=(ROUND(S127,4)),"","r")</f>
        <v/>
      </c>
      <c r="U127" s="645">
        <v>22.565463979727284</v>
      </c>
      <c r="V127" s="645"/>
      <c r="W127" s="1052" t="s">
        <v>1748</v>
      </c>
      <c r="X127" s="1407"/>
      <c r="Y127" s="415">
        <v>199</v>
      </c>
      <c r="Z127" s="1061"/>
      <c r="AA127" s="205">
        <v>2.4096273320852079E-2</v>
      </c>
      <c r="AB127" s="645"/>
      <c r="AC127" s="645">
        <v>24.096273320852077</v>
      </c>
      <c r="AD127" s="645"/>
      <c r="AE127" s="194" t="s">
        <v>1749</v>
      </c>
      <c r="AF127" s="1407"/>
      <c r="AG127" s="415">
        <v>190</v>
      </c>
      <c r="AH127" s="1061"/>
      <c r="AI127" s="205">
        <v>2.2900267942406287E-2</v>
      </c>
      <c r="AJ127" s="645"/>
      <c r="AK127" s="645">
        <v>22.900267942406288</v>
      </c>
      <c r="AL127" s="645"/>
      <c r="AM127" s="256" t="s">
        <v>1750</v>
      </c>
      <c r="AN127" s="1407"/>
      <c r="AO127" s="695">
        <v>172</v>
      </c>
      <c r="AP127" s="59"/>
      <c r="AQ127" s="191">
        <v>2.0982695844750571E-2</v>
      </c>
      <c r="AR127" s="59"/>
      <c r="AS127" s="683">
        <v>20.98269584475057</v>
      </c>
      <c r="AT127" s="683"/>
      <c r="AU127" s="59" t="s">
        <v>1751</v>
      </c>
      <c r="AV127" s="467"/>
    </row>
    <row r="128" spans="1:48" x14ac:dyDescent="0.35">
      <c r="D128" s="7" t="s">
        <v>152</v>
      </c>
      <c r="E128" s="155"/>
      <c r="F128" s="998">
        <v>540</v>
      </c>
      <c r="G128" s="76"/>
      <c r="H128" s="1054">
        <v>87</v>
      </c>
      <c r="I128" s="1061" t="str">
        <f>IF('[1]Table 2.7'!R126=H128,"","r")</f>
        <v/>
      </c>
      <c r="J128" s="246">
        <v>1.5272845124437903E-2</v>
      </c>
      <c r="K128" s="510" t="str">
        <f>IF(ROUND('[1]Table 2.7'!T126,4)=(ROUND(J128,4)),"","r")</f>
        <v/>
      </c>
      <c r="L128" s="510">
        <v>15.272845124437902</v>
      </c>
      <c r="M128" s="510" t="str">
        <f>IF(ROUND('[1]Table 2.7'!V126,3)=ROUND(L128,3),"","r")</f>
        <v/>
      </c>
      <c r="N128" s="247" t="s">
        <v>1752</v>
      </c>
      <c r="O128" s="1404" t="str">
        <f>IF(N128='[1]Table 2.7'!Z126,"","r")</f>
        <v/>
      </c>
      <c r="P128" s="1002"/>
      <c r="Q128" s="1054">
        <v>135</v>
      </c>
      <c r="R128" s="1061" t="str">
        <f>IF('[1]Table 2.7'!AB126=Q128,"","r")</f>
        <v/>
      </c>
      <c r="S128" s="1050">
        <v>2.2969700935802629E-2</v>
      </c>
      <c r="T128" s="510" t="str">
        <f>IF(ROUND('[1]Table 2.7'!AD126,4)=(ROUND(S128,4)),"","r")</f>
        <v/>
      </c>
      <c r="U128" s="510">
        <v>22.969700935802628</v>
      </c>
      <c r="V128" s="510"/>
      <c r="W128" s="1052" t="s">
        <v>1753</v>
      </c>
      <c r="X128" s="1404"/>
      <c r="Y128" s="415">
        <v>111</v>
      </c>
      <c r="Z128" s="1061"/>
      <c r="AA128" s="205">
        <v>1.8625603428246894E-2</v>
      </c>
      <c r="AB128" s="510"/>
      <c r="AC128" s="645">
        <v>18.625603428246894</v>
      </c>
      <c r="AD128" s="510"/>
      <c r="AE128" s="194" t="s">
        <v>1754</v>
      </c>
      <c r="AF128" s="1404"/>
      <c r="AG128" s="415">
        <v>104</v>
      </c>
      <c r="AH128" s="1061"/>
      <c r="AI128" s="205">
        <v>1.7214158390628977E-2</v>
      </c>
      <c r="AJ128" s="510"/>
      <c r="AK128" s="645">
        <v>17.214158390628977</v>
      </c>
      <c r="AL128" s="510"/>
      <c r="AM128" s="256" t="s">
        <v>1755</v>
      </c>
      <c r="AN128" s="1404"/>
      <c r="AO128" s="695">
        <v>103</v>
      </c>
      <c r="AP128" s="59"/>
      <c r="AQ128" s="191">
        <v>1.6918100725241959E-2</v>
      </c>
      <c r="AR128" s="59"/>
      <c r="AS128" s="683">
        <v>16.91810072524196</v>
      </c>
      <c r="AT128" s="683"/>
      <c r="AU128" s="59" t="s">
        <v>1756</v>
      </c>
      <c r="AV128" s="467"/>
    </row>
    <row r="129" spans="1:48" x14ac:dyDescent="0.35">
      <c r="D129" s="7" t="s">
        <v>153</v>
      </c>
      <c r="E129" s="155"/>
      <c r="F129" s="998">
        <v>330</v>
      </c>
      <c r="G129" s="76"/>
      <c r="H129" s="1054">
        <v>77</v>
      </c>
      <c r="I129" s="1061" t="str">
        <f>IF('[1]Table 2.7'!R127=H129,"","r")</f>
        <v/>
      </c>
      <c r="J129" s="246">
        <v>1.4971134575693218E-2</v>
      </c>
      <c r="K129" s="510" t="str">
        <f>IF(ROUND('[1]Table 2.7'!T127,4)=(ROUND(J129,4)),"","r")</f>
        <v/>
      </c>
      <c r="L129" s="510">
        <v>14.971134575693217</v>
      </c>
      <c r="M129" s="510" t="str">
        <f>IF(ROUND('[1]Table 2.7'!V127,3)=ROUND(L129,3),"","r")</f>
        <v/>
      </c>
      <c r="N129" s="247" t="s">
        <v>1757</v>
      </c>
      <c r="O129" s="1404" t="str">
        <f>IF(N129='[1]Table 2.7'!Z127,"","r")</f>
        <v/>
      </c>
      <c r="P129" s="1002"/>
      <c r="Q129" s="1054">
        <v>81</v>
      </c>
      <c r="R129" s="1061" t="str">
        <f>IF('[1]Table 2.7'!AB127=Q129,"","r")</f>
        <v/>
      </c>
      <c r="S129" s="1050">
        <v>1.8128916741271262E-2</v>
      </c>
      <c r="T129" s="510" t="str">
        <f>IF(ROUND('[1]Table 2.7'!AD127,4)=(ROUND(S129,4)),"","r")</f>
        <v/>
      </c>
      <c r="U129" s="510">
        <v>18.128916741271262</v>
      </c>
      <c r="V129" s="510"/>
      <c r="W129" s="1052" t="s">
        <v>1758</v>
      </c>
      <c r="X129" s="1404"/>
      <c r="Y129" s="415">
        <v>74</v>
      </c>
      <c r="Z129" s="1061"/>
      <c r="AA129" s="205">
        <v>1.8185942757760219E-2</v>
      </c>
      <c r="AB129" s="510"/>
      <c r="AC129" s="645">
        <v>18.18594275776022</v>
      </c>
      <c r="AD129" s="510"/>
      <c r="AE129" s="194" t="s">
        <v>1759</v>
      </c>
      <c r="AF129" s="1404"/>
      <c r="AG129" s="415">
        <v>53</v>
      </c>
      <c r="AH129" s="1061"/>
      <c r="AI129" s="207">
        <v>1.3392423270550275E-2</v>
      </c>
      <c r="AJ129" s="510"/>
      <c r="AK129" s="612">
        <v>13.392423270550275</v>
      </c>
      <c r="AL129" s="510"/>
      <c r="AM129" s="11" t="s">
        <v>1760</v>
      </c>
      <c r="AN129" s="1404"/>
      <c r="AO129" s="695">
        <v>45</v>
      </c>
      <c r="AP129" s="59"/>
      <c r="AQ129" s="201">
        <v>1.1272327880224291E-2</v>
      </c>
      <c r="AS129" s="602">
        <v>11.272327880224291</v>
      </c>
      <c r="AT129" s="602"/>
      <c r="AU129" s="7" t="s">
        <v>1761</v>
      </c>
      <c r="AV129" s="97"/>
    </row>
    <row r="130" spans="1:48" x14ac:dyDescent="0.35">
      <c r="D130" s="7" t="s">
        <v>154</v>
      </c>
      <c r="E130" s="155"/>
      <c r="F130" s="998">
        <v>235</v>
      </c>
      <c r="G130" s="157"/>
      <c r="H130" s="1054">
        <v>48</v>
      </c>
      <c r="I130" s="1061" t="str">
        <f>IF('[1]Table 2.7'!R128=H130,"","r")</f>
        <v/>
      </c>
      <c r="J130" s="246">
        <v>1.0688775073228388E-2</v>
      </c>
      <c r="K130" s="510" t="str">
        <f>IF(ROUND('[1]Table 2.7'!T128,4)=(ROUND(J130,4)),"","r")</f>
        <v/>
      </c>
      <c r="L130" s="510">
        <v>10.688775073228388</v>
      </c>
      <c r="M130" s="510" t="str">
        <f>IF(ROUND('[1]Table 2.7'!V128,3)=ROUND(L130,3),"","r")</f>
        <v/>
      </c>
      <c r="N130" s="247" t="s">
        <v>1762</v>
      </c>
      <c r="O130" s="1404" t="str">
        <f>IF(N130='[1]Table 2.7'!Z128,"","r")</f>
        <v/>
      </c>
      <c r="P130" s="1002"/>
      <c r="Q130" s="1054">
        <v>53</v>
      </c>
      <c r="R130" s="1061" t="str">
        <f>IF('[1]Table 2.7'!AB128=Q130,"","r")</f>
        <v/>
      </c>
      <c r="S130" s="1050">
        <v>1.2525678550002728E-2</v>
      </c>
      <c r="T130" s="510" t="str">
        <f>IF(ROUND('[1]Table 2.7'!AD128,4)=(ROUND(S130,4)),"","r")</f>
        <v/>
      </c>
      <c r="U130" s="510">
        <v>12.525678550002727</v>
      </c>
      <c r="V130" s="510"/>
      <c r="W130" s="1052" t="s">
        <v>1763</v>
      </c>
      <c r="X130" s="1404"/>
      <c r="Y130" s="415">
        <v>42</v>
      </c>
      <c r="Z130" s="1061"/>
      <c r="AA130" s="205">
        <v>1.0910180837246477E-2</v>
      </c>
      <c r="AB130" s="510"/>
      <c r="AC130" s="645">
        <v>10.910180837246477</v>
      </c>
      <c r="AD130" s="510"/>
      <c r="AE130" s="194" t="s">
        <v>1764</v>
      </c>
      <c r="AF130" s="1404"/>
      <c r="AG130" s="415">
        <v>41</v>
      </c>
      <c r="AH130" s="1061"/>
      <c r="AI130" s="207">
        <v>1.166582766092495E-2</v>
      </c>
      <c r="AJ130" s="510"/>
      <c r="AK130" s="612">
        <v>11.66582766092495</v>
      </c>
      <c r="AL130" s="510"/>
      <c r="AM130" s="11" t="s">
        <v>1765</v>
      </c>
      <c r="AN130" s="1404"/>
      <c r="AO130" s="695">
        <v>51</v>
      </c>
      <c r="AP130" s="59"/>
      <c r="AQ130" s="201">
        <v>1.5524387102816868E-2</v>
      </c>
      <c r="AS130" s="602">
        <v>15.524387102816869</v>
      </c>
      <c r="AT130" s="602"/>
      <c r="AU130" s="7" t="s">
        <v>1766</v>
      </c>
      <c r="AV130" s="97"/>
    </row>
    <row r="131" spans="1:48" x14ac:dyDescent="0.35">
      <c r="D131" s="7" t="s">
        <v>155</v>
      </c>
      <c r="E131" s="155"/>
      <c r="F131" s="998">
        <v>103</v>
      </c>
      <c r="G131" s="151"/>
      <c r="H131" s="1054">
        <v>20</v>
      </c>
      <c r="I131" s="1061" t="str">
        <f>IF('[1]Table 2.7'!R129=H131,"","r")</f>
        <v/>
      </c>
      <c r="J131" s="246">
        <v>7.6621577815106246E-3</v>
      </c>
      <c r="K131" s="510" t="str">
        <f>IF(ROUND('[1]Table 2.7'!T129,4)=(ROUND(J131,4)),"","r")</f>
        <v/>
      </c>
      <c r="L131" s="510">
        <v>7.6621577815106248</v>
      </c>
      <c r="M131" s="510" t="str">
        <f>IF(ROUND('[1]Table 2.7'!V129,3)=ROUND(L131,3),"","r")</f>
        <v/>
      </c>
      <c r="N131" s="247" t="s">
        <v>1767</v>
      </c>
      <c r="O131" s="1404" t="str">
        <f>IF(N131='[1]Table 2.7'!Z129,"","r")</f>
        <v/>
      </c>
      <c r="P131" s="1002"/>
      <c r="Q131" s="1054">
        <v>26</v>
      </c>
      <c r="R131" s="1061" t="str">
        <f>IF('[1]Table 2.7'!AB129=Q131,"","r")</f>
        <v/>
      </c>
      <c r="S131" s="1050">
        <v>1.0190237872712471E-2</v>
      </c>
      <c r="T131" s="510" t="str">
        <f>IF(ROUND('[1]Table 2.7'!AD129,4)=(ROUND(S131,4)),"","r")</f>
        <v/>
      </c>
      <c r="U131" s="510">
        <v>10.190237872712471</v>
      </c>
      <c r="V131" s="510"/>
      <c r="W131" s="1052" t="s">
        <v>1768</v>
      </c>
      <c r="X131" s="1404"/>
      <c r="Y131" s="415">
        <v>13</v>
      </c>
      <c r="Z131" s="1061"/>
      <c r="AA131" s="205">
        <v>5.2126707997902592E-3</v>
      </c>
      <c r="AB131" s="510"/>
      <c r="AC131" s="645">
        <v>5.212670799790259</v>
      </c>
      <c r="AD131" s="510"/>
      <c r="AE131" s="194" t="s">
        <v>1769</v>
      </c>
      <c r="AF131" s="1404"/>
      <c r="AG131" s="415">
        <v>22</v>
      </c>
      <c r="AH131" s="1061"/>
      <c r="AI131" s="207">
        <v>9.1543435119390577E-3</v>
      </c>
      <c r="AJ131" s="510"/>
      <c r="AK131" s="612">
        <v>9.1543435119390573</v>
      </c>
      <c r="AL131" s="510"/>
      <c r="AM131" s="11" t="s">
        <v>1770</v>
      </c>
      <c r="AN131" s="1404"/>
      <c r="AO131" s="695">
        <v>22</v>
      </c>
      <c r="AP131" s="59"/>
      <c r="AQ131" s="201">
        <v>9.3083807973962564E-3</v>
      </c>
      <c r="AS131" s="602">
        <v>9.3083807973962571</v>
      </c>
      <c r="AT131" s="602"/>
      <c r="AU131" s="7" t="s">
        <v>1771</v>
      </c>
      <c r="AV131" s="97"/>
    </row>
    <row r="132" spans="1:48" x14ac:dyDescent="0.35">
      <c r="C132" s="12"/>
      <c r="D132" s="7" t="s">
        <v>156</v>
      </c>
      <c r="E132" s="155"/>
      <c r="F132" s="1151" t="s">
        <v>12</v>
      </c>
      <c r="G132" s="1008"/>
      <c r="H132" s="1054">
        <v>3</v>
      </c>
      <c r="I132" s="1061" t="str">
        <f>IF('[1]Table 2.7'!R130=H132,"","r")</f>
        <v/>
      </c>
      <c r="J132" s="1013">
        <v>3.4055186866922809E-3</v>
      </c>
      <c r="K132" s="510" t="str">
        <f>IF(ROUND('[1]Table 2.7'!T130,4)=(ROUND(J132,4)),"","r")</f>
        <v/>
      </c>
      <c r="L132" s="510">
        <v>3.4055186866922811</v>
      </c>
      <c r="M132" s="510" t="str">
        <f>IF(ROUND('[1]Table 2.7'!V130,3)=ROUND(L132,3),"","r")</f>
        <v/>
      </c>
      <c r="N132" s="1016" t="s">
        <v>1537</v>
      </c>
      <c r="O132" s="1404" t="str">
        <f>IF(N132='[1]Table 2.7'!Z130,"","r")</f>
        <v/>
      </c>
      <c r="P132" s="1004"/>
      <c r="Q132" s="1054" t="s">
        <v>12</v>
      </c>
      <c r="R132" s="1061" t="str">
        <f>IF('[1]Table 2.7'!AB130=Q132,"","r")</f>
        <v>r</v>
      </c>
      <c r="S132" s="1050">
        <v>6.6428206438426162E-3</v>
      </c>
      <c r="T132" s="510" t="str">
        <f>IF(ROUND('[1]Table 2.7'!AD130,4)=(ROUND(S132,4)),"","r")</f>
        <v/>
      </c>
      <c r="U132" s="510">
        <v>6.6428206438426161</v>
      </c>
      <c r="V132" s="510"/>
      <c r="W132" s="1052" t="s">
        <v>1772</v>
      </c>
      <c r="X132" s="1404"/>
      <c r="Y132" s="1151" t="s">
        <v>12</v>
      </c>
      <c r="Z132" s="1061"/>
      <c r="AA132" s="205">
        <v>4.1325598029086866E-3</v>
      </c>
      <c r="AB132" s="510"/>
      <c r="AC132" s="645">
        <v>4.1325598029086867</v>
      </c>
      <c r="AD132" s="510"/>
      <c r="AE132" s="194" t="s">
        <v>1539</v>
      </c>
      <c r="AF132" s="1404"/>
      <c r="AG132" s="415">
        <v>8</v>
      </c>
      <c r="AH132" s="1061"/>
      <c r="AI132" s="207">
        <v>7.4158585282373081E-3</v>
      </c>
      <c r="AJ132" s="510"/>
      <c r="AK132" s="612">
        <v>7.4158585282373082</v>
      </c>
      <c r="AL132" s="510"/>
      <c r="AM132" s="11" t="s">
        <v>1540</v>
      </c>
      <c r="AN132" s="1404"/>
      <c r="AO132" s="695">
        <v>4</v>
      </c>
      <c r="AP132" s="59"/>
      <c r="AQ132" s="201">
        <v>3.4622811105932483E-3</v>
      </c>
      <c r="AS132" s="602">
        <v>3.4622811105932483</v>
      </c>
      <c r="AT132" s="602"/>
      <c r="AU132" s="7" t="s">
        <v>1773</v>
      </c>
      <c r="AV132" s="97"/>
    </row>
    <row r="133" spans="1:48" x14ac:dyDescent="0.35">
      <c r="A133" s="10"/>
      <c r="B133" s="10"/>
      <c r="C133" s="10"/>
      <c r="D133" s="7" t="s">
        <v>157</v>
      </c>
      <c r="E133" s="155"/>
      <c r="F133" s="1151" t="s">
        <v>12</v>
      </c>
      <c r="G133" s="1006"/>
      <c r="H133" s="1055">
        <v>0</v>
      </c>
      <c r="I133" s="1061" t="str">
        <f>IF('[1]Table 2.7'!R131=H133,"","r")</f>
        <v/>
      </c>
      <c r="J133" s="1017">
        <v>0</v>
      </c>
      <c r="K133" s="644" t="str">
        <f>IF(ROUND('[1]Table 2.7'!T131,4)=(ROUND(J133,4)),"","r")</f>
        <v/>
      </c>
      <c r="L133" s="644">
        <v>0</v>
      </c>
      <c r="M133" s="644" t="str">
        <f>IF(ROUND('[1]Table 2.7'!V131,3)=ROUND(L133,3),"","r")</f>
        <v/>
      </c>
      <c r="N133" s="1015" t="s">
        <v>1542</v>
      </c>
      <c r="O133" s="1408" t="str">
        <f>IF(N133='[1]Table 2.7'!Z131,"","r")</f>
        <v/>
      </c>
      <c r="P133" s="1009"/>
      <c r="Q133" s="1055" t="s">
        <v>12</v>
      </c>
      <c r="R133" s="1061" t="str">
        <f>IF('[1]Table 2.7'!AB131=Q133,"","r")</f>
        <v>r</v>
      </c>
      <c r="S133" s="1053">
        <v>2.1630615640599E-2</v>
      </c>
      <c r="T133" s="644" t="str">
        <f>IF(ROUND('[1]Table 2.7'!AD131,4)=(ROUND(S133,4)),"","r")</f>
        <v/>
      </c>
      <c r="U133" s="644">
        <v>21.630615640599</v>
      </c>
      <c r="V133" s="644"/>
      <c r="W133" s="1051" t="s">
        <v>1543</v>
      </c>
      <c r="X133" s="1408"/>
      <c r="Y133" s="1151" t="s">
        <v>12</v>
      </c>
      <c r="Z133" s="1061"/>
      <c r="AA133" s="319">
        <v>2.0344287949921751E-2</v>
      </c>
      <c r="AB133" s="644"/>
      <c r="AC133" s="647">
        <v>20.34428794992175</v>
      </c>
      <c r="AD133" s="644"/>
      <c r="AE133" s="297" t="s">
        <v>1544</v>
      </c>
      <c r="AF133" s="1408"/>
      <c r="AG133" s="625">
        <v>0</v>
      </c>
      <c r="AH133" s="1061"/>
      <c r="AI133" s="207">
        <v>0</v>
      </c>
      <c r="AJ133" s="644"/>
      <c r="AK133" s="612">
        <v>0</v>
      </c>
      <c r="AL133" s="644"/>
      <c r="AM133" s="11" t="s">
        <v>1545</v>
      </c>
      <c r="AN133" s="1408"/>
      <c r="AO133" s="712">
        <v>0</v>
      </c>
      <c r="AP133" s="59"/>
      <c r="AQ133" s="201">
        <v>0</v>
      </c>
      <c r="AS133" s="602">
        <v>0</v>
      </c>
      <c r="AT133" s="602"/>
      <c r="AU133" s="7" t="s">
        <v>1546</v>
      </c>
      <c r="AV133" s="97"/>
    </row>
    <row r="134" spans="1:48" x14ac:dyDescent="0.35">
      <c r="A134" s="10"/>
      <c r="B134" s="10"/>
      <c r="C134" s="10"/>
      <c r="D134" s="7" t="s">
        <v>14</v>
      </c>
      <c r="E134" s="155"/>
      <c r="F134" s="1007">
        <v>418</v>
      </c>
      <c r="G134" s="76"/>
      <c r="H134" s="1055">
        <v>119</v>
      </c>
      <c r="I134" s="1061" t="str">
        <f>IF('[1]Table 2.7'!R132=H134,"","r")</f>
        <v/>
      </c>
      <c r="J134" s="246" t="s">
        <v>317</v>
      </c>
      <c r="K134" s="510" t="e">
        <f>IF(ROUND('[1]Table 2.7'!T132,4)=(ROUND(J134,4)),"","r")</f>
        <v>#VALUE!</v>
      </c>
      <c r="L134" s="510" t="s">
        <v>317</v>
      </c>
      <c r="M134" s="510" t="e">
        <f>IF(ROUND('[1]Table 2.7'!V132,3)=ROUND(L134,3),"","r")</f>
        <v>#VALUE!</v>
      </c>
      <c r="N134" s="222" t="s">
        <v>317</v>
      </c>
      <c r="O134" s="1404" t="str">
        <f>IF(N134='[1]Table 2.7'!Z132,"","r")</f>
        <v/>
      </c>
      <c r="P134" s="1009"/>
      <c r="Q134" s="1055">
        <v>44</v>
      </c>
      <c r="R134" s="1061" t="str">
        <f>IF('[1]Table 2.7'!AB132=Q134,"","r")</f>
        <v/>
      </c>
      <c r="S134" s="1050" t="s">
        <v>317</v>
      </c>
      <c r="T134" s="510" t="e">
        <f>IF(ROUND('[1]Table 2.7'!AD132,4)=(ROUND(S134,4)),"","r")</f>
        <v>#VALUE!</v>
      </c>
      <c r="U134" s="510" t="s">
        <v>317</v>
      </c>
      <c r="V134" s="510"/>
      <c r="W134" s="1163" t="s">
        <v>317</v>
      </c>
      <c r="X134" s="1404"/>
      <c r="Y134" s="625">
        <v>48</v>
      </c>
      <c r="Z134" s="1061"/>
      <c r="AA134" s="246" t="s">
        <v>317</v>
      </c>
      <c r="AB134" s="510"/>
      <c r="AC134" s="510" t="s">
        <v>317</v>
      </c>
      <c r="AD134" s="510"/>
      <c r="AE134" s="222" t="s">
        <v>317</v>
      </c>
      <c r="AF134" s="1404"/>
      <c r="AG134" s="625">
        <v>200</v>
      </c>
      <c r="AH134" s="1061"/>
      <c r="AI134" s="246" t="s">
        <v>317</v>
      </c>
      <c r="AJ134" s="510"/>
      <c r="AK134" s="510" t="s">
        <v>317</v>
      </c>
      <c r="AL134" s="510"/>
      <c r="AM134" s="222" t="s">
        <v>317</v>
      </c>
      <c r="AN134" s="1404"/>
      <c r="AO134" s="712">
        <v>7</v>
      </c>
      <c r="AP134" s="59"/>
      <c r="AQ134" s="246" t="s">
        <v>317</v>
      </c>
      <c r="AR134" s="222"/>
      <c r="AS134" s="510" t="s">
        <v>317</v>
      </c>
      <c r="AT134" s="510"/>
      <c r="AU134" s="222" t="s">
        <v>317</v>
      </c>
      <c r="AV134" s="97"/>
    </row>
    <row r="135" spans="1:48" x14ac:dyDescent="0.35">
      <c r="A135" s="31"/>
      <c r="B135" s="31"/>
      <c r="C135" s="31" t="s">
        <v>158</v>
      </c>
      <c r="D135" s="5"/>
      <c r="E135" s="172"/>
      <c r="F135" s="47">
        <v>3783</v>
      </c>
      <c r="G135" s="78"/>
      <c r="H135" s="1056">
        <v>766</v>
      </c>
      <c r="I135" s="957" t="str">
        <f>IF('[1]Table 2.7'!R133=H135,"","r")</f>
        <v/>
      </c>
      <c r="J135" s="316">
        <v>2.0828583560102323E-2</v>
      </c>
      <c r="K135" s="673" t="str">
        <f>IF(ROUND('[1]Table 2.7'!T133,4)=(ROUND(J135,4)),"","r")</f>
        <v/>
      </c>
      <c r="L135" s="673">
        <v>20.828583560102324</v>
      </c>
      <c r="M135" s="673" t="str">
        <f>IF(ROUND('[1]Table 2.7'!V133,3)=ROUND(L135,3),"","r")</f>
        <v/>
      </c>
      <c r="N135" s="317" t="s">
        <v>1454</v>
      </c>
      <c r="O135" s="1406" t="str">
        <f>IF(N135='[1]Table 2.7'!Z133,"","r")</f>
        <v/>
      </c>
      <c r="P135" s="79"/>
      <c r="Q135" s="1056">
        <v>763</v>
      </c>
      <c r="R135" s="957" t="str">
        <f>IF('[1]Table 2.7'!AB133=Q135,"","r")</f>
        <v/>
      </c>
      <c r="S135" s="316">
        <v>2.1940612806469594E-2</v>
      </c>
      <c r="T135" s="673" t="str">
        <f>IF(ROUND('[1]Table 2.7'!AD133,4)=(ROUND(S135,4)),"","r")</f>
        <v/>
      </c>
      <c r="U135" s="673">
        <v>21.940612806469595</v>
      </c>
      <c r="V135" s="673"/>
      <c r="W135" s="317" t="s">
        <v>1716</v>
      </c>
      <c r="X135" s="1406"/>
      <c r="Y135" s="493">
        <v>765</v>
      </c>
      <c r="Z135" s="957"/>
      <c r="AA135" s="318">
        <v>2.281994387372276E-2</v>
      </c>
      <c r="AB135" s="673"/>
      <c r="AC135" s="675">
        <v>22.81994387372276</v>
      </c>
      <c r="AD135" s="673"/>
      <c r="AE135" s="300" t="s">
        <v>1456</v>
      </c>
      <c r="AF135" s="1406"/>
      <c r="AG135" s="493">
        <v>905</v>
      </c>
      <c r="AH135" s="957"/>
      <c r="AI135" s="206">
        <v>2.7450989542257956E-2</v>
      </c>
      <c r="AJ135" s="673"/>
      <c r="AK135" s="610">
        <v>27.450989542257958</v>
      </c>
      <c r="AL135" s="673"/>
      <c r="AM135" s="193" t="s">
        <v>1457</v>
      </c>
      <c r="AN135" s="1406"/>
      <c r="AO135" s="713">
        <v>584</v>
      </c>
      <c r="AP135" s="179"/>
      <c r="AQ135" s="190">
        <v>1.7937304489996503E-2</v>
      </c>
      <c r="AR135" s="65"/>
      <c r="AS135" s="603">
        <v>17.937304489996503</v>
      </c>
      <c r="AT135" s="603"/>
      <c r="AU135" s="65" t="s">
        <v>1458</v>
      </c>
      <c r="AV135" s="724"/>
    </row>
    <row r="136" spans="1:48" x14ac:dyDescent="0.35">
      <c r="A136" s="10"/>
      <c r="B136" s="10"/>
      <c r="C136" s="10"/>
      <c r="D136" s="7" t="s">
        <v>159</v>
      </c>
      <c r="E136" s="155"/>
      <c r="F136" s="998">
        <v>2834</v>
      </c>
      <c r="G136" s="76"/>
      <c r="H136" s="1054">
        <v>581</v>
      </c>
      <c r="I136" s="1061" t="str">
        <f>IF('[1]Table 2.7'!R134=H136,"","r")</f>
        <v/>
      </c>
      <c r="J136" s="246">
        <v>1.6835437112855161E-2</v>
      </c>
      <c r="K136" s="510" t="str">
        <f>IF(ROUND('[1]Table 2.7'!T134,4)=(ROUND(J136,4)),"","r")</f>
        <v/>
      </c>
      <c r="L136" s="510">
        <v>16.835437112855161</v>
      </c>
      <c r="M136" s="510" t="str">
        <f>IF(ROUND('[1]Table 2.7'!V134,3)=ROUND(L136,3),"","r")</f>
        <v/>
      </c>
      <c r="N136" s="247" t="s">
        <v>785</v>
      </c>
      <c r="O136" s="1404" t="str">
        <f>IF(N136='[1]Table 2.7'!Z134,"","r")</f>
        <v/>
      </c>
      <c r="P136" s="1002"/>
      <c r="Q136" s="1054">
        <v>630</v>
      </c>
      <c r="R136" s="1061" t="str">
        <f>IF('[1]Table 2.7'!AB134=Q136,"","r")</f>
        <v/>
      </c>
      <c r="S136" s="1050">
        <v>1.9581309054741595E-2</v>
      </c>
      <c r="T136" s="510" t="str">
        <f>IF(ROUND('[1]Table 2.7'!AD134,4)=(ROUND(S136,4)),"","r")</f>
        <v/>
      </c>
      <c r="U136" s="510">
        <v>19.581309054741595</v>
      </c>
      <c r="V136" s="510"/>
      <c r="W136" s="1052" t="s">
        <v>1774</v>
      </c>
      <c r="X136" s="1404"/>
      <c r="Y136" s="415">
        <v>588</v>
      </c>
      <c r="Z136" s="1061"/>
      <c r="AA136" s="205">
        <v>1.9163225859825665E-2</v>
      </c>
      <c r="AB136" s="510"/>
      <c r="AC136" s="645">
        <v>19.163225859825666</v>
      </c>
      <c r="AD136" s="510"/>
      <c r="AE136" s="194" t="s">
        <v>1775</v>
      </c>
      <c r="AF136" s="1404"/>
      <c r="AG136" s="415">
        <v>554</v>
      </c>
      <c r="AH136" s="1061"/>
      <c r="AI136" s="207">
        <v>1.8449919816371806E-2</v>
      </c>
      <c r="AJ136" s="510"/>
      <c r="AK136" s="612">
        <v>18.449919816371807</v>
      </c>
      <c r="AL136" s="510"/>
      <c r="AM136" s="11" t="s">
        <v>1776</v>
      </c>
      <c r="AN136" s="1404"/>
      <c r="AO136" s="695">
        <v>481</v>
      </c>
      <c r="AP136" s="59"/>
      <c r="AQ136" s="201">
        <v>1.628075912652022E-2</v>
      </c>
      <c r="AS136" s="602">
        <v>16.28075912652022</v>
      </c>
      <c r="AT136" s="602"/>
      <c r="AU136" s="7" t="s">
        <v>1777</v>
      </c>
      <c r="AV136" s="97"/>
    </row>
    <row r="137" spans="1:48" x14ac:dyDescent="0.35">
      <c r="A137" s="10"/>
      <c r="B137" s="10"/>
      <c r="C137" s="10"/>
      <c r="D137" s="7" t="s">
        <v>160</v>
      </c>
      <c r="E137" s="155"/>
      <c r="F137" s="998">
        <v>529</v>
      </c>
      <c r="G137" s="157"/>
      <c r="H137" s="1054">
        <v>66</v>
      </c>
      <c r="I137" s="1061" t="str">
        <f>IF('[1]Table 2.7'!R135=H137,"","r")</f>
        <v/>
      </c>
      <c r="J137" s="246">
        <v>2.9128191200434549E-2</v>
      </c>
      <c r="K137" s="510" t="str">
        <f>IF(ROUND('[1]Table 2.7'!T135,4)=(ROUND(J137,4)),"","r")</f>
        <v/>
      </c>
      <c r="L137" s="510">
        <v>29.12819120043455</v>
      </c>
      <c r="M137" s="510" t="str">
        <f>IF(ROUND('[1]Table 2.7'!V135,3)=ROUND(L137,3),"","r")</f>
        <v/>
      </c>
      <c r="N137" s="247" t="s">
        <v>1778</v>
      </c>
      <c r="O137" s="1404" t="str">
        <f>IF(N137='[1]Table 2.7'!Z135,"","r")</f>
        <v/>
      </c>
      <c r="P137" s="1002"/>
      <c r="Q137" s="1054">
        <v>87</v>
      </c>
      <c r="R137" s="1061" t="str">
        <f>IF('[1]Table 2.7'!AB135=Q137,"","r")</f>
        <v/>
      </c>
      <c r="S137" s="1050">
        <v>3.3433841787868041E-2</v>
      </c>
      <c r="T137" s="510" t="str">
        <f>IF(ROUND('[1]Table 2.7'!AD135,4)=(ROUND(S137,4)),"","r")</f>
        <v/>
      </c>
      <c r="U137" s="510">
        <v>33.43384178786804</v>
      </c>
      <c r="V137" s="510"/>
      <c r="W137" s="1052" t="s">
        <v>1779</v>
      </c>
      <c r="X137" s="1404"/>
      <c r="Y137" s="415">
        <v>129</v>
      </c>
      <c r="Z137" s="1061"/>
      <c r="AA137" s="205">
        <v>4.5429918188221272E-2</v>
      </c>
      <c r="AB137" s="510"/>
      <c r="AC137" s="645">
        <v>45.429918188221272</v>
      </c>
      <c r="AD137" s="510"/>
      <c r="AE137" s="194" t="s">
        <v>1780</v>
      </c>
      <c r="AF137" s="1404"/>
      <c r="AG137" s="415">
        <v>151</v>
      </c>
      <c r="AH137" s="1061"/>
      <c r="AI137" s="207">
        <v>5.1349795961075646E-2</v>
      </c>
      <c r="AJ137" s="510"/>
      <c r="AK137" s="612">
        <v>51.34979596107565</v>
      </c>
      <c r="AL137" s="510"/>
      <c r="AM137" s="11" t="s">
        <v>1781</v>
      </c>
      <c r="AN137" s="1404"/>
      <c r="AO137" s="695">
        <v>96</v>
      </c>
      <c r="AP137" s="59"/>
      <c r="AQ137" s="201">
        <v>3.1853799229178893E-2</v>
      </c>
      <c r="AS137" s="602">
        <v>31.853799229178893</v>
      </c>
      <c r="AT137" s="602"/>
      <c r="AU137" s="7" t="s">
        <v>1782</v>
      </c>
      <c r="AV137" s="97"/>
    </row>
    <row r="138" spans="1:48" x14ac:dyDescent="0.35">
      <c r="A138" s="10"/>
      <c r="B138" s="10"/>
      <c r="C138" s="10"/>
      <c r="D138" s="7" t="s">
        <v>14</v>
      </c>
      <c r="E138" s="155"/>
      <c r="F138" s="998">
        <v>420</v>
      </c>
      <c r="G138" s="151"/>
      <c r="H138" s="1054">
        <v>119</v>
      </c>
      <c r="I138" s="1061" t="str">
        <f>IF('[1]Table 2.7'!R136=H138,"","r")</f>
        <v/>
      </c>
      <c r="J138" s="246" t="s">
        <v>317</v>
      </c>
      <c r="K138" s="510" t="e">
        <f>IF(ROUND('[1]Table 2.7'!T136,4)=(ROUND(J138,4)),"","r")</f>
        <v>#VALUE!</v>
      </c>
      <c r="L138" s="510" t="s">
        <v>317</v>
      </c>
      <c r="M138" s="510" t="e">
        <f>IF(ROUND('[1]Table 2.7'!V136,3)=ROUND(L138,3),"","r")</f>
        <v>#VALUE!</v>
      </c>
      <c r="N138" s="222" t="s">
        <v>317</v>
      </c>
      <c r="O138" s="1404" t="str">
        <f>IF(N138='[1]Table 2.7'!Z136,"","r")</f>
        <v/>
      </c>
      <c r="P138" s="1002"/>
      <c r="Q138" s="1054">
        <v>46</v>
      </c>
      <c r="R138" s="1061" t="str">
        <f>IF('[1]Table 2.7'!AB136=Q138,"","r")</f>
        <v/>
      </c>
      <c r="S138" s="1050" t="s">
        <v>317</v>
      </c>
      <c r="T138" s="510" t="e">
        <f>IF(ROUND('[1]Table 2.7'!AD136,4)=(ROUND(S138,4)),"","r")</f>
        <v>#VALUE!</v>
      </c>
      <c r="U138" s="510" t="s">
        <v>317</v>
      </c>
      <c r="V138" s="510"/>
      <c r="W138" s="1163" t="s">
        <v>317</v>
      </c>
      <c r="X138" s="1404"/>
      <c r="Y138" s="415">
        <v>48</v>
      </c>
      <c r="Z138" s="1061"/>
      <c r="AA138" s="246" t="s">
        <v>317</v>
      </c>
      <c r="AB138" s="510"/>
      <c r="AC138" s="510" t="s">
        <v>317</v>
      </c>
      <c r="AD138" s="510"/>
      <c r="AE138" s="222" t="s">
        <v>317</v>
      </c>
      <c r="AF138" s="1404"/>
      <c r="AG138" s="415">
        <v>200</v>
      </c>
      <c r="AH138" s="1061"/>
      <c r="AI138" s="246" t="s">
        <v>317</v>
      </c>
      <c r="AJ138" s="510"/>
      <c r="AK138" s="510" t="s">
        <v>317</v>
      </c>
      <c r="AL138" s="510"/>
      <c r="AM138" s="222" t="s">
        <v>317</v>
      </c>
      <c r="AN138" s="1404"/>
      <c r="AO138" s="695">
        <v>7</v>
      </c>
      <c r="AP138" s="59"/>
      <c r="AQ138" s="246" t="s">
        <v>317</v>
      </c>
      <c r="AR138" s="222"/>
      <c r="AS138" s="510" t="s">
        <v>317</v>
      </c>
      <c r="AT138" s="510"/>
      <c r="AU138" s="222" t="s">
        <v>317</v>
      </c>
      <c r="AV138" s="97"/>
    </row>
    <row r="139" spans="1:48" x14ac:dyDescent="0.35">
      <c r="A139" s="51"/>
      <c r="B139" s="51"/>
      <c r="C139" s="52"/>
      <c r="E139" s="155"/>
      <c r="F139" s="1007"/>
      <c r="G139" s="76"/>
      <c r="H139" s="489"/>
      <c r="I139" s="1061" t="str">
        <f>IF('[1]Table 2.7'!R137=H139,"","r")</f>
        <v/>
      </c>
      <c r="J139" s="207"/>
      <c r="K139" s="612" t="str">
        <f>IF(ROUND('[1]Table 2.7'!T137,4)=(ROUND(J139,4)),"","r")</f>
        <v/>
      </c>
      <c r="L139" s="612"/>
      <c r="M139" s="612" t="str">
        <f>IF(ROUND('[1]Table 2.7'!V137,3)=ROUND(L139,3),"","r")</f>
        <v/>
      </c>
      <c r="N139" s="11"/>
      <c r="O139" s="1409" t="str">
        <f>IF(N139='[1]Table 2.7'!Z137,"","r")</f>
        <v/>
      </c>
      <c r="Q139" s="489"/>
      <c r="R139" s="1061" t="str">
        <f>IF('[1]Table 2.7'!AB137=Q139,"","r")</f>
        <v/>
      </c>
      <c r="S139" s="207"/>
      <c r="T139" s="612" t="str">
        <f>IF(ROUND('[1]Table 2.7'!AD137,4)=(ROUND(S139,4)),"","r")</f>
        <v/>
      </c>
      <c r="U139" s="612"/>
      <c r="V139" s="612"/>
      <c r="W139" s="11"/>
      <c r="X139" s="1409"/>
      <c r="Y139" s="489"/>
      <c r="Z139" s="1061"/>
      <c r="AA139" s="207"/>
      <c r="AB139" s="612"/>
      <c r="AC139" s="612"/>
      <c r="AD139" s="612"/>
      <c r="AE139" s="11"/>
      <c r="AF139" s="1409"/>
      <c r="AG139" s="489"/>
      <c r="AH139" s="1061"/>
      <c r="AI139" s="207"/>
      <c r="AJ139" s="612"/>
      <c r="AK139" s="612"/>
      <c r="AL139" s="612"/>
      <c r="AM139" s="11"/>
      <c r="AN139" s="1409"/>
      <c r="AO139" s="718"/>
      <c r="AQ139" s="201"/>
      <c r="AS139" s="602"/>
      <c r="AT139" s="602"/>
      <c r="AV139" s="97"/>
    </row>
    <row r="140" spans="1:48" x14ac:dyDescent="0.35">
      <c r="A140" s="95" t="s">
        <v>14</v>
      </c>
      <c r="B140" s="95"/>
      <c r="C140" s="95"/>
      <c r="D140" s="64"/>
      <c r="E140" s="166"/>
      <c r="F140" s="69">
        <v>50</v>
      </c>
      <c r="G140" s="152"/>
      <c r="H140" s="1071">
        <v>28</v>
      </c>
      <c r="I140" s="785" t="str">
        <f>IF('[1]Table 2.7'!R138=H140,"","r")</f>
        <v/>
      </c>
      <c r="J140" s="225" t="s">
        <v>317</v>
      </c>
      <c r="K140" s="622" t="e">
        <f>IF(ROUND('[1]Table 2.7'!T138,4)=(ROUND(J140,4)),"","r")</f>
        <v>#VALUE!</v>
      </c>
      <c r="L140" s="622" t="s">
        <v>317</v>
      </c>
      <c r="M140" s="622" t="e">
        <f>IF(ROUND('[1]Table 2.7'!V138,3)=ROUND(L140,3),"","r")</f>
        <v>#VALUE!</v>
      </c>
      <c r="N140" s="226" t="s">
        <v>317</v>
      </c>
      <c r="O140" s="1410" t="str">
        <f>IF(N140='[1]Table 2.7'!Z138,"","r")</f>
        <v/>
      </c>
      <c r="P140" s="1014"/>
      <c r="Q140" s="1071">
        <v>4</v>
      </c>
      <c r="R140" s="785" t="str">
        <f>IF('[1]Table 2.7'!AB138=Q140,"","r")</f>
        <v/>
      </c>
      <c r="S140" s="761" t="s">
        <v>317</v>
      </c>
      <c r="T140" s="622" t="e">
        <f>IF(ROUND('[1]Table 2.7'!AD138,4)=(ROUND(S140,4)),"","r")</f>
        <v>#VALUE!</v>
      </c>
      <c r="U140" s="622" t="s">
        <v>317</v>
      </c>
      <c r="V140" s="622"/>
      <c r="W140" s="1014" t="s">
        <v>317</v>
      </c>
      <c r="X140" s="1410"/>
      <c r="Y140" s="499">
        <v>8</v>
      </c>
      <c r="Z140" s="785"/>
      <c r="AA140" s="225" t="s">
        <v>317</v>
      </c>
      <c r="AB140" s="622"/>
      <c r="AC140" s="622" t="s">
        <v>317</v>
      </c>
      <c r="AD140" s="622"/>
      <c r="AE140" s="226" t="s">
        <v>317</v>
      </c>
      <c r="AF140" s="1410"/>
      <c r="AG140" s="499">
        <v>7</v>
      </c>
      <c r="AH140" s="785"/>
      <c r="AI140" s="225" t="s">
        <v>317</v>
      </c>
      <c r="AJ140" s="622"/>
      <c r="AK140" s="622" t="s">
        <v>317</v>
      </c>
      <c r="AL140" s="622"/>
      <c r="AM140" s="226" t="s">
        <v>317</v>
      </c>
      <c r="AN140" s="1410"/>
      <c r="AO140" s="720">
        <v>3</v>
      </c>
      <c r="AP140" s="182"/>
      <c r="AQ140" s="225" t="s">
        <v>317</v>
      </c>
      <c r="AR140" s="226"/>
      <c r="AS140" s="622" t="s">
        <v>317</v>
      </c>
      <c r="AT140" s="622"/>
      <c r="AU140" s="226" t="s">
        <v>317</v>
      </c>
      <c r="AV140" s="560"/>
    </row>
    <row r="141" spans="1:48" x14ac:dyDescent="0.35">
      <c r="A141" s="51"/>
      <c r="B141" s="51"/>
      <c r="C141" s="51"/>
      <c r="E141" s="155"/>
      <c r="F141" s="1072"/>
      <c r="G141" s="1126"/>
    </row>
    <row r="142" spans="1:48" x14ac:dyDescent="0.35">
      <c r="B142" s="1463" t="s">
        <v>2977</v>
      </c>
      <c r="C142" s="1463"/>
      <c r="D142" s="1463"/>
      <c r="E142" s="1463"/>
      <c r="F142" s="1463"/>
      <c r="G142" s="1463"/>
      <c r="H142" s="1463"/>
      <c r="I142" s="1463"/>
      <c r="J142" s="1463"/>
      <c r="K142" s="1463"/>
      <c r="L142" s="1463"/>
      <c r="M142" s="1463"/>
      <c r="N142" s="1463"/>
      <c r="O142" s="1463"/>
      <c r="P142" s="1463"/>
      <c r="Q142" s="1463"/>
      <c r="R142" s="1463"/>
      <c r="S142" s="1463"/>
      <c r="T142" s="1463"/>
      <c r="U142" s="1463"/>
      <c r="V142" s="1463"/>
      <c r="W142" s="1463"/>
      <c r="X142" s="1463"/>
      <c r="Y142" s="1463"/>
      <c r="Z142" s="1463"/>
      <c r="AA142" s="1463"/>
      <c r="AB142" s="1463"/>
      <c r="AC142" s="1463"/>
      <c r="AD142" s="1463"/>
      <c r="AE142" s="1026"/>
      <c r="AF142" s="1026"/>
      <c r="AG142" s="1208"/>
      <c r="AH142" s="1026"/>
      <c r="AI142" s="1026"/>
      <c r="AJ142" s="1026"/>
      <c r="AK142" s="1026"/>
      <c r="AL142" s="1026"/>
      <c r="AM142" s="1027"/>
    </row>
    <row r="143" spans="1:48" x14ac:dyDescent="0.35">
      <c r="B143" s="1165" t="s">
        <v>2974</v>
      </c>
      <c r="J143" s="7"/>
      <c r="S143" s="7"/>
      <c r="AA143" s="7"/>
      <c r="AI143" s="7"/>
    </row>
    <row r="144" spans="1:48" x14ac:dyDescent="0.35">
      <c r="B144" s="1446" t="s">
        <v>494</v>
      </c>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c r="AJ144" s="1446"/>
      <c r="AK144" s="1446"/>
      <c r="AL144" s="1446"/>
      <c r="AM144" s="1446"/>
    </row>
    <row r="145" spans="2:42" x14ac:dyDescent="0.35">
      <c r="B145" s="1445" t="s">
        <v>2980</v>
      </c>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c r="AJ145" s="1445"/>
      <c r="AK145" s="1445"/>
      <c r="AL145" s="1445"/>
      <c r="AM145" s="1445"/>
      <c r="AN145" s="1445"/>
      <c r="AO145" s="1445"/>
      <c r="AP145" s="1445"/>
    </row>
    <row r="146" spans="2:42" x14ac:dyDescent="0.35">
      <c r="B146" s="1165" t="s">
        <v>2978</v>
      </c>
      <c r="J146" s="7"/>
      <c r="S146" s="7"/>
      <c r="AA146" s="7"/>
      <c r="AI146" s="7"/>
    </row>
    <row r="147" spans="2:42" x14ac:dyDescent="0.35">
      <c r="B147" s="1165" t="s">
        <v>2979</v>
      </c>
      <c r="J147" s="7"/>
      <c r="S147" s="7"/>
      <c r="AA147" s="7"/>
      <c r="AI147" s="7"/>
    </row>
    <row r="148" spans="2:42" x14ac:dyDescent="0.35">
      <c r="B148" s="1461" t="s">
        <v>518</v>
      </c>
      <c r="C148" s="1461"/>
      <c r="D148" s="1461"/>
      <c r="E148" s="1461"/>
      <c r="F148" s="1461"/>
      <c r="G148" s="1461"/>
      <c r="H148" s="1461"/>
      <c r="I148" s="1461"/>
      <c r="J148" s="1461"/>
      <c r="K148" s="1461"/>
      <c r="L148" s="1461"/>
      <c r="M148" s="1461"/>
      <c r="N148" s="1461"/>
      <c r="O148" s="1461"/>
      <c r="P148" s="1461"/>
      <c r="Q148" s="1461"/>
      <c r="R148" s="1461"/>
      <c r="S148" s="1461"/>
      <c r="T148" s="1461"/>
      <c r="U148" s="1461"/>
      <c r="V148" s="1461"/>
      <c r="W148" s="1461"/>
      <c r="X148" s="1461"/>
      <c r="Y148" s="1461"/>
      <c r="Z148" s="1461"/>
      <c r="AA148" s="1461"/>
      <c r="AB148" s="1461"/>
      <c r="AC148" s="1461"/>
      <c r="AD148" s="1461"/>
      <c r="AE148" s="1461"/>
      <c r="AF148" s="1461"/>
      <c r="AG148" s="1461"/>
      <c r="AH148" s="1461"/>
      <c r="AI148" s="1461"/>
      <c r="AJ148" s="1461"/>
      <c r="AK148" s="1461"/>
      <c r="AL148" s="1461"/>
      <c r="AM148" s="1461"/>
      <c r="AN148" s="1461"/>
    </row>
    <row r="149" spans="2:42" x14ac:dyDescent="0.35">
      <c r="B149" s="1461"/>
      <c r="C149" s="1461"/>
      <c r="D149" s="1461"/>
      <c r="E149" s="1461"/>
      <c r="F149" s="1461"/>
      <c r="G149" s="1461"/>
      <c r="H149" s="1461"/>
      <c r="I149" s="1461"/>
      <c r="J149" s="1461"/>
      <c r="K149" s="1461"/>
      <c r="L149" s="1461"/>
      <c r="M149" s="1461"/>
      <c r="N149" s="1461"/>
      <c r="O149" s="1461"/>
      <c r="P149" s="1461"/>
      <c r="Q149" s="1461"/>
      <c r="R149" s="1461"/>
      <c r="S149" s="1461"/>
      <c r="T149" s="1461"/>
      <c r="U149" s="1461"/>
      <c r="V149" s="1461"/>
      <c r="W149" s="1461"/>
      <c r="X149" s="1461"/>
      <c r="Y149" s="1461"/>
      <c r="Z149" s="1461"/>
      <c r="AA149" s="1461"/>
      <c r="AB149" s="1461"/>
      <c r="AC149" s="1461"/>
      <c r="AD149" s="1461"/>
      <c r="AE149" s="1461"/>
      <c r="AF149" s="1461"/>
      <c r="AG149" s="1461"/>
      <c r="AH149" s="1461"/>
      <c r="AI149" s="1461"/>
      <c r="AJ149" s="1461"/>
      <c r="AK149" s="1461"/>
      <c r="AL149" s="1461"/>
      <c r="AM149" s="1461"/>
      <c r="AN149" s="1461"/>
    </row>
    <row r="150" spans="2:42" x14ac:dyDescent="0.35">
      <c r="B150" s="1127" t="s">
        <v>3068</v>
      </c>
    </row>
    <row r="151" spans="2:42" x14ac:dyDescent="0.35">
      <c r="B151" s="1461"/>
      <c r="C151" s="1461"/>
      <c r="D151" s="1461"/>
      <c r="E151" s="1461"/>
      <c r="F151" s="1461"/>
      <c r="G151" s="1461"/>
      <c r="H151" s="1461"/>
      <c r="I151" s="1461"/>
      <c r="J151" s="1461"/>
      <c r="K151" s="1461"/>
      <c r="L151" s="1461"/>
      <c r="M151" s="1461"/>
      <c r="N151" s="1461"/>
      <c r="O151" s="1461"/>
      <c r="P151" s="1461"/>
      <c r="Q151" s="1461"/>
      <c r="R151" s="1461"/>
      <c r="S151" s="1461"/>
      <c r="T151" s="1461"/>
      <c r="U151" s="1461"/>
      <c r="V151" s="1461"/>
      <c r="W151" s="1461"/>
      <c r="X151" s="1461"/>
      <c r="Y151" s="1461"/>
      <c r="Z151" s="1461"/>
      <c r="AA151" s="1461"/>
      <c r="AB151" s="1461"/>
      <c r="AC151" s="1461"/>
      <c r="AD151" s="1461"/>
      <c r="AE151" s="1461"/>
      <c r="AF151" s="1461"/>
      <c r="AG151" s="1461"/>
      <c r="AH151" s="1461"/>
      <c r="AI151" s="1461"/>
      <c r="AJ151" s="1461"/>
      <c r="AK151" s="1461"/>
      <c r="AL151" s="1461"/>
      <c r="AM151" s="1461"/>
      <c r="AN151" s="1461"/>
      <c r="AO151" s="1461"/>
      <c r="AP151" s="1461"/>
    </row>
    <row r="152" spans="2:42" x14ac:dyDescent="0.35">
      <c r="B152" s="1461"/>
      <c r="C152" s="1461"/>
      <c r="D152" s="1461"/>
      <c r="E152" s="1461"/>
      <c r="F152" s="1461"/>
      <c r="G152" s="1461"/>
      <c r="H152" s="1461"/>
      <c r="I152" s="1461"/>
      <c r="J152" s="1461"/>
      <c r="K152" s="1461"/>
      <c r="L152" s="1461"/>
      <c r="M152" s="1461"/>
      <c r="N152" s="1461"/>
      <c r="O152" s="1461"/>
      <c r="P152" s="1461"/>
      <c r="Q152" s="1461"/>
      <c r="R152" s="1461"/>
      <c r="S152" s="1461"/>
      <c r="T152" s="1461"/>
      <c r="U152" s="1461"/>
      <c r="V152" s="1461"/>
      <c r="W152" s="1461"/>
      <c r="X152" s="1461"/>
      <c r="Y152" s="1461"/>
      <c r="Z152" s="1461"/>
      <c r="AA152" s="1461"/>
      <c r="AB152" s="1461"/>
      <c r="AC152" s="1461"/>
      <c r="AD152" s="1461"/>
      <c r="AE152" s="1461"/>
      <c r="AF152" s="1461"/>
      <c r="AG152" s="1461"/>
      <c r="AH152" s="1461"/>
      <c r="AI152" s="1461"/>
      <c r="AJ152" s="1461"/>
      <c r="AK152" s="1461"/>
      <c r="AL152" s="1461"/>
      <c r="AM152" s="1461"/>
      <c r="AN152" s="1461"/>
      <c r="AO152" s="1461"/>
      <c r="AP152" s="1461"/>
    </row>
    <row r="154" spans="2:42" x14ac:dyDescent="0.35">
      <c r="C154" s="1020"/>
      <c r="D154" s="1020"/>
      <c r="E154" s="1020"/>
      <c r="F154" s="1168"/>
      <c r="G154" s="1020"/>
      <c r="H154" s="1168"/>
      <c r="I154" s="1020"/>
      <c r="J154" s="1020"/>
      <c r="K154" s="1020"/>
      <c r="L154" s="1020"/>
      <c r="M154" s="1023"/>
      <c r="N154" s="1020"/>
      <c r="O154" s="1020"/>
      <c r="P154" s="1020"/>
      <c r="Q154" s="1168"/>
      <c r="R154" s="1020"/>
      <c r="S154" s="1020"/>
      <c r="T154" s="1023"/>
      <c r="U154" s="1020"/>
      <c r="V154" s="1020"/>
      <c r="W154" s="1020"/>
      <c r="X154" s="1020"/>
      <c r="Y154" s="1168"/>
      <c r="Z154" s="1020"/>
      <c r="AA154" s="1023"/>
      <c r="AB154" s="1020"/>
      <c r="AC154" s="1020"/>
      <c r="AD154" s="1020"/>
      <c r="AE154" s="1020"/>
      <c r="AF154" s="1020"/>
      <c r="AG154" s="1168"/>
      <c r="AH154" s="1020"/>
      <c r="AI154" s="1020"/>
      <c r="AJ154" s="1020"/>
      <c r="AK154" s="1020"/>
      <c r="AL154" s="1020"/>
      <c r="AM154" s="1023"/>
      <c r="AN154" s="14"/>
      <c r="AO154" s="1204"/>
      <c r="AP154" s="14"/>
    </row>
    <row r="155" spans="2:42" x14ac:dyDescent="0.35">
      <c r="C155" s="1020"/>
      <c r="D155" s="1020"/>
      <c r="E155" s="1020"/>
      <c r="F155" s="1168"/>
      <c r="G155" s="1020"/>
      <c r="H155" s="1168"/>
      <c r="I155" s="1020"/>
      <c r="J155" s="1020"/>
      <c r="K155" s="1020"/>
      <c r="L155" s="1020"/>
      <c r="M155" s="1023"/>
      <c r="N155" s="1020"/>
      <c r="O155" s="1020"/>
      <c r="P155" s="1020"/>
      <c r="Q155" s="1168"/>
      <c r="R155" s="1020"/>
      <c r="S155" s="1020"/>
      <c r="T155" s="1023"/>
      <c r="U155" s="1020"/>
      <c r="V155" s="1020"/>
      <c r="W155" s="1020"/>
      <c r="X155" s="1020"/>
      <c r="Y155" s="1168"/>
      <c r="Z155" s="1020"/>
      <c r="AA155" s="1023"/>
      <c r="AB155" s="1020"/>
      <c r="AC155" s="1020"/>
      <c r="AD155" s="1020"/>
      <c r="AE155" s="1020"/>
      <c r="AF155" s="1020"/>
      <c r="AG155" s="1168"/>
      <c r="AH155" s="1020"/>
      <c r="AI155" s="1020"/>
      <c r="AJ155" s="1020"/>
      <c r="AK155" s="1020"/>
      <c r="AL155" s="1020"/>
      <c r="AM155" s="1023"/>
      <c r="AN155" s="14"/>
      <c r="AO155" s="1204"/>
      <c r="AP155" s="14"/>
    </row>
    <row r="156" spans="2:42" ht="17" x14ac:dyDescent="0.35">
      <c r="C156" s="14"/>
      <c r="D156" s="14"/>
      <c r="E156" s="14"/>
      <c r="F156" s="1204"/>
      <c r="G156" s="14"/>
      <c r="H156" s="1204"/>
      <c r="I156" s="14"/>
      <c r="J156" s="1024"/>
      <c r="K156" s="14"/>
      <c r="L156" s="14"/>
      <c r="M156" s="14"/>
      <c r="N156" s="14"/>
      <c r="O156" s="14"/>
      <c r="P156" s="14"/>
      <c r="Q156" s="1187"/>
      <c r="R156" s="14"/>
      <c r="S156" s="14"/>
      <c r="T156" s="14"/>
      <c r="U156" s="14"/>
      <c r="V156" s="14"/>
      <c r="W156" s="14"/>
      <c r="X156" s="1024"/>
      <c r="Y156" s="1204"/>
      <c r="Z156" s="14"/>
      <c r="AA156" s="14"/>
      <c r="AB156" s="14"/>
      <c r="AC156" s="14"/>
      <c r="AD156" s="14"/>
      <c r="AE156" s="14"/>
      <c r="AF156" s="14"/>
      <c r="AG156" s="1204"/>
      <c r="AH156" s="14"/>
      <c r="AI156" s="14"/>
      <c r="AJ156" s="14"/>
      <c r="AK156" s="14"/>
      <c r="AL156" s="14"/>
      <c r="AM156" s="14"/>
      <c r="AN156" s="14"/>
      <c r="AO156" s="1204"/>
      <c r="AP156" s="14"/>
    </row>
  </sheetData>
  <customSheetViews>
    <customSheetView guid="{6E86E696-B0D6-465F-9D8E-9F701215684B}" scale="85">
      <pane ySplit="14" topLeftCell="A71" activePane="bottomLeft" state="frozen"/>
      <selection pane="bottomLeft" activeCell="A4" sqref="A4:AC4"/>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O18" sqref="O18"/>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U5" sqref="U5"/>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AP5" sqref="AP5"/>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AP5" sqref="AP5"/>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X17" sqref="X17"/>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O18" sqref="O18"/>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U5" sqref="U5"/>
      <pageMargins left="0.7" right="0.7" top="0.75" bottom="0.75" header="0.3" footer="0.3"/>
      <pageSetup paperSize="9" orientation="portrait" r:id="rId9"/>
    </customSheetView>
  </customSheetViews>
  <mergeCells count="14">
    <mergeCell ref="B151:AP152"/>
    <mergeCell ref="B148:AN149"/>
    <mergeCell ref="A4:AF4"/>
    <mergeCell ref="A10:N10"/>
    <mergeCell ref="B144:AM144"/>
    <mergeCell ref="B142:AD142"/>
    <mergeCell ref="B145:AP145"/>
    <mergeCell ref="AO13:AV13"/>
    <mergeCell ref="H12:AM12"/>
    <mergeCell ref="A6:AG6"/>
    <mergeCell ref="H13:O13"/>
    <mergeCell ref="Q13:X13"/>
    <mergeCell ref="Y13:AF13"/>
    <mergeCell ref="AG13:AN13"/>
  </mergeCells>
  <hyperlinks>
    <hyperlink ref="A11:D11" location="Contents!A1" display="Return to Contents"/>
  </hyperlinks>
  <pageMargins left="0.7" right="0.7" top="0.75" bottom="0.75" header="0.3" footer="0.3"/>
  <pageSetup paperSize="9" orientation="portrait" r:id="rId10"/>
  <ignoredErrors>
    <ignoredError sqref="M19 K19 T19 M23 K23 T23 K34 M34 K38 M38 T38 T34 K44 M44 K48 M48 K59 M59 K63 M63 K69 M73 K73 M69 K84 K88 M88 K140 M140 K138 M138 K134 M134 T134 T138 T140 K123 M123 T123 T119 M119 K119 K113 M113 T113 T109 M109 K109 K94 M94 T94 T88 T84 M84 T69 T73 T98"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7030A0"/>
  </sheetPr>
  <dimension ref="A1:AV147"/>
  <sheetViews>
    <sheetView zoomScale="80" zoomScaleNormal="80" workbookViewId="0">
      <pane ySplit="13" topLeftCell="A14" activePane="bottomLeft" state="frozen"/>
      <selection pane="bottomLeft" activeCell="A4" sqref="A4"/>
    </sheetView>
  </sheetViews>
  <sheetFormatPr defaultColWidth="9.1796875" defaultRowHeight="14.5" x14ac:dyDescent="0.35"/>
  <cols>
    <col min="1" max="3" width="1.54296875" style="7" customWidth="1"/>
    <col min="4" max="4" width="5.1796875" style="7" customWidth="1"/>
    <col min="5" max="5" width="14.81640625" style="7" customWidth="1"/>
    <col min="6" max="6" width="9.1796875" style="45"/>
    <col min="7" max="7" width="1.26953125" style="7" customWidth="1"/>
    <col min="8" max="8" width="6" style="45" bestFit="1" customWidth="1"/>
    <col min="9" max="9" width="1.26953125" style="7" customWidth="1"/>
    <col min="10" max="10" width="6.7265625" style="201" bestFit="1" customWidth="1"/>
    <col min="11" max="11" width="1.26953125" style="7" customWidth="1"/>
    <col min="12" max="12" width="5" style="7" bestFit="1" customWidth="1"/>
    <col min="13" max="13" width="1.1796875" style="7" customWidth="1"/>
    <col min="14" max="14" width="13" style="7" customWidth="1"/>
    <col min="15" max="15" width="1.1796875" style="7" customWidth="1"/>
    <col min="16" max="16" width="1.26953125" style="7" customWidth="1"/>
    <col min="17" max="17" width="6" style="45" bestFit="1" customWidth="1"/>
    <col min="18" max="18" width="1.26953125" style="7" customWidth="1"/>
    <col min="19" max="19" width="6.726562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48" width="1.26953125" style="7" customWidth="1"/>
    <col min="49" max="16384" width="9.1796875" style="7"/>
  </cols>
  <sheetData>
    <row r="1" spans="1:48" ht="6" customHeight="1" x14ac:dyDescent="0.25"/>
    <row r="2" spans="1:48" s="393" customFormat="1" ht="18" x14ac:dyDescent="0.4">
      <c r="A2" s="1459" t="s">
        <v>409</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1"/>
      <c r="AI2" s="1281"/>
      <c r="AJ2" s="1281"/>
      <c r="AK2" s="1281"/>
      <c r="AL2" s="1283"/>
      <c r="AM2" s="1283"/>
      <c r="AO2" s="423"/>
    </row>
    <row r="3" spans="1:48" s="1145" customFormat="1" ht="16.5" customHeight="1" x14ac:dyDescent="0.3">
      <c r="A3" s="1426" t="s">
        <v>3077</v>
      </c>
      <c r="F3" s="423"/>
      <c r="H3" s="423"/>
      <c r="J3" s="399"/>
      <c r="O3" s="1167"/>
      <c r="P3" s="1167"/>
      <c r="Q3" s="423"/>
      <c r="R3" s="399"/>
      <c r="V3" s="423"/>
      <c r="X3" s="399"/>
      <c r="Y3" s="423"/>
      <c r="AB3" s="423"/>
      <c r="AC3" s="1158"/>
      <c r="AD3" s="1167"/>
      <c r="AE3" s="1158"/>
      <c r="AG3" s="1187"/>
      <c r="AO3" s="423"/>
    </row>
    <row r="4" spans="1:48" s="393" customFormat="1" ht="16.5" customHeight="1" x14ac:dyDescent="0.3">
      <c r="A4" s="1426" t="s">
        <v>3078</v>
      </c>
      <c r="F4" s="423"/>
      <c r="H4" s="423"/>
      <c r="J4" s="399"/>
      <c r="O4" s="394"/>
      <c r="P4" s="1025"/>
      <c r="Q4" s="423"/>
      <c r="R4" s="399"/>
      <c r="V4" s="423"/>
      <c r="X4" s="399"/>
      <c r="Y4" s="423"/>
      <c r="AB4" s="423"/>
      <c r="AC4" s="398"/>
      <c r="AD4" s="394"/>
      <c r="AE4" s="398"/>
      <c r="AG4" s="1187"/>
      <c r="AO4" s="423"/>
    </row>
    <row r="5" spans="1:48" s="393" customFormat="1" ht="29.25" customHeight="1" x14ac:dyDescent="0.35">
      <c r="A5" s="1438" t="s">
        <v>410</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1438"/>
      <c r="AD5" s="1439"/>
      <c r="AE5" s="1439"/>
      <c r="AF5" s="1439"/>
      <c r="AG5" s="1439"/>
      <c r="AO5" s="423"/>
    </row>
    <row r="6" spans="1:48" s="393" customFormat="1" ht="6.75" customHeight="1" x14ac:dyDescent="0.3">
      <c r="F6" s="423"/>
      <c r="H6" s="423"/>
      <c r="J6" s="399"/>
      <c r="O6" s="394"/>
      <c r="P6" s="1025"/>
      <c r="Q6" s="423"/>
      <c r="R6" s="399"/>
      <c r="V6" s="423"/>
      <c r="X6" s="399"/>
      <c r="Y6" s="423"/>
      <c r="AB6" s="423"/>
      <c r="AC6" s="398"/>
      <c r="AD6" s="394"/>
      <c r="AE6" s="398"/>
      <c r="AG6" s="1187"/>
      <c r="AO6" s="423"/>
    </row>
    <row r="7" spans="1:48" s="393" customFormat="1" ht="15" customHeight="1" x14ac:dyDescent="0.2">
      <c r="A7" s="1440" t="s">
        <v>411</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1440"/>
      <c r="AI7" s="1440"/>
      <c r="AJ7" s="10"/>
      <c r="AK7" s="10"/>
      <c r="AL7" s="10"/>
      <c r="AO7" s="423"/>
    </row>
    <row r="8" spans="1:48" s="393" customFormat="1" ht="15" customHeight="1" x14ac:dyDescent="0.2">
      <c r="A8" s="396" t="s">
        <v>379</v>
      </c>
      <c r="B8" s="360"/>
      <c r="C8" s="360"/>
      <c r="D8" s="360"/>
      <c r="E8" s="360"/>
      <c r="F8" s="1176"/>
      <c r="G8" s="360"/>
      <c r="H8" s="1176"/>
      <c r="I8" s="360"/>
      <c r="J8" s="360"/>
      <c r="K8" s="360"/>
      <c r="L8" s="360"/>
      <c r="M8" s="360"/>
      <c r="N8" s="360"/>
      <c r="O8" s="360"/>
      <c r="P8" s="728"/>
      <c r="Q8" s="1176"/>
      <c r="R8" s="360"/>
      <c r="S8" s="360"/>
      <c r="T8" s="360"/>
      <c r="U8" s="360"/>
      <c r="V8" s="360"/>
      <c r="W8" s="360"/>
      <c r="X8" s="360"/>
      <c r="Y8" s="1176"/>
      <c r="Z8" s="360"/>
      <c r="AA8" s="360"/>
      <c r="AB8" s="360"/>
      <c r="AC8" s="360"/>
      <c r="AD8" s="360"/>
      <c r="AE8" s="360"/>
      <c r="AF8" s="360"/>
      <c r="AG8" s="1176"/>
      <c r="AH8" s="360"/>
      <c r="AI8" s="360"/>
      <c r="AJ8" s="10"/>
      <c r="AK8" s="10"/>
      <c r="AL8" s="10"/>
      <c r="AO8" s="423"/>
    </row>
    <row r="9" spans="1:48" s="819" customFormat="1" ht="15" customHeight="1" x14ac:dyDescent="0.3">
      <c r="A9" s="396"/>
      <c r="B9" s="661"/>
      <c r="C9" s="661"/>
      <c r="D9" s="661"/>
      <c r="E9" s="661"/>
      <c r="F9" s="1176"/>
      <c r="G9" s="661"/>
      <c r="H9" s="1176"/>
      <c r="I9" s="661"/>
      <c r="J9" s="661"/>
      <c r="K9" s="661"/>
      <c r="L9" s="661"/>
      <c r="M9" s="661"/>
      <c r="N9" s="661"/>
      <c r="O9" s="661"/>
      <c r="P9" s="728"/>
      <c r="Q9" s="1176"/>
      <c r="R9" s="661"/>
      <c r="S9" s="661"/>
      <c r="T9" s="661"/>
      <c r="U9" s="661"/>
      <c r="V9" s="661"/>
      <c r="W9" s="661"/>
      <c r="X9" s="661"/>
      <c r="Y9" s="1176"/>
      <c r="Z9" s="661"/>
      <c r="AA9" s="661"/>
      <c r="AB9" s="661"/>
      <c r="AC9" s="661"/>
      <c r="AD9" s="661"/>
      <c r="AE9" s="661"/>
      <c r="AF9" s="661"/>
      <c r="AG9" s="1176"/>
      <c r="AH9" s="661"/>
      <c r="AI9" s="661"/>
      <c r="AJ9" s="733"/>
      <c r="AK9" s="733"/>
      <c r="AL9" s="733"/>
      <c r="AO9" s="423"/>
    </row>
    <row r="10" spans="1:48" s="393" customFormat="1" ht="15" customHeight="1" x14ac:dyDescent="0.35">
      <c r="A10" s="1449" t="s">
        <v>380</v>
      </c>
      <c r="B10" s="1449"/>
      <c r="C10" s="1449"/>
      <c r="D10" s="1449"/>
      <c r="E10" s="1449"/>
      <c r="F10" s="1449"/>
      <c r="G10" s="1449"/>
      <c r="H10" s="1439"/>
      <c r="I10" s="1439"/>
      <c r="J10" s="1439"/>
      <c r="K10" s="1439"/>
      <c r="L10" s="1439"/>
      <c r="O10" s="394"/>
      <c r="P10" s="1025"/>
      <c r="Q10" s="423"/>
      <c r="R10" s="399"/>
      <c r="V10" s="423"/>
      <c r="X10" s="399"/>
      <c r="Y10" s="423"/>
      <c r="AB10" s="423"/>
      <c r="AC10" s="398"/>
      <c r="AD10" s="394"/>
      <c r="AE10" s="398"/>
      <c r="AG10" s="1187"/>
      <c r="AO10" s="423"/>
    </row>
    <row r="11" spans="1:48" x14ac:dyDescent="0.35">
      <c r="A11" s="24" t="s">
        <v>5</v>
      </c>
      <c r="B11" s="23"/>
      <c r="C11" s="23"/>
      <c r="D11" s="23"/>
      <c r="E11" s="92"/>
      <c r="F11" s="1061"/>
      <c r="G11" s="92"/>
      <c r="H11" s="1061"/>
      <c r="I11" s="92"/>
      <c r="J11" s="202"/>
      <c r="K11" s="92"/>
      <c r="L11" s="92"/>
      <c r="M11" s="92"/>
      <c r="N11" s="92"/>
      <c r="O11" s="10"/>
      <c r="P11" s="996"/>
      <c r="Q11" s="282"/>
      <c r="R11" s="11"/>
      <c r="S11" s="207"/>
      <c r="T11" s="11"/>
    </row>
    <row r="12" spans="1:48" ht="17.25" customHeight="1" x14ac:dyDescent="0.25">
      <c r="A12" s="91"/>
      <c r="B12" s="91"/>
      <c r="C12" s="91"/>
      <c r="D12" s="91"/>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314</v>
      </c>
      <c r="F13" s="1169" t="s">
        <v>1</v>
      </c>
      <c r="G13" s="368"/>
      <c r="H13" s="1442" t="s">
        <v>6</v>
      </c>
      <c r="I13" s="1443"/>
      <c r="J13" s="1443"/>
      <c r="K13" s="1443"/>
      <c r="L13" s="1443"/>
      <c r="M13" s="1443"/>
      <c r="N13" s="1443"/>
      <c r="O13" s="1444"/>
      <c r="P13" s="1021"/>
      <c r="Q13" s="1442" t="s">
        <v>11</v>
      </c>
      <c r="R13" s="1443"/>
      <c r="S13" s="1443"/>
      <c r="T13" s="1443"/>
      <c r="U13" s="1443"/>
      <c r="V13" s="1443"/>
      <c r="W13" s="1443"/>
      <c r="X13" s="1444"/>
      <c r="Y13" s="1442" t="s">
        <v>7</v>
      </c>
      <c r="Z13" s="1443"/>
      <c r="AA13" s="1443"/>
      <c r="AB13" s="1443"/>
      <c r="AC13" s="1443"/>
      <c r="AD13" s="1443"/>
      <c r="AE13" s="1443"/>
      <c r="AF13" s="1444"/>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1170"/>
      <c r="G14" s="17"/>
      <c r="H14" s="1170" t="s">
        <v>59</v>
      </c>
      <c r="I14" s="17"/>
      <c r="J14" s="208" t="s">
        <v>56</v>
      </c>
      <c r="K14" s="17"/>
      <c r="L14" s="17" t="s">
        <v>0</v>
      </c>
      <c r="M14" s="17"/>
      <c r="N14" s="17" t="s">
        <v>60</v>
      </c>
      <c r="O14" s="466"/>
      <c r="P14" s="17"/>
      <c r="Q14" s="1170" t="s">
        <v>59</v>
      </c>
      <c r="R14" s="17"/>
      <c r="S14" s="208" t="s">
        <v>56</v>
      </c>
      <c r="T14" s="17"/>
      <c r="U14" s="17" t="s">
        <v>0</v>
      </c>
      <c r="V14" s="17"/>
      <c r="W14" s="17" t="s">
        <v>60</v>
      </c>
      <c r="X14" s="466"/>
      <c r="Y14" s="1170" t="s">
        <v>59</v>
      </c>
      <c r="Z14" s="17"/>
      <c r="AA14" s="208" t="s">
        <v>56</v>
      </c>
      <c r="AB14" s="17"/>
      <c r="AC14" s="17" t="s">
        <v>0</v>
      </c>
      <c r="AD14" s="17"/>
      <c r="AE14" s="17" t="s">
        <v>60</v>
      </c>
      <c r="AF14" s="466"/>
      <c r="AG14" s="1170" t="s">
        <v>59</v>
      </c>
      <c r="AH14" s="17"/>
      <c r="AI14" s="208" t="s">
        <v>56</v>
      </c>
      <c r="AJ14" s="17"/>
      <c r="AK14" s="17" t="s">
        <v>0</v>
      </c>
      <c r="AL14" s="17"/>
      <c r="AM14" s="17" t="s">
        <v>60</v>
      </c>
      <c r="AN14" s="466"/>
      <c r="AO14" s="1170" t="s">
        <v>59</v>
      </c>
      <c r="AP14" s="17"/>
      <c r="AQ14" s="208" t="s">
        <v>56</v>
      </c>
      <c r="AR14" s="17"/>
      <c r="AS14" s="17" t="s">
        <v>0</v>
      </c>
      <c r="AT14" s="17"/>
      <c r="AU14" s="17" t="s">
        <v>60</v>
      </c>
      <c r="AV14" s="466"/>
    </row>
    <row r="15" spans="1:48" ht="15" x14ac:dyDescent="0.25">
      <c r="A15" s="41" t="s">
        <v>1</v>
      </c>
      <c r="B15" s="41"/>
      <c r="C15" s="41"/>
      <c r="D15" s="41"/>
      <c r="E15" s="30"/>
      <c r="F15" s="39"/>
      <c r="G15" s="3"/>
      <c r="H15" s="794"/>
      <c r="I15" s="67"/>
      <c r="J15" s="238"/>
      <c r="K15" s="67"/>
      <c r="L15" s="67"/>
      <c r="M15" s="67"/>
      <c r="N15" s="67"/>
      <c r="O15" s="436"/>
      <c r="P15" s="1005"/>
      <c r="Q15" s="794"/>
      <c r="R15" s="67"/>
      <c r="S15" s="238"/>
      <c r="T15" s="67"/>
      <c r="U15" s="68"/>
      <c r="V15" s="68"/>
      <c r="W15" s="68"/>
      <c r="X15" s="468"/>
      <c r="Y15" s="794"/>
      <c r="Z15" s="68"/>
      <c r="AA15" s="239"/>
      <c r="AB15" s="68"/>
      <c r="AC15" s="68"/>
      <c r="AD15" s="68"/>
      <c r="AE15" s="68"/>
      <c r="AF15" s="468"/>
      <c r="AG15" s="794"/>
      <c r="AH15" s="2"/>
      <c r="AI15" s="244"/>
      <c r="AJ15" s="2"/>
      <c r="AK15" s="2"/>
      <c r="AL15" s="2"/>
      <c r="AM15" s="2"/>
      <c r="AN15" s="564"/>
      <c r="AO15" s="794"/>
      <c r="AP15" s="2"/>
      <c r="AQ15" s="244"/>
      <c r="AR15" s="2"/>
      <c r="AS15" s="2"/>
      <c r="AT15" s="2"/>
      <c r="AU15" s="2"/>
      <c r="AV15" s="564"/>
    </row>
    <row r="16" spans="1:48" ht="15" x14ac:dyDescent="0.25">
      <c r="A16" s="169"/>
      <c r="B16" s="169"/>
      <c r="C16" s="169" t="s">
        <v>144</v>
      </c>
      <c r="D16" s="169"/>
      <c r="E16" s="170"/>
      <c r="F16" s="139">
        <v>17648</v>
      </c>
      <c r="G16" s="175"/>
      <c r="H16" s="47">
        <v>3493</v>
      </c>
      <c r="I16" s="1003"/>
      <c r="J16" s="231">
        <v>3.1261165562530939E-2</v>
      </c>
      <c r="K16" s="1003"/>
      <c r="L16" s="677">
        <v>31.261165562530937</v>
      </c>
      <c r="M16" s="1003"/>
      <c r="N16" s="808" t="s">
        <v>1379</v>
      </c>
      <c r="O16" s="176"/>
      <c r="P16" s="999"/>
      <c r="Q16" s="47">
        <v>3003</v>
      </c>
      <c r="R16" s="1003"/>
      <c r="S16" s="231">
        <v>2.7698883289213123E-2</v>
      </c>
      <c r="T16" s="1003"/>
      <c r="U16" s="677">
        <v>27.698883289213121</v>
      </c>
      <c r="V16" s="1003"/>
      <c r="W16" s="957" t="s">
        <v>1380</v>
      </c>
      <c r="X16" s="176"/>
      <c r="Y16" s="710">
        <v>2974</v>
      </c>
      <c r="Z16" s="1003"/>
      <c r="AA16" s="231">
        <v>2.9246919435940381E-2</v>
      </c>
      <c r="AB16" s="1003"/>
      <c r="AC16" s="677">
        <v>29.246919435940381</v>
      </c>
      <c r="AD16" s="1003"/>
      <c r="AE16" s="140" t="s">
        <v>1381</v>
      </c>
      <c r="AF16" s="176"/>
      <c r="AG16" s="710">
        <v>3984</v>
      </c>
      <c r="AH16" s="1003"/>
      <c r="AI16" s="231">
        <v>4.2154578181554769E-2</v>
      </c>
      <c r="AJ16" s="1003"/>
      <c r="AK16" s="677">
        <v>42.154578181554768</v>
      </c>
      <c r="AL16" s="1003"/>
      <c r="AM16" s="48" t="s">
        <v>1382</v>
      </c>
      <c r="AN16" s="176"/>
      <c r="AO16" s="710">
        <v>4194</v>
      </c>
      <c r="AP16" s="5"/>
      <c r="AQ16" s="231">
        <v>4.5814920225973881E-2</v>
      </c>
      <c r="AR16" s="48"/>
      <c r="AS16" s="677">
        <v>45.814920225973879</v>
      </c>
      <c r="AT16" s="677"/>
      <c r="AU16" s="48" t="s">
        <v>1783</v>
      </c>
      <c r="AV16" s="176"/>
    </row>
    <row r="17" spans="1:48" ht="15" x14ac:dyDescent="0.25">
      <c r="A17" s="22"/>
      <c r="B17" s="10"/>
      <c r="C17" s="10"/>
      <c r="D17" s="22" t="s">
        <v>145</v>
      </c>
      <c r="E17" s="26"/>
      <c r="F17" s="998">
        <v>15489</v>
      </c>
      <c r="G17" s="38"/>
      <c r="H17" s="150">
        <v>2897</v>
      </c>
      <c r="I17" s="1126"/>
      <c r="J17" s="232">
        <v>2.8093630016866173E-2</v>
      </c>
      <c r="K17" s="1126"/>
      <c r="L17" s="678">
        <v>28.093630016866172</v>
      </c>
      <c r="M17" s="1126"/>
      <c r="N17" s="1085" t="s">
        <v>1784</v>
      </c>
      <c r="O17" s="1040"/>
      <c r="P17" s="997"/>
      <c r="Q17" s="150">
        <v>2691</v>
      </c>
      <c r="R17" s="1126"/>
      <c r="S17" s="232">
        <v>2.6955762590798377E-2</v>
      </c>
      <c r="T17" s="1126"/>
      <c r="U17" s="725">
        <v>26.955762590798376</v>
      </c>
      <c r="V17" s="1126"/>
      <c r="W17" s="106" t="s">
        <v>1785</v>
      </c>
      <c r="X17" s="1040"/>
      <c r="Y17" s="711">
        <v>2641</v>
      </c>
      <c r="Z17" s="1126"/>
      <c r="AA17" s="192">
        <v>2.8281262356011284E-2</v>
      </c>
      <c r="AB17" s="1126"/>
      <c r="AC17" s="725">
        <v>28.281262356011286</v>
      </c>
      <c r="AD17" s="1126"/>
      <c r="AE17" s="101" t="s">
        <v>1786</v>
      </c>
      <c r="AF17" s="1040"/>
      <c r="AG17" s="711">
        <v>3557</v>
      </c>
      <c r="AH17" s="1126"/>
      <c r="AI17" s="192">
        <v>4.1086712947454751E-2</v>
      </c>
      <c r="AJ17" s="1126"/>
      <c r="AK17" s="725">
        <v>41.08671294745475</v>
      </c>
      <c r="AL17" s="1126"/>
      <c r="AM17" s="66" t="s">
        <v>1787</v>
      </c>
      <c r="AN17" s="1040"/>
      <c r="AO17" s="711">
        <v>3703</v>
      </c>
      <c r="AP17" s="66"/>
      <c r="AQ17" s="192">
        <v>4.4203557294105765E-2</v>
      </c>
      <c r="AR17" s="66"/>
      <c r="AS17" s="725">
        <v>44.203557294105764</v>
      </c>
      <c r="AT17" s="725"/>
      <c r="AU17" s="66" t="s">
        <v>1788</v>
      </c>
      <c r="AV17" s="1040"/>
    </row>
    <row r="18" spans="1:48" ht="15" x14ac:dyDescent="0.25">
      <c r="A18" s="26"/>
      <c r="B18" s="26"/>
      <c r="C18" s="9"/>
      <c r="D18" s="66" t="s">
        <v>146</v>
      </c>
      <c r="E18" s="155"/>
      <c r="F18" s="998">
        <v>1787</v>
      </c>
      <c r="G18" s="12"/>
      <c r="H18" s="1001">
        <v>417</v>
      </c>
      <c r="I18" s="1129"/>
      <c r="J18" s="233">
        <v>4.8394872161119838E-2</v>
      </c>
      <c r="K18" s="1129"/>
      <c r="L18" s="679">
        <v>48.394872161119835</v>
      </c>
      <c r="M18" s="1129"/>
      <c r="N18" s="510" t="s">
        <v>1789</v>
      </c>
      <c r="O18" s="1019"/>
      <c r="P18" s="1002"/>
      <c r="Q18" s="1001">
        <v>275</v>
      </c>
      <c r="R18" s="1129"/>
      <c r="S18" s="233">
        <v>3.2030032074829316E-2</v>
      </c>
      <c r="T18" s="1129"/>
      <c r="U18" s="683">
        <v>32.030032074829315</v>
      </c>
      <c r="V18" s="1129"/>
      <c r="W18" s="256" t="s">
        <v>1790</v>
      </c>
      <c r="X18" s="1019"/>
      <c r="Y18" s="695">
        <v>285</v>
      </c>
      <c r="Z18" s="1129"/>
      <c r="AA18" s="191">
        <v>3.4326850916772442E-2</v>
      </c>
      <c r="AB18" s="1129"/>
      <c r="AC18" s="683">
        <v>34.326850916772443</v>
      </c>
      <c r="AD18" s="1129"/>
      <c r="AE18" s="57" t="s">
        <v>1791</v>
      </c>
      <c r="AF18" s="1019"/>
      <c r="AG18" s="695">
        <v>376</v>
      </c>
      <c r="AH18" s="1129"/>
      <c r="AI18" s="201">
        <v>4.7377195363083005E-2</v>
      </c>
      <c r="AJ18" s="1129"/>
      <c r="AK18" s="602">
        <v>47.377195363083004</v>
      </c>
      <c r="AL18" s="1129"/>
      <c r="AM18" s="7" t="s">
        <v>1792</v>
      </c>
      <c r="AN18" s="1019"/>
      <c r="AO18" s="695">
        <v>434</v>
      </c>
      <c r="AP18" s="59"/>
      <c r="AQ18" s="201">
        <v>5.6100786524674602E-2</v>
      </c>
      <c r="AS18" s="602">
        <v>56.100786524674604</v>
      </c>
      <c r="AT18" s="602"/>
      <c r="AU18" s="7" t="s">
        <v>1793</v>
      </c>
      <c r="AV18" s="1019"/>
    </row>
    <row r="19" spans="1:48" ht="15" x14ac:dyDescent="0.25">
      <c r="A19" s="26"/>
      <c r="B19" s="26"/>
      <c r="C19" s="9"/>
      <c r="D19" s="66" t="s">
        <v>14</v>
      </c>
      <c r="E19" s="155"/>
      <c r="F19" s="1007">
        <v>372</v>
      </c>
      <c r="G19" s="12"/>
      <c r="H19" s="158">
        <v>179</v>
      </c>
      <c r="I19" s="1163"/>
      <c r="J19" s="246" t="s">
        <v>317</v>
      </c>
      <c r="K19" s="1163"/>
      <c r="L19" s="510" t="s">
        <v>317</v>
      </c>
      <c r="M19" s="1163"/>
      <c r="N19" s="510" t="s">
        <v>317</v>
      </c>
      <c r="O19" s="1068"/>
      <c r="P19" s="1009"/>
      <c r="Q19" s="158">
        <v>37</v>
      </c>
      <c r="R19" s="1163"/>
      <c r="S19" s="246" t="s">
        <v>317</v>
      </c>
      <c r="T19" s="1163"/>
      <c r="U19" s="510" t="s">
        <v>317</v>
      </c>
      <c r="V19" s="1163"/>
      <c r="W19" s="1163" t="s">
        <v>317</v>
      </c>
      <c r="X19" s="1068"/>
      <c r="Y19" s="712">
        <v>48</v>
      </c>
      <c r="Z19" s="1163"/>
      <c r="AA19" s="246" t="s">
        <v>317</v>
      </c>
      <c r="AB19" s="1163"/>
      <c r="AC19" s="510" t="s">
        <v>317</v>
      </c>
      <c r="AD19" s="1163"/>
      <c r="AE19" s="102" t="s">
        <v>317</v>
      </c>
      <c r="AF19" s="1068"/>
      <c r="AG19" s="712">
        <v>51</v>
      </c>
      <c r="AH19" s="1163"/>
      <c r="AI19" s="246" t="s">
        <v>317</v>
      </c>
      <c r="AJ19" s="1163"/>
      <c r="AK19" s="510" t="s">
        <v>317</v>
      </c>
      <c r="AL19" s="1163"/>
      <c r="AM19" s="222" t="s">
        <v>317</v>
      </c>
      <c r="AN19" s="1068"/>
      <c r="AO19" s="712">
        <v>57</v>
      </c>
      <c r="AP19" s="59"/>
      <c r="AQ19" s="246" t="s">
        <v>317</v>
      </c>
      <c r="AR19" s="222"/>
      <c r="AS19" s="510" t="s">
        <v>317</v>
      </c>
      <c r="AT19" s="510"/>
      <c r="AU19" s="222" t="s">
        <v>317</v>
      </c>
      <c r="AV19" s="1068"/>
    </row>
    <row r="20" spans="1:48" ht="15" x14ac:dyDescent="0.25">
      <c r="A20" s="65"/>
      <c r="B20" s="65"/>
      <c r="C20" s="65" t="s">
        <v>147</v>
      </c>
      <c r="D20" s="5"/>
      <c r="E20" s="172"/>
      <c r="F20" s="47">
        <v>17648</v>
      </c>
      <c r="G20" s="27"/>
      <c r="H20" s="177">
        <v>3493</v>
      </c>
      <c r="I20" s="1003"/>
      <c r="J20" s="231">
        <v>3.1261165562530939E-2</v>
      </c>
      <c r="K20" s="1003"/>
      <c r="L20" s="677">
        <v>31.261165562530937</v>
      </c>
      <c r="M20" s="1003"/>
      <c r="N20" s="808" t="s">
        <v>1379</v>
      </c>
      <c r="O20" s="176"/>
      <c r="P20" s="79"/>
      <c r="Q20" s="177">
        <v>3003</v>
      </c>
      <c r="R20" s="1003"/>
      <c r="S20" s="231">
        <v>2.7698883289213123E-2</v>
      </c>
      <c r="T20" s="1003"/>
      <c r="U20" s="677">
        <v>27.698883289213121</v>
      </c>
      <c r="V20" s="1003"/>
      <c r="W20" s="957" t="s">
        <v>1380</v>
      </c>
      <c r="X20" s="176"/>
      <c r="Y20" s="713">
        <v>2974</v>
      </c>
      <c r="Z20" s="1003"/>
      <c r="AA20" s="231">
        <v>2.9246919435940381E-2</v>
      </c>
      <c r="AB20" s="1003"/>
      <c r="AC20" s="677">
        <v>29.246919435940381</v>
      </c>
      <c r="AD20" s="1003"/>
      <c r="AE20" s="140" t="s">
        <v>1381</v>
      </c>
      <c r="AF20" s="176"/>
      <c r="AG20" s="713">
        <v>3984</v>
      </c>
      <c r="AH20" s="1003"/>
      <c r="AI20" s="231">
        <v>4.2154578181554769E-2</v>
      </c>
      <c r="AJ20" s="1003"/>
      <c r="AK20" s="677">
        <v>42.154578181554768</v>
      </c>
      <c r="AL20" s="1003"/>
      <c r="AM20" s="48" t="s">
        <v>1382</v>
      </c>
      <c r="AN20" s="176"/>
      <c r="AO20" s="713">
        <v>4194</v>
      </c>
      <c r="AP20" s="179"/>
      <c r="AQ20" s="231">
        <v>4.5814920225973881E-2</v>
      </c>
      <c r="AR20" s="48"/>
      <c r="AS20" s="677">
        <v>45.814920225973879</v>
      </c>
      <c r="AT20" s="677"/>
      <c r="AU20" s="48" t="s">
        <v>1783</v>
      </c>
      <c r="AV20" s="176"/>
    </row>
    <row r="21" spans="1:48" ht="15" x14ac:dyDescent="0.25">
      <c r="A21" s="26"/>
      <c r="B21" s="26"/>
      <c r="C21" s="26"/>
      <c r="D21" s="7" t="s">
        <v>161</v>
      </c>
      <c r="E21" s="155"/>
      <c r="F21" s="998">
        <v>1618</v>
      </c>
      <c r="G21" s="13"/>
      <c r="H21" s="1001">
        <v>376</v>
      </c>
      <c r="I21" s="1039"/>
      <c r="J21" s="233">
        <v>2.5277441641585737E-2</v>
      </c>
      <c r="K21" s="1039"/>
      <c r="L21" s="679">
        <v>25.277441641585739</v>
      </c>
      <c r="M21" s="1039"/>
      <c r="N21" s="510" t="s">
        <v>1795</v>
      </c>
      <c r="O21" s="691"/>
      <c r="P21" s="1002"/>
      <c r="Q21" s="1001">
        <v>237</v>
      </c>
      <c r="R21" s="1039"/>
      <c r="S21" s="233">
        <v>1.6488721200931204E-2</v>
      </c>
      <c r="T21" s="1039"/>
      <c r="U21" s="683">
        <v>16.488721200931202</v>
      </c>
      <c r="V21" s="1039"/>
      <c r="W21" s="256" t="s">
        <v>1796</v>
      </c>
      <c r="X21" s="691"/>
      <c r="Y21" s="695">
        <v>253</v>
      </c>
      <c r="Z21" s="1039"/>
      <c r="AA21" s="191">
        <v>1.8463421206269367E-2</v>
      </c>
      <c r="AB21" s="1039"/>
      <c r="AC21" s="683">
        <v>18.463421206269366</v>
      </c>
      <c r="AD21" s="1039"/>
      <c r="AE21" s="57" t="s">
        <v>1797</v>
      </c>
      <c r="AF21" s="691"/>
      <c r="AG21" s="695">
        <v>374</v>
      </c>
      <c r="AH21" s="1039"/>
      <c r="AI21" s="201">
        <v>2.842194487475521E-2</v>
      </c>
      <c r="AJ21" s="1039"/>
      <c r="AK21" s="602">
        <v>28.421944874755209</v>
      </c>
      <c r="AL21" s="1039"/>
      <c r="AM21" s="7" t="s">
        <v>1798</v>
      </c>
      <c r="AN21" s="691"/>
      <c r="AO21" s="695">
        <v>378</v>
      </c>
      <c r="AP21" s="59"/>
      <c r="AQ21" s="201">
        <v>2.9213309474410119E-2</v>
      </c>
      <c r="AS21" s="602">
        <v>29.213309474410117</v>
      </c>
      <c r="AT21" s="602"/>
      <c r="AU21" s="7" t="s">
        <v>1799</v>
      </c>
      <c r="AV21" s="691"/>
    </row>
    <row r="22" spans="1:48" ht="15" x14ac:dyDescent="0.25">
      <c r="A22" s="26"/>
      <c r="B22" s="26"/>
      <c r="C22" s="26"/>
      <c r="D22" s="7" t="s">
        <v>148</v>
      </c>
      <c r="E22" s="155"/>
      <c r="F22" s="998">
        <v>15197</v>
      </c>
      <c r="G22" s="76"/>
      <c r="H22" s="1001">
        <v>2550</v>
      </c>
      <c r="I22" s="1039"/>
      <c r="J22" s="233">
        <v>2.6326343417818528E-2</v>
      </c>
      <c r="K22" s="1039"/>
      <c r="L22" s="679">
        <v>26.326343417818528</v>
      </c>
      <c r="M22" s="1039"/>
      <c r="N22" s="510" t="s">
        <v>1800</v>
      </c>
      <c r="O22" s="691"/>
      <c r="P22" s="1002"/>
      <c r="Q22" s="1001">
        <v>2706</v>
      </c>
      <c r="R22" s="1039"/>
      <c r="S22" s="233">
        <v>2.8774236187908572E-2</v>
      </c>
      <c r="T22" s="1039"/>
      <c r="U22" s="683">
        <v>28.774236187908571</v>
      </c>
      <c r="V22" s="1039"/>
      <c r="W22" s="256" t="s">
        <v>1801</v>
      </c>
      <c r="X22" s="691"/>
      <c r="Y22" s="695">
        <v>2656</v>
      </c>
      <c r="Z22" s="1039"/>
      <c r="AA22" s="191">
        <v>3.0187597101193318E-2</v>
      </c>
      <c r="AB22" s="1039"/>
      <c r="AC22" s="683">
        <v>30.187597101193319</v>
      </c>
      <c r="AD22" s="1039"/>
      <c r="AE22" s="57" t="s">
        <v>1802</v>
      </c>
      <c r="AF22" s="691"/>
      <c r="AG22" s="695">
        <v>3539</v>
      </c>
      <c r="AH22" s="1039"/>
      <c r="AI22" s="201">
        <v>4.3503133640204403E-2</v>
      </c>
      <c r="AJ22" s="1039"/>
      <c r="AK22" s="602">
        <v>43.503133640204403</v>
      </c>
      <c r="AL22" s="1039"/>
      <c r="AM22" s="7" t="s">
        <v>1803</v>
      </c>
      <c r="AN22" s="691"/>
      <c r="AO22" s="695">
        <v>3746</v>
      </c>
      <c r="AP22" s="59"/>
      <c r="AQ22" s="201">
        <v>4.6941043676241932E-2</v>
      </c>
      <c r="AS22" s="602">
        <v>46.941043676241932</v>
      </c>
      <c r="AT22" s="602"/>
      <c r="AU22" s="7" t="s">
        <v>1804</v>
      </c>
      <c r="AV22" s="691"/>
    </row>
    <row r="23" spans="1:48" ht="15" x14ac:dyDescent="0.25">
      <c r="A23" s="26"/>
      <c r="B23" s="26"/>
      <c r="C23" s="26"/>
      <c r="D23" s="7" t="s">
        <v>14</v>
      </c>
      <c r="E23" s="155"/>
      <c r="F23" s="998">
        <v>833</v>
      </c>
      <c r="G23" s="76"/>
      <c r="H23" s="1001">
        <v>567</v>
      </c>
      <c r="I23" s="1163"/>
      <c r="J23" s="246" t="s">
        <v>317</v>
      </c>
      <c r="K23" s="1163"/>
      <c r="L23" s="510" t="s">
        <v>317</v>
      </c>
      <c r="M23" s="1163"/>
      <c r="N23" s="510" t="s">
        <v>317</v>
      </c>
      <c r="O23" s="1068"/>
      <c r="P23" s="1002"/>
      <c r="Q23" s="1001">
        <v>60</v>
      </c>
      <c r="R23" s="1163"/>
      <c r="S23" s="246" t="s">
        <v>317</v>
      </c>
      <c r="T23" s="1163"/>
      <c r="U23" s="510" t="s">
        <v>317</v>
      </c>
      <c r="V23" s="1163"/>
      <c r="W23" s="1163" t="s">
        <v>317</v>
      </c>
      <c r="X23" s="1068"/>
      <c r="Y23" s="695">
        <v>65</v>
      </c>
      <c r="Z23" s="1163"/>
      <c r="AA23" s="246" t="s">
        <v>317</v>
      </c>
      <c r="AB23" s="1163"/>
      <c r="AC23" s="510" t="s">
        <v>317</v>
      </c>
      <c r="AD23" s="1163"/>
      <c r="AE23" s="102" t="s">
        <v>317</v>
      </c>
      <c r="AF23" s="1068"/>
      <c r="AG23" s="695">
        <v>71</v>
      </c>
      <c r="AH23" s="1163"/>
      <c r="AI23" s="246" t="s">
        <v>317</v>
      </c>
      <c r="AJ23" s="1163"/>
      <c r="AK23" s="510" t="s">
        <v>317</v>
      </c>
      <c r="AL23" s="1163"/>
      <c r="AM23" s="222" t="s">
        <v>317</v>
      </c>
      <c r="AN23" s="1068"/>
      <c r="AO23" s="695">
        <v>70</v>
      </c>
      <c r="AP23" s="59"/>
      <c r="AQ23" s="246" t="s">
        <v>317</v>
      </c>
      <c r="AR23" s="222"/>
      <c r="AS23" s="510" t="s">
        <v>317</v>
      </c>
      <c r="AT23" s="510"/>
      <c r="AU23" s="222" t="s">
        <v>317</v>
      </c>
      <c r="AV23" s="1068"/>
    </row>
    <row r="24" spans="1:48" ht="15" x14ac:dyDescent="0.25">
      <c r="A24" s="31"/>
      <c r="B24" s="31"/>
      <c r="C24" s="31" t="s">
        <v>149</v>
      </c>
      <c r="D24" s="5"/>
      <c r="E24" s="172"/>
      <c r="F24" s="47">
        <v>17648</v>
      </c>
      <c r="G24" s="176"/>
      <c r="H24" s="177">
        <v>3493</v>
      </c>
      <c r="I24" s="1003"/>
      <c r="J24" s="231">
        <v>3.1261165562530939E-2</v>
      </c>
      <c r="K24" s="1003"/>
      <c r="L24" s="677">
        <v>31.261165562530937</v>
      </c>
      <c r="M24" s="1003"/>
      <c r="N24" s="808" t="s">
        <v>1379</v>
      </c>
      <c r="O24" s="176"/>
      <c r="P24" s="79"/>
      <c r="Q24" s="177">
        <v>3003</v>
      </c>
      <c r="R24" s="1003"/>
      <c r="S24" s="231">
        <v>2.7698883289213123E-2</v>
      </c>
      <c r="T24" s="1003"/>
      <c r="U24" s="677">
        <v>27.698883289213121</v>
      </c>
      <c r="V24" s="1003"/>
      <c r="W24" s="957" t="s">
        <v>1380</v>
      </c>
      <c r="X24" s="176"/>
      <c r="Y24" s="713">
        <v>2974</v>
      </c>
      <c r="Z24" s="1003"/>
      <c r="AA24" s="231">
        <v>2.9246919435940381E-2</v>
      </c>
      <c r="AB24" s="1003"/>
      <c r="AC24" s="677">
        <v>29.246919435940381</v>
      </c>
      <c r="AD24" s="1003"/>
      <c r="AE24" s="140" t="s">
        <v>1381</v>
      </c>
      <c r="AF24" s="176"/>
      <c r="AG24" s="713">
        <v>3984</v>
      </c>
      <c r="AH24" s="1003"/>
      <c r="AI24" s="231">
        <v>4.2154578181554769E-2</v>
      </c>
      <c r="AJ24" s="1003"/>
      <c r="AK24" s="677">
        <v>42.154578181554768</v>
      </c>
      <c r="AL24" s="1003"/>
      <c r="AM24" s="48" t="s">
        <v>1382</v>
      </c>
      <c r="AN24" s="176"/>
      <c r="AO24" s="713">
        <v>4194</v>
      </c>
      <c r="AP24" s="179"/>
      <c r="AQ24" s="231">
        <v>4.5814920225973881E-2</v>
      </c>
      <c r="AR24" s="48"/>
      <c r="AS24" s="677">
        <v>45.814920225973879</v>
      </c>
      <c r="AT24" s="677"/>
      <c r="AU24" s="48" t="s">
        <v>1783</v>
      </c>
      <c r="AV24" s="176"/>
    </row>
    <row r="25" spans="1:48" ht="15" x14ac:dyDescent="0.25">
      <c r="C25" s="12"/>
      <c r="D25" s="7" t="s">
        <v>320</v>
      </c>
      <c r="E25" s="155"/>
      <c r="F25" s="998">
        <v>1963</v>
      </c>
      <c r="G25" s="151"/>
      <c r="H25" s="1001">
        <v>315</v>
      </c>
      <c r="I25" s="1129"/>
      <c r="J25" s="233">
        <v>3.8412111775024155E-2</v>
      </c>
      <c r="K25" s="1129"/>
      <c r="L25" s="679">
        <v>38.412111775024158</v>
      </c>
      <c r="M25" s="1129"/>
      <c r="N25" s="510" t="s">
        <v>1805</v>
      </c>
      <c r="O25" s="1019"/>
      <c r="P25" s="1002"/>
      <c r="Q25" s="1001">
        <v>348</v>
      </c>
      <c r="R25" s="1129"/>
      <c r="S25" s="233">
        <v>4.5187582404410884E-2</v>
      </c>
      <c r="T25" s="1129"/>
      <c r="U25" s="683">
        <v>45.187582404410882</v>
      </c>
      <c r="V25" s="1129"/>
      <c r="W25" s="256" t="s">
        <v>1806</v>
      </c>
      <c r="X25" s="1019"/>
      <c r="Y25" s="695">
        <v>425</v>
      </c>
      <c r="Z25" s="1129"/>
      <c r="AA25" s="191">
        <v>6.0508821693370858E-2</v>
      </c>
      <c r="AB25" s="1129"/>
      <c r="AC25" s="683">
        <v>60.508821693370855</v>
      </c>
      <c r="AD25" s="1129"/>
      <c r="AE25" s="57" t="s">
        <v>1807</v>
      </c>
      <c r="AF25" s="1019"/>
      <c r="AG25" s="695">
        <v>444</v>
      </c>
      <c r="AH25" s="1129"/>
      <c r="AI25" s="201">
        <v>7.2815350263028419E-2</v>
      </c>
      <c r="AJ25" s="1129"/>
      <c r="AK25" s="602">
        <v>72.815350263028421</v>
      </c>
      <c r="AL25" s="1129"/>
      <c r="AM25" s="7" t="s">
        <v>1808</v>
      </c>
      <c r="AN25" s="1019"/>
      <c r="AO25" s="695">
        <v>431</v>
      </c>
      <c r="AP25" s="59"/>
      <c r="AQ25" s="201">
        <v>7.5559990829770884E-2</v>
      </c>
      <c r="AS25" s="602">
        <v>75.559990829770882</v>
      </c>
      <c r="AT25" s="602"/>
      <c r="AU25" s="7" t="s">
        <v>1809</v>
      </c>
      <c r="AV25" s="1019"/>
    </row>
    <row r="26" spans="1:48" ht="15" x14ac:dyDescent="0.25">
      <c r="C26" s="12"/>
      <c r="D26" s="7" t="s">
        <v>150</v>
      </c>
      <c r="E26" s="155"/>
      <c r="F26" s="1007">
        <v>5800</v>
      </c>
      <c r="G26" s="151"/>
      <c r="H26" s="1001">
        <v>1073</v>
      </c>
      <c r="I26" s="1039"/>
      <c r="J26" s="233">
        <v>3.8301856743532148E-2</v>
      </c>
      <c r="K26" s="1039"/>
      <c r="L26" s="679">
        <v>38.301856743532149</v>
      </c>
      <c r="M26" s="1039"/>
      <c r="N26" s="510" t="s">
        <v>1810</v>
      </c>
      <c r="O26" s="691"/>
      <c r="P26" s="1002"/>
      <c r="Q26" s="1001">
        <v>1047</v>
      </c>
      <c r="R26" s="1039"/>
      <c r="S26" s="233">
        <v>3.9358170630147127E-2</v>
      </c>
      <c r="T26" s="1039"/>
      <c r="U26" s="683">
        <v>39.358170630147129</v>
      </c>
      <c r="V26" s="1039"/>
      <c r="W26" s="256" t="s">
        <v>1811</v>
      </c>
      <c r="X26" s="691"/>
      <c r="Y26" s="695">
        <v>954</v>
      </c>
      <c r="Z26" s="1039"/>
      <c r="AA26" s="191">
        <v>3.9164540332971225E-2</v>
      </c>
      <c r="AB26" s="1039"/>
      <c r="AC26" s="683">
        <v>39.164540332971228</v>
      </c>
      <c r="AD26" s="1039"/>
      <c r="AE26" s="180" t="s">
        <v>1812</v>
      </c>
      <c r="AF26" s="691"/>
      <c r="AG26" s="695">
        <v>1299</v>
      </c>
      <c r="AH26" s="1039"/>
      <c r="AI26" s="201">
        <v>5.8486155124941548E-2</v>
      </c>
      <c r="AJ26" s="1039"/>
      <c r="AK26" s="602">
        <v>58.486155124941547</v>
      </c>
      <c r="AL26" s="1039"/>
      <c r="AM26" s="7" t="s">
        <v>1813</v>
      </c>
      <c r="AN26" s="691"/>
      <c r="AO26" s="695">
        <v>1427</v>
      </c>
      <c r="AP26" s="59"/>
      <c r="AQ26" s="201">
        <v>6.8421304987662704E-2</v>
      </c>
      <c r="AS26" s="602">
        <v>68.421304987662708</v>
      </c>
      <c r="AT26" s="602"/>
      <c r="AU26" s="7" t="s">
        <v>1814</v>
      </c>
      <c r="AV26" s="691"/>
    </row>
    <row r="27" spans="1:48" ht="15" x14ac:dyDescent="0.25">
      <c r="D27" s="7" t="s">
        <v>151</v>
      </c>
      <c r="E27" s="155"/>
      <c r="F27" s="998">
        <v>4256</v>
      </c>
      <c r="G27" s="76"/>
      <c r="H27" s="1001">
        <v>695</v>
      </c>
      <c r="I27" s="1039"/>
      <c r="J27" s="233">
        <v>2.7279507006319426E-2</v>
      </c>
      <c r="K27" s="1039"/>
      <c r="L27" s="679">
        <v>27.279507006319427</v>
      </c>
      <c r="M27" s="1039"/>
      <c r="N27" s="510" t="s">
        <v>1815</v>
      </c>
      <c r="O27" s="691"/>
      <c r="P27" s="1002"/>
      <c r="Q27" s="1001">
        <v>739</v>
      </c>
      <c r="R27" s="1039"/>
      <c r="S27" s="233">
        <v>2.9241937693092059E-2</v>
      </c>
      <c r="T27" s="1039"/>
      <c r="U27" s="683">
        <v>29.241937693092058</v>
      </c>
      <c r="V27" s="1039"/>
      <c r="W27" s="256" t="s">
        <v>1816</v>
      </c>
      <c r="X27" s="691"/>
      <c r="Y27" s="695">
        <v>740</v>
      </c>
      <c r="Z27" s="1039"/>
      <c r="AA27" s="191">
        <v>3.0539973396572027E-2</v>
      </c>
      <c r="AB27" s="1039"/>
      <c r="AC27" s="683">
        <v>30.539973396572027</v>
      </c>
      <c r="AD27" s="1039"/>
      <c r="AE27" s="180" t="s">
        <v>1817</v>
      </c>
      <c r="AF27" s="691"/>
      <c r="AG27" s="695">
        <v>1024</v>
      </c>
      <c r="AH27" s="1039"/>
      <c r="AI27" s="201">
        <v>4.4598107796628345E-2</v>
      </c>
      <c r="AJ27" s="1039"/>
      <c r="AK27" s="602">
        <v>44.598107796628348</v>
      </c>
      <c r="AL27" s="1039"/>
      <c r="AM27" s="7" t="s">
        <v>1818</v>
      </c>
      <c r="AN27" s="691"/>
      <c r="AO27" s="695">
        <v>1058</v>
      </c>
      <c r="AP27" s="59"/>
      <c r="AQ27" s="201">
        <v>4.7147950089126561E-2</v>
      </c>
      <c r="AS27" s="602">
        <v>47.14795008912656</v>
      </c>
      <c r="AT27" s="602"/>
      <c r="AU27" s="7" t="s">
        <v>1819</v>
      </c>
      <c r="AV27" s="691"/>
    </row>
    <row r="28" spans="1:48" ht="15" x14ac:dyDescent="0.25">
      <c r="D28" s="7" t="s">
        <v>152</v>
      </c>
      <c r="E28" s="155"/>
      <c r="F28" s="998">
        <v>2416</v>
      </c>
      <c r="G28" s="76"/>
      <c r="H28" s="1001">
        <v>432</v>
      </c>
      <c r="I28" s="1039"/>
      <c r="J28" s="233">
        <v>2.2179218830219973E-2</v>
      </c>
      <c r="K28" s="1039"/>
      <c r="L28" s="679">
        <v>22.179218830219973</v>
      </c>
      <c r="M28" s="1039"/>
      <c r="N28" s="510" t="s">
        <v>1820</v>
      </c>
      <c r="O28" s="691"/>
      <c r="P28" s="1002"/>
      <c r="Q28" s="1001">
        <v>447</v>
      </c>
      <c r="R28" s="1039"/>
      <c r="S28" s="233">
        <v>2.2767253707367725E-2</v>
      </c>
      <c r="T28" s="1039"/>
      <c r="U28" s="683">
        <v>22.767253707367725</v>
      </c>
      <c r="V28" s="1039"/>
      <c r="W28" s="256" t="s">
        <v>1821</v>
      </c>
      <c r="X28" s="691"/>
      <c r="Y28" s="695">
        <v>429</v>
      </c>
      <c r="Z28" s="1039"/>
      <c r="AA28" s="191">
        <v>2.3001542509754103E-2</v>
      </c>
      <c r="AB28" s="1039"/>
      <c r="AC28" s="683">
        <v>23.001542509754103</v>
      </c>
      <c r="AD28" s="1039"/>
      <c r="AE28" s="180" t="s">
        <v>1822</v>
      </c>
      <c r="AF28" s="691"/>
      <c r="AG28" s="695">
        <v>522</v>
      </c>
      <c r="AH28" s="1039"/>
      <c r="AI28" s="201">
        <v>3.0397505845674199E-2</v>
      </c>
      <c r="AJ28" s="1039"/>
      <c r="AK28" s="602">
        <v>30.3975058456742</v>
      </c>
      <c r="AL28" s="1039"/>
      <c r="AM28" s="7" t="s">
        <v>1823</v>
      </c>
      <c r="AN28" s="691"/>
      <c r="AO28" s="695">
        <v>586</v>
      </c>
      <c r="AP28" s="59"/>
      <c r="AQ28" s="201">
        <v>3.5438327169539229E-2</v>
      </c>
      <c r="AS28" s="602">
        <v>35.438327169539228</v>
      </c>
      <c r="AT28" s="602"/>
      <c r="AU28" s="7" t="s">
        <v>1824</v>
      </c>
      <c r="AV28" s="691"/>
    </row>
    <row r="29" spans="1:48" ht="15" x14ac:dyDescent="0.25">
      <c r="D29" s="7" t="s">
        <v>153</v>
      </c>
      <c r="E29" s="155"/>
      <c r="F29" s="998">
        <v>1453</v>
      </c>
      <c r="G29" s="76"/>
      <c r="H29" s="1001">
        <v>251</v>
      </c>
      <c r="I29" s="1039"/>
      <c r="J29" s="233">
        <v>1.6617437359951109E-2</v>
      </c>
      <c r="K29" s="1039"/>
      <c r="L29" s="679">
        <v>16.617437359951108</v>
      </c>
      <c r="M29" s="1039"/>
      <c r="N29" s="510" t="s">
        <v>1825</v>
      </c>
      <c r="O29" s="691"/>
      <c r="P29" s="1002"/>
      <c r="Q29" s="1001">
        <v>213</v>
      </c>
      <c r="R29" s="1039"/>
      <c r="S29" s="233">
        <v>1.5035756756316484E-2</v>
      </c>
      <c r="T29" s="1039"/>
      <c r="U29" s="683">
        <v>15.035756756316484</v>
      </c>
      <c r="V29" s="1039"/>
      <c r="W29" s="256" t="s">
        <v>1826</v>
      </c>
      <c r="X29" s="691"/>
      <c r="Y29" s="695">
        <v>221</v>
      </c>
      <c r="Z29" s="1039"/>
      <c r="AA29" s="191">
        <v>1.6586131846181379E-2</v>
      </c>
      <c r="AB29" s="1039"/>
      <c r="AC29" s="683">
        <v>16.586131846181377</v>
      </c>
      <c r="AD29" s="1039"/>
      <c r="AE29" s="180" t="s">
        <v>1827</v>
      </c>
      <c r="AF29" s="691"/>
      <c r="AG29" s="695">
        <v>373</v>
      </c>
      <c r="AH29" s="1039"/>
      <c r="AI29" s="201">
        <v>2.9320175836402004E-2</v>
      </c>
      <c r="AJ29" s="1039"/>
      <c r="AK29" s="602">
        <v>29.320175836402004</v>
      </c>
      <c r="AL29" s="1039"/>
      <c r="AM29" s="7" t="s">
        <v>1828</v>
      </c>
      <c r="AN29" s="691"/>
      <c r="AO29" s="695">
        <v>395</v>
      </c>
      <c r="AP29" s="59"/>
      <c r="AQ29" s="201">
        <v>3.0751449240645812E-2</v>
      </c>
      <c r="AS29" s="602">
        <v>30.751449240645812</v>
      </c>
      <c r="AT29" s="602"/>
      <c r="AU29" s="7" t="s">
        <v>1829</v>
      </c>
      <c r="AV29" s="691"/>
    </row>
    <row r="30" spans="1:48" ht="15" x14ac:dyDescent="0.25">
      <c r="D30" s="7" t="s">
        <v>154</v>
      </c>
      <c r="E30" s="155"/>
      <c r="F30" s="998">
        <v>619</v>
      </c>
      <c r="G30" s="157"/>
      <c r="H30" s="1001">
        <v>101</v>
      </c>
      <c r="I30" s="1039"/>
      <c r="J30" s="233">
        <v>1.0480021710326772E-2</v>
      </c>
      <c r="K30" s="1039"/>
      <c r="L30" s="679">
        <v>10.480021710326772</v>
      </c>
      <c r="M30" s="1039"/>
      <c r="N30" s="510" t="s">
        <v>1830</v>
      </c>
      <c r="O30" s="691"/>
      <c r="P30" s="1002"/>
      <c r="Q30" s="1001">
        <v>113</v>
      </c>
      <c r="R30" s="1039"/>
      <c r="S30" s="233">
        <v>1.2234326071024053E-2</v>
      </c>
      <c r="T30" s="1039"/>
      <c r="U30" s="683">
        <v>12.234326071024054</v>
      </c>
      <c r="V30" s="1039"/>
      <c r="W30" s="256" t="s">
        <v>1831</v>
      </c>
      <c r="X30" s="691"/>
      <c r="Y30" s="695">
        <v>95</v>
      </c>
      <c r="Z30" s="1039"/>
      <c r="AA30" s="191">
        <v>1.135225068710991E-2</v>
      </c>
      <c r="AB30" s="1039"/>
      <c r="AC30" s="683">
        <v>11.35225068710991</v>
      </c>
      <c r="AD30" s="1039"/>
      <c r="AE30" s="180" t="s">
        <v>1832</v>
      </c>
      <c r="AF30" s="691"/>
      <c r="AG30" s="695">
        <v>170</v>
      </c>
      <c r="AH30" s="1039"/>
      <c r="AI30" s="201">
        <v>2.2387001357401893E-2</v>
      </c>
      <c r="AJ30" s="1039"/>
      <c r="AK30" s="602">
        <v>22.387001357401893</v>
      </c>
      <c r="AL30" s="1039"/>
      <c r="AM30" s="7" t="s">
        <v>1833</v>
      </c>
      <c r="AN30" s="691"/>
      <c r="AO30" s="695">
        <v>140</v>
      </c>
      <c r="AP30" s="59"/>
      <c r="AQ30" s="201">
        <v>1.9204186934821833E-2</v>
      </c>
      <c r="AS30" s="602">
        <v>19.204186934821834</v>
      </c>
      <c r="AT30" s="602"/>
      <c r="AU30" s="7" t="s">
        <v>1834</v>
      </c>
      <c r="AV30" s="691"/>
    </row>
    <row r="31" spans="1:48" ht="15" x14ac:dyDescent="0.25">
      <c r="D31" s="7" t="s">
        <v>155</v>
      </c>
      <c r="E31" s="155"/>
      <c r="F31" s="998">
        <v>215</v>
      </c>
      <c r="G31" s="151"/>
      <c r="H31" s="1001">
        <v>37</v>
      </c>
      <c r="I31" s="1039"/>
      <c r="J31" s="233">
        <v>1.0139123102866777E-2</v>
      </c>
      <c r="K31" s="1039"/>
      <c r="L31" s="679">
        <v>10.139123102866778</v>
      </c>
      <c r="M31" s="1039"/>
      <c r="N31" s="510" t="s">
        <v>1835</v>
      </c>
      <c r="O31" s="691"/>
      <c r="P31" s="1002"/>
      <c r="Q31" s="1001">
        <v>31</v>
      </c>
      <c r="R31" s="1039"/>
      <c r="S31" s="233">
        <v>8.4886782517114272E-3</v>
      </c>
      <c r="T31" s="1039"/>
      <c r="U31" s="683">
        <v>8.488678251711427</v>
      </c>
      <c r="V31" s="1039"/>
      <c r="W31" s="256" t="s">
        <v>1836</v>
      </c>
      <c r="X31" s="691"/>
      <c r="Y31" s="695">
        <v>32</v>
      </c>
      <c r="Z31" s="1039"/>
      <c r="AA31" s="191">
        <v>8.8064693678817901E-3</v>
      </c>
      <c r="AB31" s="1039"/>
      <c r="AC31" s="683">
        <v>8.8064693678817907</v>
      </c>
      <c r="AD31" s="1039"/>
      <c r="AE31" s="180" t="s">
        <v>1837</v>
      </c>
      <c r="AF31" s="691"/>
      <c r="AG31" s="695">
        <v>55</v>
      </c>
      <c r="AH31" s="1039"/>
      <c r="AI31" s="201">
        <v>1.5028901734104046E-2</v>
      </c>
      <c r="AJ31" s="1039"/>
      <c r="AK31" s="602">
        <v>15.028901734104046</v>
      </c>
      <c r="AL31" s="1039"/>
      <c r="AM31" s="7" t="s">
        <v>565</v>
      </c>
      <c r="AN31" s="691"/>
      <c r="AO31" s="695">
        <v>60</v>
      </c>
      <c r="AP31" s="59"/>
      <c r="AQ31" s="201">
        <v>1.6210486938088409E-2</v>
      </c>
      <c r="AS31" s="602">
        <v>16.210486938088408</v>
      </c>
      <c r="AT31" s="602"/>
      <c r="AU31" s="7" t="s">
        <v>1838</v>
      </c>
      <c r="AV31" s="691"/>
    </row>
    <row r="32" spans="1:48" ht="15" x14ac:dyDescent="0.25">
      <c r="C32" s="12"/>
      <c r="D32" s="7" t="s">
        <v>156</v>
      </c>
      <c r="E32" s="155"/>
      <c r="F32" s="1007">
        <v>92</v>
      </c>
      <c r="G32" s="151"/>
      <c r="H32" s="1001">
        <v>17</v>
      </c>
      <c r="I32" s="1039"/>
      <c r="J32" s="233">
        <v>8.8751455764828711E-3</v>
      </c>
      <c r="K32" s="1039"/>
      <c r="L32" s="679">
        <v>8.8751455764828719</v>
      </c>
      <c r="M32" s="1039"/>
      <c r="N32" s="510" t="s">
        <v>1840</v>
      </c>
      <c r="O32" s="691"/>
      <c r="P32" s="1002"/>
      <c r="Q32" s="1001">
        <v>11</v>
      </c>
      <c r="R32" s="1039"/>
      <c r="S32" s="233">
        <v>5.7651991614255764E-3</v>
      </c>
      <c r="T32" s="1039"/>
      <c r="U32" s="683">
        <v>5.765199161425576</v>
      </c>
      <c r="V32" s="1039"/>
      <c r="W32" s="256" t="s">
        <v>1841</v>
      </c>
      <c r="X32" s="691"/>
      <c r="Y32" s="695">
        <v>16</v>
      </c>
      <c r="Z32" s="1039"/>
      <c r="AA32" s="191">
        <v>8.5968175242818762E-3</v>
      </c>
      <c r="AB32" s="1039"/>
      <c r="AC32" s="683">
        <v>8.5968175242818763</v>
      </c>
      <c r="AD32" s="1039"/>
      <c r="AE32" s="180" t="s">
        <v>1842</v>
      </c>
      <c r="AF32" s="691"/>
      <c r="AG32" s="415" t="s">
        <v>12</v>
      </c>
      <c r="AH32" s="1039"/>
      <c r="AI32" s="201">
        <v>1.4754098360655738E-2</v>
      </c>
      <c r="AJ32" s="1039"/>
      <c r="AK32" s="602">
        <v>14.754098360655739</v>
      </c>
      <c r="AL32" s="1039"/>
      <c r="AM32" s="7" t="s">
        <v>1843</v>
      </c>
      <c r="AN32" s="691"/>
      <c r="AO32" s="415" t="s">
        <v>12</v>
      </c>
      <c r="AP32" s="59"/>
      <c r="AQ32" s="201">
        <v>1.134757668966664E-2</v>
      </c>
      <c r="AS32" s="602">
        <v>11.34757668966664</v>
      </c>
      <c r="AT32" s="602"/>
      <c r="AU32" s="7" t="s">
        <v>1844</v>
      </c>
      <c r="AV32" s="691"/>
    </row>
    <row r="33" spans="1:48" x14ac:dyDescent="0.35">
      <c r="A33" s="10"/>
      <c r="B33" s="10"/>
      <c r="C33" s="10"/>
      <c r="D33" s="7" t="s">
        <v>157</v>
      </c>
      <c r="E33" s="155"/>
      <c r="F33" s="998">
        <v>8</v>
      </c>
      <c r="G33" s="76"/>
      <c r="H33" s="1001">
        <v>5</v>
      </c>
      <c r="I33" s="1039"/>
      <c r="J33" s="233">
        <v>4.0931989924433247E-2</v>
      </c>
      <c r="K33" s="1039"/>
      <c r="L33" s="679">
        <v>40.931989924433246</v>
      </c>
      <c r="M33" s="1039"/>
      <c r="N33" s="510" t="s">
        <v>1845</v>
      </c>
      <c r="O33" s="691"/>
      <c r="P33" s="1002"/>
      <c r="Q33" s="1001">
        <v>0</v>
      </c>
      <c r="R33" s="1039"/>
      <c r="S33" s="233">
        <v>0</v>
      </c>
      <c r="T33" s="1039"/>
      <c r="U33" s="683">
        <v>0</v>
      </c>
      <c r="V33" s="1039"/>
      <c r="W33" s="256" t="s">
        <v>1846</v>
      </c>
      <c r="X33" s="691"/>
      <c r="Y33" s="695">
        <v>0</v>
      </c>
      <c r="Z33" s="1039"/>
      <c r="AA33" s="191">
        <v>0</v>
      </c>
      <c r="AB33" s="1039"/>
      <c r="AC33" s="683">
        <v>0</v>
      </c>
      <c r="AD33" s="1039"/>
      <c r="AE33" s="180" t="s">
        <v>1847</v>
      </c>
      <c r="AF33" s="691"/>
      <c r="AG33" s="415" t="s">
        <v>12</v>
      </c>
      <c r="AH33" s="1039"/>
      <c r="AI33" s="201">
        <v>7.135016465422612E-3</v>
      </c>
      <c r="AJ33" s="1039"/>
      <c r="AK33" s="602">
        <v>7.1350164654226118</v>
      </c>
      <c r="AL33" s="1039"/>
      <c r="AM33" s="7" t="s">
        <v>1848</v>
      </c>
      <c r="AN33" s="691"/>
      <c r="AO33" s="415" t="s">
        <v>12</v>
      </c>
      <c r="AP33" s="59"/>
      <c r="AQ33" s="201">
        <v>1.3626834381551363E-2</v>
      </c>
      <c r="AS33" s="602">
        <v>13.626834381551362</v>
      </c>
      <c r="AT33" s="602"/>
      <c r="AU33" s="7" t="s">
        <v>1849</v>
      </c>
      <c r="AV33" s="691"/>
    </row>
    <row r="34" spans="1:48" x14ac:dyDescent="0.35">
      <c r="A34" s="10"/>
      <c r="B34" s="10"/>
      <c r="C34" s="10"/>
      <c r="D34" s="7" t="s">
        <v>14</v>
      </c>
      <c r="E34" s="155"/>
      <c r="F34" s="998">
        <v>826</v>
      </c>
      <c r="G34" s="76"/>
      <c r="H34" s="1001">
        <v>567</v>
      </c>
      <c r="I34" s="1163"/>
      <c r="J34" s="246" t="s">
        <v>317</v>
      </c>
      <c r="K34" s="1163"/>
      <c r="L34" s="510" t="s">
        <v>317</v>
      </c>
      <c r="M34" s="1163"/>
      <c r="N34" s="510" t="s">
        <v>317</v>
      </c>
      <c r="O34" s="1068"/>
      <c r="P34" s="1002"/>
      <c r="Q34" s="1001">
        <v>54</v>
      </c>
      <c r="R34" s="1163"/>
      <c r="S34" s="246" t="s">
        <v>317</v>
      </c>
      <c r="T34" s="1163"/>
      <c r="U34" s="510" t="s">
        <v>317</v>
      </c>
      <c r="V34" s="1163"/>
      <c r="W34" s="1163" t="s">
        <v>317</v>
      </c>
      <c r="X34" s="1068"/>
      <c r="Y34" s="695">
        <v>62</v>
      </c>
      <c r="Z34" s="1163"/>
      <c r="AA34" s="246" t="s">
        <v>317</v>
      </c>
      <c r="AB34" s="1163"/>
      <c r="AC34" s="510" t="s">
        <v>317</v>
      </c>
      <c r="AD34" s="1163"/>
      <c r="AE34" s="102" t="s">
        <v>317</v>
      </c>
      <c r="AF34" s="1068"/>
      <c r="AG34" s="695">
        <v>69</v>
      </c>
      <c r="AH34" s="1163"/>
      <c r="AI34" s="246" t="s">
        <v>317</v>
      </c>
      <c r="AJ34" s="1163"/>
      <c r="AK34" s="510" t="s">
        <v>317</v>
      </c>
      <c r="AL34" s="1163"/>
      <c r="AM34" s="222" t="s">
        <v>317</v>
      </c>
      <c r="AN34" s="1068"/>
      <c r="AO34" s="695">
        <v>74</v>
      </c>
      <c r="AP34" s="59"/>
      <c r="AQ34" s="246" t="s">
        <v>317</v>
      </c>
      <c r="AR34" s="222"/>
      <c r="AS34" s="510" t="s">
        <v>317</v>
      </c>
      <c r="AT34" s="510"/>
      <c r="AU34" s="222" t="s">
        <v>317</v>
      </c>
      <c r="AV34" s="1068"/>
    </row>
    <row r="35" spans="1:48" x14ac:dyDescent="0.35">
      <c r="A35" s="31"/>
      <c r="B35" s="31"/>
      <c r="C35" s="31" t="s">
        <v>158</v>
      </c>
      <c r="D35" s="5"/>
      <c r="E35" s="172"/>
      <c r="F35" s="47">
        <v>17648</v>
      </c>
      <c r="G35" s="78"/>
      <c r="H35" s="177">
        <v>3493</v>
      </c>
      <c r="I35" s="1003"/>
      <c r="J35" s="231">
        <v>3.1261165562530939E-2</v>
      </c>
      <c r="K35" s="1003"/>
      <c r="L35" s="677">
        <v>31.261165562530937</v>
      </c>
      <c r="M35" s="1003"/>
      <c r="N35" s="808" t="s">
        <v>1379</v>
      </c>
      <c r="O35" s="176"/>
      <c r="P35" s="79"/>
      <c r="Q35" s="177">
        <v>3003</v>
      </c>
      <c r="R35" s="1003"/>
      <c r="S35" s="231">
        <v>2.7698883289213123E-2</v>
      </c>
      <c r="T35" s="1003"/>
      <c r="U35" s="677">
        <v>27.698883289213121</v>
      </c>
      <c r="V35" s="1003"/>
      <c r="W35" s="957" t="s">
        <v>1380</v>
      </c>
      <c r="X35" s="176"/>
      <c r="Y35" s="713">
        <v>2974</v>
      </c>
      <c r="Z35" s="1003"/>
      <c r="AA35" s="231">
        <v>2.9246919435940381E-2</v>
      </c>
      <c r="AB35" s="1003"/>
      <c r="AC35" s="677">
        <v>29.246919435940381</v>
      </c>
      <c r="AD35" s="1003"/>
      <c r="AE35" s="140" t="s">
        <v>1381</v>
      </c>
      <c r="AF35" s="176"/>
      <c r="AG35" s="713">
        <v>3984</v>
      </c>
      <c r="AH35" s="1003"/>
      <c r="AI35" s="231">
        <v>4.2154578181554769E-2</v>
      </c>
      <c r="AJ35" s="1003"/>
      <c r="AK35" s="677">
        <v>42.154578181554768</v>
      </c>
      <c r="AL35" s="1003"/>
      <c r="AM35" s="48" t="s">
        <v>1382</v>
      </c>
      <c r="AN35" s="176"/>
      <c r="AO35" s="713">
        <v>4194</v>
      </c>
      <c r="AP35" s="179"/>
      <c r="AQ35" s="231">
        <v>4.5814920225973881E-2</v>
      </c>
      <c r="AR35" s="48"/>
      <c r="AS35" s="677">
        <v>45.814920225973879</v>
      </c>
      <c r="AT35" s="677"/>
      <c r="AU35" s="48" t="s">
        <v>1783</v>
      </c>
      <c r="AV35" s="176"/>
    </row>
    <row r="36" spans="1:48" x14ac:dyDescent="0.35">
      <c r="A36" s="10"/>
      <c r="B36" s="10"/>
      <c r="C36" s="10"/>
      <c r="D36" s="7" t="s">
        <v>159</v>
      </c>
      <c r="E36" s="155"/>
      <c r="F36" s="998">
        <v>14100</v>
      </c>
      <c r="G36" s="76"/>
      <c r="H36" s="1001">
        <v>2430</v>
      </c>
      <c r="I36" s="1129"/>
      <c r="J36" s="233">
        <v>2.3727884207324173E-2</v>
      </c>
      <c r="K36" s="1129"/>
      <c r="L36" s="679">
        <v>23.727884207324173</v>
      </c>
      <c r="M36" s="1129"/>
      <c r="N36" s="510" t="s">
        <v>1850</v>
      </c>
      <c r="O36" s="1019"/>
      <c r="P36" s="1002"/>
      <c r="Q36" s="1001">
        <v>2431</v>
      </c>
      <c r="R36" s="1129"/>
      <c r="S36" s="233">
        <v>2.4538834065675523E-2</v>
      </c>
      <c r="T36" s="1129"/>
      <c r="U36" s="683">
        <v>24.538834065675523</v>
      </c>
      <c r="V36" s="1129"/>
      <c r="W36" s="194" t="s">
        <v>1851</v>
      </c>
      <c r="X36" s="1019"/>
      <c r="Y36" s="695">
        <v>2371</v>
      </c>
      <c r="Z36" s="1129"/>
      <c r="AA36" s="191">
        <v>2.5320479908651414E-2</v>
      </c>
      <c r="AB36" s="1129"/>
      <c r="AC36" s="683">
        <v>25.320479908651414</v>
      </c>
      <c r="AD36" s="1129"/>
      <c r="AE36" s="180" t="s">
        <v>1852</v>
      </c>
      <c r="AF36" s="1019"/>
      <c r="AG36" s="695">
        <v>3338</v>
      </c>
      <c r="AH36" s="1129"/>
      <c r="AI36" s="201">
        <v>3.8227850108488726E-2</v>
      </c>
      <c r="AJ36" s="1129"/>
      <c r="AK36" s="602">
        <v>38.227850108488724</v>
      </c>
      <c r="AL36" s="1129"/>
      <c r="AM36" s="7" t="s">
        <v>1853</v>
      </c>
      <c r="AN36" s="1019"/>
      <c r="AO36" s="695">
        <v>3530</v>
      </c>
      <c r="AP36" s="59"/>
      <c r="AQ36" s="201">
        <v>4.2244237790227762E-2</v>
      </c>
      <c r="AS36" s="602">
        <v>42.244237790227764</v>
      </c>
      <c r="AT36" s="602"/>
      <c r="AU36" s="7" t="s">
        <v>1854</v>
      </c>
      <c r="AV36" s="1019"/>
    </row>
    <row r="37" spans="1:48" x14ac:dyDescent="0.35">
      <c r="A37" s="10"/>
      <c r="B37" s="10"/>
      <c r="C37" s="10"/>
      <c r="D37" s="7" t="s">
        <v>160</v>
      </c>
      <c r="E37" s="155"/>
      <c r="F37" s="998">
        <v>2714</v>
      </c>
      <c r="G37" s="157"/>
      <c r="H37" s="1001">
        <v>496</v>
      </c>
      <c r="I37" s="1129"/>
      <c r="J37" s="233">
        <v>5.3190787302844315E-2</v>
      </c>
      <c r="K37" s="1129"/>
      <c r="L37" s="679">
        <v>53.190787302844313</v>
      </c>
      <c r="M37" s="1129"/>
      <c r="N37" s="510" t="s">
        <v>1855</v>
      </c>
      <c r="O37" s="1019"/>
      <c r="P37" s="1002"/>
      <c r="Q37" s="1001">
        <v>512</v>
      </c>
      <c r="R37" s="1129"/>
      <c r="S37" s="233">
        <v>5.4768369949806626E-2</v>
      </c>
      <c r="T37" s="1129"/>
      <c r="U37" s="683">
        <v>54.768369949806626</v>
      </c>
      <c r="V37" s="1129"/>
      <c r="W37" s="194" t="s">
        <v>1856</v>
      </c>
      <c r="X37" s="1019"/>
      <c r="Y37" s="695">
        <v>538</v>
      </c>
      <c r="Z37" s="1129"/>
      <c r="AA37" s="191">
        <v>6.68629662912755E-2</v>
      </c>
      <c r="AB37" s="1129"/>
      <c r="AC37" s="683">
        <v>66.862966291275498</v>
      </c>
      <c r="AD37" s="1129"/>
      <c r="AE37" s="180" t="s">
        <v>1857</v>
      </c>
      <c r="AF37" s="1019"/>
      <c r="AG37" s="695">
        <v>575</v>
      </c>
      <c r="AH37" s="1129"/>
      <c r="AI37" s="201">
        <v>7.9963628583654259E-2</v>
      </c>
      <c r="AJ37" s="1129"/>
      <c r="AK37" s="602">
        <v>79.963628583654256</v>
      </c>
      <c r="AL37" s="1129"/>
      <c r="AM37" s="7" t="s">
        <v>1858</v>
      </c>
      <c r="AN37" s="1019"/>
      <c r="AO37" s="695">
        <v>593</v>
      </c>
      <c r="AP37" s="59"/>
      <c r="AQ37" s="201">
        <v>7.5225168083217053E-2</v>
      </c>
      <c r="AS37" s="602">
        <v>75.225168083217056</v>
      </c>
      <c r="AT37" s="602"/>
      <c r="AU37" s="7" t="s">
        <v>1859</v>
      </c>
      <c r="AV37" s="1019"/>
    </row>
    <row r="38" spans="1:48" x14ac:dyDescent="0.35">
      <c r="A38" s="10"/>
      <c r="B38" s="10"/>
      <c r="C38" s="10"/>
      <c r="D38" s="7" t="s">
        <v>14</v>
      </c>
      <c r="E38" s="155"/>
      <c r="F38" s="998">
        <v>834</v>
      </c>
      <c r="G38" s="151"/>
      <c r="H38" s="1001">
        <v>567</v>
      </c>
      <c r="I38" s="1163"/>
      <c r="J38" s="246" t="s">
        <v>317</v>
      </c>
      <c r="K38" s="1163"/>
      <c r="L38" s="510" t="s">
        <v>317</v>
      </c>
      <c r="M38" s="1163"/>
      <c r="N38" s="510" t="s">
        <v>317</v>
      </c>
      <c r="O38" s="1068"/>
      <c r="P38" s="1002"/>
      <c r="Q38" s="1001">
        <v>60</v>
      </c>
      <c r="R38" s="1163"/>
      <c r="S38" s="246" t="s">
        <v>317</v>
      </c>
      <c r="T38" s="1163"/>
      <c r="U38" s="510" t="s">
        <v>317</v>
      </c>
      <c r="V38" s="1163"/>
      <c r="W38" s="1163" t="s">
        <v>317</v>
      </c>
      <c r="X38" s="1068"/>
      <c r="Y38" s="695">
        <v>65</v>
      </c>
      <c r="Z38" s="1163"/>
      <c r="AA38" s="246" t="s">
        <v>317</v>
      </c>
      <c r="AB38" s="1163"/>
      <c r="AC38" s="510" t="s">
        <v>317</v>
      </c>
      <c r="AD38" s="1163"/>
      <c r="AE38" s="102" t="s">
        <v>317</v>
      </c>
      <c r="AF38" s="1068"/>
      <c r="AG38" s="695">
        <v>71</v>
      </c>
      <c r="AH38" s="1163"/>
      <c r="AI38" s="246" t="s">
        <v>317</v>
      </c>
      <c r="AJ38" s="1163"/>
      <c r="AK38" s="510" t="s">
        <v>317</v>
      </c>
      <c r="AL38" s="1163"/>
      <c r="AM38" s="222" t="s">
        <v>317</v>
      </c>
      <c r="AN38" s="1068"/>
      <c r="AO38" s="695">
        <v>71</v>
      </c>
      <c r="AP38" s="59"/>
      <c r="AQ38" s="246" t="s">
        <v>317</v>
      </c>
      <c r="AR38" s="222"/>
      <c r="AS38" s="510" t="s">
        <v>317</v>
      </c>
      <c r="AT38" s="510"/>
      <c r="AU38" s="222" t="s">
        <v>317</v>
      </c>
      <c r="AV38" s="1068"/>
    </row>
    <row r="39" spans="1:48" x14ac:dyDescent="0.35">
      <c r="A39" s="95" t="s">
        <v>67</v>
      </c>
      <c r="B39" s="95"/>
      <c r="C39" s="95"/>
      <c r="D39" s="64"/>
      <c r="E39" s="166"/>
      <c r="F39" s="69"/>
      <c r="G39" s="152"/>
      <c r="H39" s="692"/>
      <c r="I39" s="167"/>
      <c r="J39" s="236"/>
      <c r="K39" s="167"/>
      <c r="L39" s="680"/>
      <c r="M39" s="167"/>
      <c r="N39" s="672"/>
      <c r="O39" s="1304"/>
      <c r="P39" s="149"/>
      <c r="Q39" s="692"/>
      <c r="R39" s="167"/>
      <c r="S39" s="236"/>
      <c r="T39" s="167"/>
      <c r="U39" s="685"/>
      <c r="V39" s="167"/>
      <c r="W39" s="311"/>
      <c r="X39" s="1304"/>
      <c r="Y39" s="719"/>
      <c r="Z39" s="167"/>
      <c r="AA39" s="242"/>
      <c r="AB39" s="167"/>
      <c r="AC39" s="685"/>
      <c r="AD39" s="167"/>
      <c r="AE39" s="1276"/>
      <c r="AF39" s="1304"/>
      <c r="AG39" s="719"/>
      <c r="AH39" s="167"/>
      <c r="AI39" s="245"/>
      <c r="AJ39" s="167"/>
      <c r="AK39" s="689"/>
      <c r="AL39" s="167"/>
      <c r="AM39" s="64"/>
      <c r="AN39" s="1304"/>
      <c r="AO39" s="719"/>
      <c r="AP39" s="168"/>
      <c r="AQ39" s="245"/>
      <c r="AR39" s="64"/>
      <c r="AS39" s="689"/>
      <c r="AT39" s="689"/>
      <c r="AU39" s="64"/>
      <c r="AV39" s="1304"/>
    </row>
    <row r="40" spans="1:48" x14ac:dyDescent="0.35">
      <c r="A40" s="169"/>
      <c r="B40" s="169"/>
      <c r="C40" s="169" t="s">
        <v>144</v>
      </c>
      <c r="D40" s="169"/>
      <c r="E40" s="170"/>
      <c r="F40" s="47">
        <v>9870</v>
      </c>
      <c r="G40" s="78"/>
      <c r="H40" s="177">
        <v>2102</v>
      </c>
      <c r="I40" s="178"/>
      <c r="J40" s="235">
        <v>1.8812187235167487E-2</v>
      </c>
      <c r="K40" s="178"/>
      <c r="L40" s="681">
        <v>18.812187235167489</v>
      </c>
      <c r="M40" s="178"/>
      <c r="N40" s="673" t="s">
        <v>1860</v>
      </c>
      <c r="O40" s="1305"/>
      <c r="P40" s="79"/>
      <c r="Q40" s="177">
        <v>1677</v>
      </c>
      <c r="R40" s="178"/>
      <c r="S40" s="235">
        <v>1.5468207551119016E-2</v>
      </c>
      <c r="T40" s="178"/>
      <c r="U40" s="686">
        <v>15.468207551119017</v>
      </c>
      <c r="V40" s="178"/>
      <c r="W40" s="298" t="s">
        <v>1861</v>
      </c>
      <c r="X40" s="1305"/>
      <c r="Y40" s="713">
        <v>1902</v>
      </c>
      <c r="Z40" s="178"/>
      <c r="AA40" s="241">
        <v>1.8704653923052657E-2</v>
      </c>
      <c r="AB40" s="178"/>
      <c r="AC40" s="686">
        <v>18.704653923052657</v>
      </c>
      <c r="AD40" s="178"/>
      <c r="AE40" s="1277" t="s">
        <v>1862</v>
      </c>
      <c r="AF40" s="1305"/>
      <c r="AG40" s="713">
        <v>2258</v>
      </c>
      <c r="AH40" s="178"/>
      <c r="AI40" s="190">
        <v>2.3891826690248662E-2</v>
      </c>
      <c r="AJ40" s="178"/>
      <c r="AK40" s="603">
        <v>23.89182669024866</v>
      </c>
      <c r="AL40" s="178"/>
      <c r="AM40" s="5" t="s">
        <v>1863</v>
      </c>
      <c r="AN40" s="1305"/>
      <c r="AO40" s="713">
        <v>1931</v>
      </c>
      <c r="AP40" s="179"/>
      <c r="AQ40" s="190">
        <v>2.1094089403041385E-2</v>
      </c>
      <c r="AR40" s="65"/>
      <c r="AS40" s="603">
        <v>21.094089403041384</v>
      </c>
      <c r="AT40" s="606"/>
      <c r="AU40" s="5" t="s">
        <v>1864</v>
      </c>
      <c r="AV40" s="1305"/>
    </row>
    <row r="41" spans="1:48" x14ac:dyDescent="0.35">
      <c r="A41" s="22"/>
      <c r="B41" s="10"/>
      <c r="C41" s="10"/>
      <c r="D41" s="22" t="s">
        <v>145</v>
      </c>
      <c r="E41" s="26"/>
      <c r="F41" s="998">
        <v>8887</v>
      </c>
      <c r="G41" s="76"/>
      <c r="H41" s="1001">
        <v>1887</v>
      </c>
      <c r="I41" s="1039"/>
      <c r="J41" s="233">
        <v>1.8299164598490323E-2</v>
      </c>
      <c r="K41" s="1039"/>
      <c r="L41" s="679">
        <v>18.299164598490322</v>
      </c>
      <c r="M41" s="1039"/>
      <c r="N41" s="510" t="s">
        <v>1865</v>
      </c>
      <c r="O41" s="691"/>
      <c r="P41" s="1002"/>
      <c r="Q41" s="1001">
        <v>1522</v>
      </c>
      <c r="R41" s="1039"/>
      <c r="S41" s="233">
        <v>1.5245882817984068E-2</v>
      </c>
      <c r="T41" s="1039"/>
      <c r="U41" s="683">
        <v>15.245882817984068</v>
      </c>
      <c r="V41" s="1039"/>
      <c r="W41" s="256" t="s">
        <v>1866</v>
      </c>
      <c r="X41" s="691"/>
      <c r="Y41" s="695">
        <v>1716</v>
      </c>
      <c r="Z41" s="1039"/>
      <c r="AA41" s="191">
        <v>1.8375859978385218E-2</v>
      </c>
      <c r="AB41" s="1039"/>
      <c r="AC41" s="683">
        <v>18.375859978385218</v>
      </c>
      <c r="AD41" s="1039"/>
      <c r="AE41" s="180" t="s">
        <v>1867</v>
      </c>
      <c r="AF41" s="691"/>
      <c r="AG41" s="695">
        <v>2032</v>
      </c>
      <c r="AH41" s="1039"/>
      <c r="AI41" s="201">
        <v>2.3471521144005636E-2</v>
      </c>
      <c r="AJ41" s="1039"/>
      <c r="AK41" s="602">
        <v>23.471521144005635</v>
      </c>
      <c r="AL41" s="1039"/>
      <c r="AM41" s="7" t="s">
        <v>1868</v>
      </c>
      <c r="AN41" s="691"/>
      <c r="AO41" s="695">
        <v>1730</v>
      </c>
      <c r="AP41" s="59"/>
      <c r="AQ41" s="201">
        <v>2.0651405379098833E-2</v>
      </c>
      <c r="AS41" s="602">
        <v>20.651405379098833</v>
      </c>
      <c r="AT41" s="602"/>
      <c r="AU41" s="7" t="s">
        <v>1869</v>
      </c>
      <c r="AV41" s="691"/>
    </row>
    <row r="42" spans="1:48" x14ac:dyDescent="0.35">
      <c r="A42" s="26"/>
      <c r="B42" s="26"/>
      <c r="C42" s="9"/>
      <c r="D42" s="66" t="s">
        <v>146</v>
      </c>
      <c r="E42" s="155"/>
      <c r="F42" s="1007">
        <v>900</v>
      </c>
      <c r="G42" s="157"/>
      <c r="H42" s="693">
        <v>206</v>
      </c>
      <c r="I42" s="154"/>
      <c r="J42" s="213">
        <v>2.3907298957291816E-2</v>
      </c>
      <c r="K42" s="154"/>
      <c r="L42" s="682">
        <v>23.907298957291815</v>
      </c>
      <c r="M42" s="154"/>
      <c r="N42" s="510" t="s">
        <v>1870</v>
      </c>
      <c r="O42" s="1306"/>
      <c r="P42" s="102"/>
      <c r="Q42" s="693">
        <v>143</v>
      </c>
      <c r="R42" s="154"/>
      <c r="S42" s="213">
        <v>1.6655616678911245E-2</v>
      </c>
      <c r="T42" s="154"/>
      <c r="U42" s="687">
        <v>16.655616678911244</v>
      </c>
      <c r="V42" s="154"/>
      <c r="W42" s="256" t="s">
        <v>1871</v>
      </c>
      <c r="X42" s="1306"/>
      <c r="Y42" s="717">
        <v>158</v>
      </c>
      <c r="Z42" s="154"/>
      <c r="AA42" s="243">
        <v>1.90303243678949E-2</v>
      </c>
      <c r="AB42" s="154"/>
      <c r="AC42" s="687">
        <v>19.030324367894899</v>
      </c>
      <c r="AD42" s="154"/>
      <c r="AE42" s="57" t="s">
        <v>1872</v>
      </c>
      <c r="AF42" s="1306"/>
      <c r="AG42" s="717">
        <v>207</v>
      </c>
      <c r="AH42" s="154"/>
      <c r="AI42" s="201">
        <v>2.608265808552708E-2</v>
      </c>
      <c r="AJ42" s="154"/>
      <c r="AK42" s="602">
        <v>26.082658085527079</v>
      </c>
      <c r="AL42" s="154"/>
      <c r="AM42" s="7" t="s">
        <v>1873</v>
      </c>
      <c r="AN42" s="1306"/>
      <c r="AO42" s="717">
        <v>186</v>
      </c>
      <c r="AP42" s="59"/>
      <c r="AQ42" s="201">
        <v>2.4043194224860544E-2</v>
      </c>
      <c r="AS42" s="602">
        <v>24.043194224860542</v>
      </c>
      <c r="AT42" s="602"/>
      <c r="AU42" s="7" t="s">
        <v>1874</v>
      </c>
      <c r="AV42" s="1306"/>
    </row>
    <row r="43" spans="1:48" x14ac:dyDescent="0.35">
      <c r="A43" s="26"/>
      <c r="B43" s="26"/>
      <c r="C43" s="9"/>
      <c r="D43" s="66" t="s">
        <v>14</v>
      </c>
      <c r="E43" s="155"/>
      <c r="F43" s="998">
        <v>83</v>
      </c>
      <c r="G43" s="151"/>
      <c r="H43" s="1001">
        <v>9</v>
      </c>
      <c r="I43" s="1163"/>
      <c r="J43" s="246" t="s">
        <v>317</v>
      </c>
      <c r="K43" s="1163"/>
      <c r="L43" s="510" t="s">
        <v>317</v>
      </c>
      <c r="M43" s="1163"/>
      <c r="N43" s="510" t="s">
        <v>317</v>
      </c>
      <c r="O43" s="1068"/>
      <c r="P43" s="1002"/>
      <c r="Q43" s="1001">
        <v>12</v>
      </c>
      <c r="R43" s="1163"/>
      <c r="S43" s="246" t="s">
        <v>317</v>
      </c>
      <c r="T43" s="1163"/>
      <c r="U43" s="510" t="s">
        <v>317</v>
      </c>
      <c r="V43" s="1163"/>
      <c r="W43" s="1163" t="s">
        <v>317</v>
      </c>
      <c r="X43" s="1068"/>
      <c r="Y43" s="695">
        <v>28</v>
      </c>
      <c r="Z43" s="1163"/>
      <c r="AA43" s="246" t="s">
        <v>317</v>
      </c>
      <c r="AB43" s="1163"/>
      <c r="AC43" s="510" t="s">
        <v>317</v>
      </c>
      <c r="AD43" s="1163"/>
      <c r="AE43" s="102" t="s">
        <v>317</v>
      </c>
      <c r="AF43" s="1068"/>
      <c r="AG43" s="695">
        <v>19</v>
      </c>
      <c r="AH43" s="1163"/>
      <c r="AI43" s="246" t="s">
        <v>317</v>
      </c>
      <c r="AJ43" s="1163"/>
      <c r="AK43" s="510" t="s">
        <v>317</v>
      </c>
      <c r="AL43" s="1163"/>
      <c r="AM43" s="222" t="s">
        <v>317</v>
      </c>
      <c r="AN43" s="1068"/>
      <c r="AO43" s="695">
        <v>15</v>
      </c>
      <c r="AP43" s="59"/>
      <c r="AQ43" s="246" t="s">
        <v>317</v>
      </c>
      <c r="AR43" s="222"/>
      <c r="AS43" s="510" t="s">
        <v>317</v>
      </c>
      <c r="AT43" s="510"/>
      <c r="AU43" s="222" t="s">
        <v>317</v>
      </c>
      <c r="AV43" s="1068"/>
    </row>
    <row r="44" spans="1:48" s="59" customFormat="1" x14ac:dyDescent="0.35">
      <c r="A44" s="65"/>
      <c r="B44" s="65"/>
      <c r="C44" s="65" t="s">
        <v>147</v>
      </c>
      <c r="D44" s="5"/>
      <c r="E44" s="172"/>
      <c r="F44" s="173">
        <v>9870</v>
      </c>
      <c r="G44" s="174"/>
      <c r="H44" s="177">
        <v>2102</v>
      </c>
      <c r="I44" s="178"/>
      <c r="J44" s="235">
        <v>1.8812187235167487E-2</v>
      </c>
      <c r="K44" s="178"/>
      <c r="L44" s="681">
        <v>18.812187235167489</v>
      </c>
      <c r="M44" s="178"/>
      <c r="N44" s="673" t="s">
        <v>1860</v>
      </c>
      <c r="O44" s="1305"/>
      <c r="P44" s="79"/>
      <c r="Q44" s="177">
        <v>1677</v>
      </c>
      <c r="R44" s="178"/>
      <c r="S44" s="235">
        <v>1.5468207551119016E-2</v>
      </c>
      <c r="T44" s="178"/>
      <c r="U44" s="686">
        <v>15.468207551119017</v>
      </c>
      <c r="V44" s="178"/>
      <c r="W44" s="298" t="s">
        <v>1861</v>
      </c>
      <c r="X44" s="1305"/>
      <c r="Y44" s="713">
        <v>1902</v>
      </c>
      <c r="Z44" s="178"/>
      <c r="AA44" s="241">
        <v>1.8704653923052657E-2</v>
      </c>
      <c r="AB44" s="178"/>
      <c r="AC44" s="686">
        <v>18.704653923052657</v>
      </c>
      <c r="AD44" s="178"/>
      <c r="AE44" s="1277" t="s">
        <v>1862</v>
      </c>
      <c r="AF44" s="1305"/>
      <c r="AG44" s="713">
        <v>2258</v>
      </c>
      <c r="AH44" s="178"/>
      <c r="AI44" s="241">
        <v>2.3891826690248662E-2</v>
      </c>
      <c r="AJ44" s="178"/>
      <c r="AK44" s="690">
        <v>23.89182669024866</v>
      </c>
      <c r="AL44" s="178"/>
      <c r="AM44" s="171" t="s">
        <v>1863</v>
      </c>
      <c r="AN44" s="1305"/>
      <c r="AO44" s="713">
        <v>1931</v>
      </c>
      <c r="AP44" s="179"/>
      <c r="AQ44" s="241">
        <v>2.1094089403041385E-2</v>
      </c>
      <c r="AR44" s="179"/>
      <c r="AS44" s="690">
        <v>21.094089403041384</v>
      </c>
      <c r="AT44" s="690"/>
      <c r="AU44" s="171" t="s">
        <v>1864</v>
      </c>
      <c r="AV44" s="1305"/>
    </row>
    <row r="45" spans="1:48" s="59" customFormat="1" x14ac:dyDescent="0.35">
      <c r="A45" s="26"/>
      <c r="B45" s="26"/>
      <c r="C45" s="26"/>
      <c r="D45" s="7" t="s">
        <v>161</v>
      </c>
      <c r="E45" s="155"/>
      <c r="F45" s="998">
        <v>986</v>
      </c>
      <c r="G45" s="76"/>
      <c r="H45" s="1001">
        <v>277</v>
      </c>
      <c r="I45" s="1129"/>
      <c r="J45" s="233">
        <v>1.862194503914694E-2</v>
      </c>
      <c r="K45" s="1129"/>
      <c r="L45" s="679">
        <v>18.62194503914694</v>
      </c>
      <c r="M45" s="1129"/>
      <c r="N45" s="510" t="s">
        <v>1875</v>
      </c>
      <c r="O45" s="1019"/>
      <c r="P45" s="1002"/>
      <c r="Q45" s="1001">
        <v>140</v>
      </c>
      <c r="R45" s="1129"/>
      <c r="S45" s="233">
        <v>9.7401728613095706E-3</v>
      </c>
      <c r="T45" s="1129"/>
      <c r="U45" s="683">
        <v>9.7401728613095706</v>
      </c>
      <c r="V45" s="1129"/>
      <c r="W45" s="256" t="s">
        <v>1876</v>
      </c>
      <c r="X45" s="1019"/>
      <c r="Y45" s="695">
        <v>172</v>
      </c>
      <c r="Z45" s="1129"/>
      <c r="AA45" s="191">
        <v>1.2552207302285892E-2</v>
      </c>
      <c r="AB45" s="1129"/>
      <c r="AC45" s="683">
        <v>12.552207302285892</v>
      </c>
      <c r="AD45" s="1129"/>
      <c r="AE45" s="57" t="s">
        <v>1877</v>
      </c>
      <c r="AF45" s="1019"/>
      <c r="AG45" s="695">
        <v>217</v>
      </c>
      <c r="AH45" s="1129"/>
      <c r="AI45" s="191">
        <v>1.6490807587759039E-2</v>
      </c>
      <c r="AJ45" s="1129"/>
      <c r="AK45" s="683">
        <v>16.49080758775904</v>
      </c>
      <c r="AL45" s="1129"/>
      <c r="AM45" s="59" t="s">
        <v>1878</v>
      </c>
      <c r="AN45" s="1019"/>
      <c r="AO45" s="695">
        <v>180</v>
      </c>
      <c r="AQ45" s="191">
        <v>1.3911099749719104E-2</v>
      </c>
      <c r="AS45" s="683">
        <v>13.911099749719105</v>
      </c>
      <c r="AT45" s="683"/>
      <c r="AU45" s="59" t="s">
        <v>1879</v>
      </c>
      <c r="AV45" s="1019"/>
    </row>
    <row r="46" spans="1:48" s="59" customFormat="1" x14ac:dyDescent="0.35">
      <c r="A46" s="26"/>
      <c r="B46" s="26"/>
      <c r="C46" s="26"/>
      <c r="D46" s="7" t="s">
        <v>148</v>
      </c>
      <c r="E46" s="155"/>
      <c r="F46" s="998">
        <v>8656</v>
      </c>
      <c r="G46" s="76"/>
      <c r="H46" s="1001">
        <v>1694</v>
      </c>
      <c r="I46" s="1129"/>
      <c r="J46" s="233">
        <v>1.7488951274425329E-2</v>
      </c>
      <c r="K46" s="1129"/>
      <c r="L46" s="679">
        <v>17.488951274425329</v>
      </c>
      <c r="M46" s="1129"/>
      <c r="N46" s="510" t="s">
        <v>1880</v>
      </c>
      <c r="O46" s="1019"/>
      <c r="P46" s="1002"/>
      <c r="Q46" s="1001">
        <v>1514</v>
      </c>
      <c r="R46" s="1129"/>
      <c r="S46" s="233">
        <v>1.6099110712673163E-2</v>
      </c>
      <c r="T46" s="1129"/>
      <c r="U46" s="683">
        <v>16.099110712673163</v>
      </c>
      <c r="V46" s="1129"/>
      <c r="W46" s="256" t="s">
        <v>1881</v>
      </c>
      <c r="X46" s="1019"/>
      <c r="Y46" s="695">
        <v>1699</v>
      </c>
      <c r="Z46" s="1129"/>
      <c r="AA46" s="191">
        <v>1.9310514862547985E-2</v>
      </c>
      <c r="AB46" s="1129"/>
      <c r="AC46" s="683">
        <v>19.310514862547986</v>
      </c>
      <c r="AD46" s="1129"/>
      <c r="AE46" s="180" t="s">
        <v>1882</v>
      </c>
      <c r="AF46" s="1019"/>
      <c r="AG46" s="695">
        <v>2016</v>
      </c>
      <c r="AH46" s="1129"/>
      <c r="AI46" s="191">
        <v>2.4781666408209117E-2</v>
      </c>
      <c r="AJ46" s="1129"/>
      <c r="AK46" s="683">
        <v>24.781666408209116</v>
      </c>
      <c r="AL46" s="1129"/>
      <c r="AM46" s="59" t="s">
        <v>1883</v>
      </c>
      <c r="AN46" s="1019"/>
      <c r="AO46" s="695">
        <v>1733</v>
      </c>
      <c r="AQ46" s="191">
        <v>2.1716184914823085E-2</v>
      </c>
      <c r="AS46" s="683">
        <v>21.716184914823085</v>
      </c>
      <c r="AT46" s="683"/>
      <c r="AU46" s="59" t="s">
        <v>1884</v>
      </c>
      <c r="AV46" s="1019"/>
    </row>
    <row r="47" spans="1:48" s="59" customFormat="1" x14ac:dyDescent="0.35">
      <c r="A47" s="26"/>
      <c r="B47" s="26"/>
      <c r="C47" s="26"/>
      <c r="D47" s="7" t="s">
        <v>14</v>
      </c>
      <c r="E47" s="155"/>
      <c r="F47" s="998">
        <v>228</v>
      </c>
      <c r="G47" s="76"/>
      <c r="H47" s="1001">
        <v>131</v>
      </c>
      <c r="I47" s="1163"/>
      <c r="J47" s="246" t="s">
        <v>317</v>
      </c>
      <c r="K47" s="1163"/>
      <c r="L47" s="510" t="s">
        <v>317</v>
      </c>
      <c r="M47" s="1163"/>
      <c r="N47" s="510" t="s">
        <v>317</v>
      </c>
      <c r="O47" s="1068"/>
      <c r="P47" s="1002"/>
      <c r="Q47" s="1001">
        <v>23</v>
      </c>
      <c r="R47" s="1163"/>
      <c r="S47" s="246" t="s">
        <v>317</v>
      </c>
      <c r="T47" s="1163"/>
      <c r="U47" s="510" t="s">
        <v>317</v>
      </c>
      <c r="V47" s="1163"/>
      <c r="W47" s="1163" t="s">
        <v>317</v>
      </c>
      <c r="X47" s="1068"/>
      <c r="Y47" s="695">
        <v>31</v>
      </c>
      <c r="Z47" s="1163"/>
      <c r="AA47" s="246" t="s">
        <v>317</v>
      </c>
      <c r="AB47" s="1163"/>
      <c r="AC47" s="510" t="s">
        <v>317</v>
      </c>
      <c r="AD47" s="1163"/>
      <c r="AE47" s="102" t="s">
        <v>317</v>
      </c>
      <c r="AF47" s="1068"/>
      <c r="AG47" s="695">
        <v>25</v>
      </c>
      <c r="AH47" s="1163"/>
      <c r="AI47" s="246" t="s">
        <v>317</v>
      </c>
      <c r="AJ47" s="1163"/>
      <c r="AK47" s="510" t="s">
        <v>317</v>
      </c>
      <c r="AL47" s="1163"/>
      <c r="AM47" s="222" t="s">
        <v>317</v>
      </c>
      <c r="AN47" s="1068"/>
      <c r="AO47" s="695">
        <v>18</v>
      </c>
      <c r="AQ47" s="246" t="s">
        <v>317</v>
      </c>
      <c r="AR47" s="222"/>
      <c r="AS47" s="510" t="s">
        <v>317</v>
      </c>
      <c r="AT47" s="510"/>
      <c r="AU47" s="222" t="s">
        <v>317</v>
      </c>
      <c r="AV47" s="1068"/>
    </row>
    <row r="48" spans="1:48" s="59" customFormat="1" x14ac:dyDescent="0.35">
      <c r="A48" s="31"/>
      <c r="B48" s="31"/>
      <c r="C48" s="31" t="s">
        <v>149</v>
      </c>
      <c r="D48" s="5"/>
      <c r="E48" s="172"/>
      <c r="F48" s="47">
        <v>9870</v>
      </c>
      <c r="G48" s="78"/>
      <c r="H48" s="177">
        <v>2102</v>
      </c>
      <c r="I48" s="178"/>
      <c r="J48" s="235">
        <v>1.8812187235167487E-2</v>
      </c>
      <c r="K48" s="178"/>
      <c r="L48" s="681">
        <v>18.812187235167489</v>
      </c>
      <c r="M48" s="178"/>
      <c r="N48" s="673" t="s">
        <v>1860</v>
      </c>
      <c r="O48" s="1305"/>
      <c r="P48" s="79"/>
      <c r="Q48" s="177">
        <v>1677</v>
      </c>
      <c r="R48" s="178"/>
      <c r="S48" s="235">
        <v>1.5468207551119016E-2</v>
      </c>
      <c r="T48" s="178"/>
      <c r="U48" s="686">
        <v>15.468207551119017</v>
      </c>
      <c r="V48" s="178"/>
      <c r="W48" s="298" t="s">
        <v>1861</v>
      </c>
      <c r="X48" s="1305"/>
      <c r="Y48" s="713">
        <v>1902</v>
      </c>
      <c r="Z48" s="178"/>
      <c r="AA48" s="241">
        <v>1.8704653923052657E-2</v>
      </c>
      <c r="AB48" s="178"/>
      <c r="AC48" s="686">
        <v>18.704653923052657</v>
      </c>
      <c r="AD48" s="178"/>
      <c r="AE48" s="1277" t="s">
        <v>1862</v>
      </c>
      <c r="AF48" s="1305"/>
      <c r="AG48" s="713">
        <v>2258</v>
      </c>
      <c r="AH48" s="178"/>
      <c r="AI48" s="241">
        <v>2.3891826690248662E-2</v>
      </c>
      <c r="AJ48" s="178"/>
      <c r="AK48" s="686">
        <v>23.89182669024866</v>
      </c>
      <c r="AL48" s="178"/>
      <c r="AM48" s="171" t="s">
        <v>1863</v>
      </c>
      <c r="AN48" s="1305"/>
      <c r="AO48" s="713">
        <v>1931</v>
      </c>
      <c r="AP48" s="179"/>
      <c r="AQ48" s="241">
        <v>2.1094089403041385E-2</v>
      </c>
      <c r="AR48" s="179"/>
      <c r="AS48" s="686">
        <v>21.094089403041384</v>
      </c>
      <c r="AT48" s="690"/>
      <c r="AU48" s="171" t="s">
        <v>1864</v>
      </c>
      <c r="AV48" s="1305"/>
    </row>
    <row r="49" spans="1:48" s="59" customFormat="1" x14ac:dyDescent="0.35">
      <c r="A49" s="7"/>
      <c r="B49" s="7"/>
      <c r="C49" s="12"/>
      <c r="D49" s="7" t="s">
        <v>320</v>
      </c>
      <c r="E49" s="155"/>
      <c r="F49" s="998">
        <v>1039</v>
      </c>
      <c r="G49" s="151"/>
      <c r="H49" s="1001">
        <v>206</v>
      </c>
      <c r="I49" s="1039"/>
      <c r="J49" s="233">
        <v>2.5120301668745956E-2</v>
      </c>
      <c r="K49" s="1039"/>
      <c r="L49" s="679">
        <v>25.120301668745956</v>
      </c>
      <c r="M49" s="1039"/>
      <c r="N49" s="510" t="s">
        <v>1885</v>
      </c>
      <c r="O49" s="691"/>
      <c r="P49" s="1002"/>
      <c r="Q49" s="1001">
        <v>188</v>
      </c>
      <c r="R49" s="1039"/>
      <c r="S49" s="233">
        <v>2.4411682448359902E-2</v>
      </c>
      <c r="T49" s="1039"/>
      <c r="U49" s="683">
        <v>24.411682448359901</v>
      </c>
      <c r="V49" s="1039"/>
      <c r="W49" s="256" t="s">
        <v>1886</v>
      </c>
      <c r="X49" s="691"/>
      <c r="Y49" s="695">
        <v>241</v>
      </c>
      <c r="Z49" s="1039"/>
      <c r="AA49" s="191">
        <v>3.4312061242593825E-2</v>
      </c>
      <c r="AB49" s="1039"/>
      <c r="AC49" s="683">
        <v>34.312061242593828</v>
      </c>
      <c r="AD49" s="1039"/>
      <c r="AE49" s="57" t="s">
        <v>1887</v>
      </c>
      <c r="AF49" s="691"/>
      <c r="AG49" s="695">
        <v>242</v>
      </c>
      <c r="AH49" s="1039"/>
      <c r="AI49" s="191">
        <v>3.9687645864083056E-2</v>
      </c>
      <c r="AJ49" s="1039"/>
      <c r="AK49" s="683">
        <v>39.687645864083059</v>
      </c>
      <c r="AL49" s="1039"/>
      <c r="AM49" s="59" t="s">
        <v>1888</v>
      </c>
      <c r="AN49" s="691"/>
      <c r="AO49" s="695">
        <v>162</v>
      </c>
      <c r="AQ49" s="191">
        <v>2.8400739012582096E-2</v>
      </c>
      <c r="AS49" s="683">
        <v>28.400739012582097</v>
      </c>
      <c r="AT49" s="683"/>
      <c r="AU49" s="59" t="s">
        <v>1889</v>
      </c>
      <c r="AV49" s="691"/>
    </row>
    <row r="50" spans="1:48" s="59" customFormat="1" x14ac:dyDescent="0.35">
      <c r="A50" s="7"/>
      <c r="B50" s="7"/>
      <c r="C50" s="12"/>
      <c r="D50" s="7" t="s">
        <v>150</v>
      </c>
      <c r="E50" s="155"/>
      <c r="F50" s="1007">
        <v>3241</v>
      </c>
      <c r="G50" s="151"/>
      <c r="H50" s="1001">
        <v>726</v>
      </c>
      <c r="I50" s="1039"/>
      <c r="J50" s="233">
        <v>2.5915328980246354E-2</v>
      </c>
      <c r="K50" s="1039"/>
      <c r="L50" s="679">
        <v>25.915328980246354</v>
      </c>
      <c r="M50" s="1039"/>
      <c r="N50" s="510" t="s">
        <v>1890</v>
      </c>
      <c r="O50" s="691"/>
      <c r="P50" s="1002"/>
      <c r="Q50" s="1001">
        <v>552</v>
      </c>
      <c r="R50" s="1039"/>
      <c r="S50" s="233">
        <v>2.0750439529934304E-2</v>
      </c>
      <c r="T50" s="1039"/>
      <c r="U50" s="683">
        <v>20.750439529934305</v>
      </c>
      <c r="V50" s="1039"/>
      <c r="W50" s="256" t="s">
        <v>1891</v>
      </c>
      <c r="X50" s="691"/>
      <c r="Y50" s="695">
        <v>606</v>
      </c>
      <c r="Z50" s="1039"/>
      <c r="AA50" s="191">
        <v>2.4878104236667257E-2</v>
      </c>
      <c r="AB50" s="1039"/>
      <c r="AC50" s="683">
        <v>24.878104236667255</v>
      </c>
      <c r="AD50" s="1039"/>
      <c r="AE50" s="57" t="s">
        <v>1892</v>
      </c>
      <c r="AF50" s="691"/>
      <c r="AG50" s="695">
        <v>706</v>
      </c>
      <c r="AH50" s="1039"/>
      <c r="AI50" s="191">
        <v>3.1786932654510186E-2</v>
      </c>
      <c r="AJ50" s="1039"/>
      <c r="AK50" s="683">
        <v>31.786932654510185</v>
      </c>
      <c r="AL50" s="1039"/>
      <c r="AM50" s="59" t="s">
        <v>1893</v>
      </c>
      <c r="AN50" s="691"/>
      <c r="AO50" s="695">
        <v>651</v>
      </c>
      <c r="AQ50" s="191">
        <v>3.12139239992771E-2</v>
      </c>
      <c r="AS50" s="683">
        <v>31.2139239992771</v>
      </c>
      <c r="AT50" s="683"/>
      <c r="AU50" s="59" t="s">
        <v>1894</v>
      </c>
      <c r="AV50" s="691"/>
    </row>
    <row r="51" spans="1:48" s="59" customFormat="1" x14ac:dyDescent="0.35">
      <c r="A51" s="7"/>
      <c r="B51" s="7"/>
      <c r="C51" s="7"/>
      <c r="D51" s="7" t="s">
        <v>151</v>
      </c>
      <c r="E51" s="155"/>
      <c r="F51" s="998">
        <v>2500</v>
      </c>
      <c r="G51" s="76"/>
      <c r="H51" s="695">
        <v>486</v>
      </c>
      <c r="I51" s="1039"/>
      <c r="J51" s="233">
        <v>1.9076029359814735E-2</v>
      </c>
      <c r="K51" s="1039"/>
      <c r="L51" s="683">
        <v>19.076029359814736</v>
      </c>
      <c r="M51" s="1039"/>
      <c r="N51" s="510" t="s">
        <v>1895</v>
      </c>
      <c r="O51" s="691"/>
      <c r="P51" s="62"/>
      <c r="Q51" s="695">
        <v>417</v>
      </c>
      <c r="R51" s="1039"/>
      <c r="S51" s="233">
        <v>1.6500525058212975E-2</v>
      </c>
      <c r="T51" s="1039"/>
      <c r="U51" s="683">
        <v>16.500525058212975</v>
      </c>
      <c r="V51" s="1039"/>
      <c r="W51" s="256" t="s">
        <v>1896</v>
      </c>
      <c r="X51" s="691"/>
      <c r="Y51" s="695">
        <v>479</v>
      </c>
      <c r="Z51" s="1039"/>
      <c r="AA51" s="191">
        <v>1.9768442239132433E-2</v>
      </c>
      <c r="AB51" s="1039"/>
      <c r="AC51" s="683">
        <v>19.768442239132433</v>
      </c>
      <c r="AD51" s="1039"/>
      <c r="AE51" s="57" t="s">
        <v>1897</v>
      </c>
      <c r="AF51" s="691"/>
      <c r="AG51" s="695">
        <v>594</v>
      </c>
      <c r="AH51" s="1039"/>
      <c r="AI51" s="191">
        <v>2.5870386749216052E-2</v>
      </c>
      <c r="AJ51" s="1039"/>
      <c r="AK51" s="683">
        <v>25.870386749216053</v>
      </c>
      <c r="AL51" s="1039"/>
      <c r="AM51" s="59" t="s">
        <v>1898</v>
      </c>
      <c r="AN51" s="691"/>
      <c r="AO51" s="695">
        <v>524</v>
      </c>
      <c r="AQ51" s="191">
        <v>2.3351158645276291E-2</v>
      </c>
      <c r="AS51" s="683">
        <v>23.351158645276293</v>
      </c>
      <c r="AT51" s="683"/>
      <c r="AU51" s="59" t="s">
        <v>1899</v>
      </c>
      <c r="AV51" s="691"/>
    </row>
    <row r="52" spans="1:48" s="59" customFormat="1" x14ac:dyDescent="0.35">
      <c r="A52" s="7"/>
      <c r="B52" s="7"/>
      <c r="C52" s="7"/>
      <c r="D52" s="7" t="s">
        <v>152</v>
      </c>
      <c r="E52" s="155"/>
      <c r="F52" s="998">
        <v>1465</v>
      </c>
      <c r="G52" s="76"/>
      <c r="H52" s="1001">
        <v>283</v>
      </c>
      <c r="I52" s="1039"/>
      <c r="J52" s="233">
        <v>1.4529441965167252E-2</v>
      </c>
      <c r="K52" s="1039"/>
      <c r="L52" s="679">
        <v>14.529441965167253</v>
      </c>
      <c r="M52" s="1039"/>
      <c r="N52" s="510" t="s">
        <v>1252</v>
      </c>
      <c r="O52" s="691"/>
      <c r="P52" s="1002"/>
      <c r="Q52" s="1001">
        <v>279</v>
      </c>
      <c r="R52" s="1039"/>
      <c r="S52" s="233">
        <v>1.4210433522048311E-2</v>
      </c>
      <c r="T52" s="1039"/>
      <c r="U52" s="683">
        <v>14.21043352204831</v>
      </c>
      <c r="V52" s="1039"/>
      <c r="W52" s="256" t="s">
        <v>1900</v>
      </c>
      <c r="X52" s="691"/>
      <c r="Y52" s="695">
        <v>287</v>
      </c>
      <c r="Z52" s="1039"/>
      <c r="AA52" s="191">
        <v>1.5387978322376289E-2</v>
      </c>
      <c r="AB52" s="1039"/>
      <c r="AC52" s="683">
        <v>15.38797832237629</v>
      </c>
      <c r="AD52" s="1039"/>
      <c r="AE52" s="57" t="s">
        <v>1901</v>
      </c>
      <c r="AF52" s="691"/>
      <c r="AG52" s="695">
        <v>318</v>
      </c>
      <c r="AH52" s="1039"/>
      <c r="AI52" s="191">
        <v>1.8518020802537158E-2</v>
      </c>
      <c r="AJ52" s="1039"/>
      <c r="AK52" s="683">
        <v>18.518020802537158</v>
      </c>
      <c r="AL52" s="1039"/>
      <c r="AM52" s="59" t="s">
        <v>1902</v>
      </c>
      <c r="AN52" s="691"/>
      <c r="AO52" s="695">
        <v>298</v>
      </c>
      <c r="AQ52" s="191">
        <v>1.8021538389970462E-2</v>
      </c>
      <c r="AS52" s="683">
        <v>18.021538389970463</v>
      </c>
      <c r="AT52" s="683"/>
      <c r="AU52" s="59" t="s">
        <v>1903</v>
      </c>
      <c r="AV52" s="691"/>
    </row>
    <row r="53" spans="1:48" x14ac:dyDescent="0.35">
      <c r="D53" s="7" t="s">
        <v>153</v>
      </c>
      <c r="E53" s="155"/>
      <c r="F53" s="998">
        <v>859</v>
      </c>
      <c r="G53" s="76"/>
      <c r="H53" s="1001">
        <v>167</v>
      </c>
      <c r="I53" s="1039"/>
      <c r="J53" s="233">
        <v>1.1056223263393767E-2</v>
      </c>
      <c r="K53" s="1039"/>
      <c r="L53" s="679">
        <v>11.056223263393766</v>
      </c>
      <c r="M53" s="1039"/>
      <c r="N53" s="510" t="s">
        <v>1904</v>
      </c>
      <c r="O53" s="691"/>
      <c r="P53" s="1002"/>
      <c r="Q53" s="1001">
        <v>128</v>
      </c>
      <c r="R53" s="1039"/>
      <c r="S53" s="233">
        <v>9.0355721352512203E-3</v>
      </c>
      <c r="T53" s="1039"/>
      <c r="U53" s="683">
        <v>9.0355721352512202</v>
      </c>
      <c r="V53" s="1039"/>
      <c r="W53" s="256" t="s">
        <v>1905</v>
      </c>
      <c r="X53" s="691"/>
      <c r="Y53" s="695">
        <v>158</v>
      </c>
      <c r="Z53" s="1039"/>
      <c r="AA53" s="191">
        <v>1.1857958514464516E-2</v>
      </c>
      <c r="AB53" s="1039"/>
      <c r="AC53" s="683">
        <v>11.857958514464515</v>
      </c>
      <c r="AD53" s="1039"/>
      <c r="AE53" s="57" t="s">
        <v>1906</v>
      </c>
      <c r="AF53" s="691"/>
      <c r="AG53" s="695">
        <v>226</v>
      </c>
      <c r="AH53" s="1039"/>
      <c r="AI53" s="201">
        <v>1.77650395148173E-2</v>
      </c>
      <c r="AJ53" s="1039"/>
      <c r="AK53" s="602">
        <v>17.7650395148173</v>
      </c>
      <c r="AL53" s="1039"/>
      <c r="AM53" s="7" t="s">
        <v>1907</v>
      </c>
      <c r="AN53" s="691"/>
      <c r="AO53" s="695">
        <v>180</v>
      </c>
      <c r="AP53" s="59"/>
      <c r="AQ53" s="201">
        <v>1.4013318641306952E-2</v>
      </c>
      <c r="AS53" s="602">
        <v>14.013318641306952</v>
      </c>
      <c r="AT53" s="602"/>
      <c r="AU53" s="7" t="s">
        <v>1908</v>
      </c>
      <c r="AV53" s="691"/>
    </row>
    <row r="54" spans="1:48" x14ac:dyDescent="0.35">
      <c r="D54" s="7" t="s">
        <v>154</v>
      </c>
      <c r="E54" s="155"/>
      <c r="F54" s="998">
        <v>383</v>
      </c>
      <c r="G54" s="157"/>
      <c r="H54" s="1001">
        <v>75</v>
      </c>
      <c r="I54" s="1039"/>
      <c r="J54" s="233">
        <v>7.7821943393515634E-3</v>
      </c>
      <c r="K54" s="1039"/>
      <c r="L54" s="679">
        <v>7.7821943393515634</v>
      </c>
      <c r="M54" s="1039"/>
      <c r="N54" s="510" t="s">
        <v>1909</v>
      </c>
      <c r="O54" s="691"/>
      <c r="P54" s="1002"/>
      <c r="Q54" s="1001">
        <v>76</v>
      </c>
      <c r="R54" s="1039"/>
      <c r="S54" s="233">
        <v>8.2283962955560005E-3</v>
      </c>
      <c r="T54" s="1039"/>
      <c r="U54" s="683">
        <v>8.228396295556001</v>
      </c>
      <c r="V54" s="1039"/>
      <c r="W54" s="256" t="s">
        <v>1910</v>
      </c>
      <c r="X54" s="691"/>
      <c r="Y54" s="695">
        <v>70</v>
      </c>
      <c r="Z54" s="1039"/>
      <c r="AA54" s="191">
        <v>8.3648162957651977E-3</v>
      </c>
      <c r="AB54" s="1039"/>
      <c r="AC54" s="683">
        <v>8.3648162957651984</v>
      </c>
      <c r="AD54" s="1039"/>
      <c r="AE54" s="57" t="s">
        <v>903</v>
      </c>
      <c r="AF54" s="691"/>
      <c r="AG54" s="695">
        <v>102</v>
      </c>
      <c r="AH54" s="1039"/>
      <c r="AI54" s="201">
        <v>1.3432200814441136E-2</v>
      </c>
      <c r="AJ54" s="1039"/>
      <c r="AK54" s="602">
        <v>13.432200814441137</v>
      </c>
      <c r="AL54" s="1039"/>
      <c r="AM54" s="7" t="s">
        <v>1911</v>
      </c>
      <c r="AN54" s="691"/>
      <c r="AO54" s="695">
        <v>60</v>
      </c>
      <c r="AP54" s="59"/>
      <c r="AQ54" s="201">
        <v>8.2303658292093573E-3</v>
      </c>
      <c r="AS54" s="602">
        <v>8.230365829209358</v>
      </c>
      <c r="AT54" s="602"/>
      <c r="AU54" s="7" t="s">
        <v>1912</v>
      </c>
      <c r="AV54" s="691"/>
    </row>
    <row r="55" spans="1:48" x14ac:dyDescent="0.35">
      <c r="D55" s="7" t="s">
        <v>155</v>
      </c>
      <c r="E55" s="155"/>
      <c r="F55" s="998">
        <v>109</v>
      </c>
      <c r="G55" s="151"/>
      <c r="H55" s="1001">
        <v>17</v>
      </c>
      <c r="I55" s="1039"/>
      <c r="J55" s="233">
        <v>4.6585160202360877E-3</v>
      </c>
      <c r="K55" s="1039"/>
      <c r="L55" s="679">
        <v>4.658516020236088</v>
      </c>
      <c r="M55" s="1039"/>
      <c r="N55" s="510" t="s">
        <v>1913</v>
      </c>
      <c r="O55" s="691"/>
      <c r="P55" s="1002"/>
      <c r="Q55" s="1001">
        <v>12</v>
      </c>
      <c r="R55" s="1039"/>
      <c r="S55" s="233">
        <v>3.2859399684044238E-3</v>
      </c>
      <c r="T55" s="1039"/>
      <c r="U55" s="683">
        <v>3.2859399684044237</v>
      </c>
      <c r="V55" s="1039"/>
      <c r="W55" s="256" t="s">
        <v>1914</v>
      </c>
      <c r="X55" s="691"/>
      <c r="Y55" s="695">
        <v>21</v>
      </c>
      <c r="Z55" s="1039"/>
      <c r="AA55" s="191">
        <v>5.779245522672425E-3</v>
      </c>
      <c r="AB55" s="1039"/>
      <c r="AC55" s="683">
        <v>5.7792455226724249</v>
      </c>
      <c r="AD55" s="1039"/>
      <c r="AE55" s="57" t="s">
        <v>1915</v>
      </c>
      <c r="AF55" s="691"/>
      <c r="AG55" s="695">
        <v>30</v>
      </c>
      <c r="AH55" s="1039"/>
      <c r="AI55" s="201">
        <v>8.197582764056752E-3</v>
      </c>
      <c r="AJ55" s="1039"/>
      <c r="AK55" s="602">
        <v>8.1975827640567527</v>
      </c>
      <c r="AL55" s="1039"/>
      <c r="AM55" s="7" t="s">
        <v>1916</v>
      </c>
      <c r="AN55" s="691"/>
      <c r="AO55" s="695">
        <v>29</v>
      </c>
      <c r="AP55" s="59"/>
      <c r="AQ55" s="201">
        <v>7.835068686742731E-3</v>
      </c>
      <c r="AS55" s="602">
        <v>7.8350686867427308</v>
      </c>
      <c r="AT55" s="602"/>
      <c r="AU55" s="7" t="s">
        <v>1917</v>
      </c>
      <c r="AV55" s="691"/>
    </row>
    <row r="56" spans="1:48" x14ac:dyDescent="0.35">
      <c r="C56" s="12"/>
      <c r="D56" s="7" t="s">
        <v>156</v>
      </c>
      <c r="E56" s="155"/>
      <c r="F56" s="1007">
        <v>46</v>
      </c>
      <c r="G56" s="151"/>
      <c r="H56" s="415" t="s">
        <v>12</v>
      </c>
      <c r="I56" s="1039"/>
      <c r="J56" s="1018">
        <v>4.1765390948154688E-3</v>
      </c>
      <c r="K56" s="1039"/>
      <c r="L56" s="679">
        <v>4.1765390948154684</v>
      </c>
      <c r="M56" s="1039"/>
      <c r="N56" s="510" t="s">
        <v>1918</v>
      </c>
      <c r="O56" s="691"/>
      <c r="P56" s="1004"/>
      <c r="Q56" s="1001">
        <v>7</v>
      </c>
      <c r="R56" s="1039"/>
      <c r="S56" s="1018">
        <v>3.6687631027253671E-3</v>
      </c>
      <c r="T56" s="1039"/>
      <c r="U56" s="683">
        <v>3.6687631027253671</v>
      </c>
      <c r="V56" s="1039"/>
      <c r="W56" s="256" t="s">
        <v>1919</v>
      </c>
      <c r="X56" s="691"/>
      <c r="Y56" s="695">
        <v>9</v>
      </c>
      <c r="Z56" s="1039"/>
      <c r="AA56" s="191">
        <v>4.8357098574085553E-3</v>
      </c>
      <c r="AB56" s="1039"/>
      <c r="AC56" s="683">
        <v>4.8357098574085553</v>
      </c>
      <c r="AD56" s="1039"/>
      <c r="AE56" s="57" t="s">
        <v>1920</v>
      </c>
      <c r="AF56" s="691"/>
      <c r="AG56" s="415" t="s">
        <v>12</v>
      </c>
      <c r="AH56" s="1039"/>
      <c r="AI56" s="201">
        <v>8.1967213114754103E-3</v>
      </c>
      <c r="AJ56" s="1039"/>
      <c r="AK56" s="602">
        <v>8.1967213114754109</v>
      </c>
      <c r="AL56" s="1039"/>
      <c r="AM56" s="7" t="s">
        <v>1921</v>
      </c>
      <c r="AN56" s="691"/>
      <c r="AO56" s="695">
        <v>7</v>
      </c>
      <c r="AP56" s="59"/>
      <c r="AQ56" s="201">
        <v>3.7825255632222133E-3</v>
      </c>
      <c r="AS56" s="602">
        <v>3.7825255632222134</v>
      </c>
      <c r="AT56" s="602"/>
      <c r="AU56" s="7" t="s">
        <v>1922</v>
      </c>
      <c r="AV56" s="691"/>
    </row>
    <row r="57" spans="1:48" x14ac:dyDescent="0.35">
      <c r="A57" s="10"/>
      <c r="B57" s="10"/>
      <c r="C57" s="10"/>
      <c r="D57" s="7" t="s">
        <v>157</v>
      </c>
      <c r="E57" s="155"/>
      <c r="F57" s="1007">
        <v>4</v>
      </c>
      <c r="G57" s="76"/>
      <c r="H57" s="415" t="s">
        <v>12</v>
      </c>
      <c r="I57" s="1042"/>
      <c r="J57" s="234">
        <v>2.4559193954659948E-2</v>
      </c>
      <c r="K57" s="1042"/>
      <c r="L57" s="684">
        <v>24.55919395465995</v>
      </c>
      <c r="M57" s="1042"/>
      <c r="N57" s="644" t="s">
        <v>1923</v>
      </c>
      <c r="O57" s="696"/>
      <c r="P57" s="1009"/>
      <c r="Q57" s="158">
        <v>0</v>
      </c>
      <c r="R57" s="1042"/>
      <c r="S57" s="234">
        <v>0</v>
      </c>
      <c r="T57" s="1042"/>
      <c r="U57" s="688">
        <v>0</v>
      </c>
      <c r="V57" s="1042"/>
      <c r="W57" s="296" t="s">
        <v>1846</v>
      </c>
      <c r="X57" s="696"/>
      <c r="Y57" s="712">
        <v>0</v>
      </c>
      <c r="Z57" s="1042"/>
      <c r="AA57" s="240">
        <v>0</v>
      </c>
      <c r="AB57" s="1042"/>
      <c r="AC57" s="688">
        <v>0</v>
      </c>
      <c r="AD57" s="1042"/>
      <c r="AE57" s="161" t="s">
        <v>1847</v>
      </c>
      <c r="AF57" s="696"/>
      <c r="AG57" s="415" t="s">
        <v>12</v>
      </c>
      <c r="AH57" s="1042"/>
      <c r="AI57" s="201">
        <v>7.135016465422612E-3</v>
      </c>
      <c r="AJ57" s="1042"/>
      <c r="AK57" s="602">
        <v>7.1350164654226118</v>
      </c>
      <c r="AL57" s="1042"/>
      <c r="AM57" s="7" t="s">
        <v>1848</v>
      </c>
      <c r="AN57" s="696"/>
      <c r="AO57" s="712">
        <v>0</v>
      </c>
      <c r="AP57" s="59"/>
      <c r="AQ57" s="201">
        <v>0</v>
      </c>
      <c r="AS57" s="602">
        <v>0</v>
      </c>
      <c r="AT57" s="602"/>
      <c r="AU57" s="7" t="s">
        <v>1924</v>
      </c>
      <c r="AV57" s="696"/>
    </row>
    <row r="58" spans="1:48" x14ac:dyDescent="0.35">
      <c r="A58" s="10"/>
      <c r="B58" s="10"/>
      <c r="C58" s="10"/>
      <c r="D58" s="7" t="s">
        <v>14</v>
      </c>
      <c r="E58" s="155"/>
      <c r="F58" s="1007">
        <v>224</v>
      </c>
      <c r="G58" s="76"/>
      <c r="H58" s="158">
        <v>131</v>
      </c>
      <c r="I58" s="1163"/>
      <c r="J58" s="246" t="s">
        <v>317</v>
      </c>
      <c r="K58" s="1163"/>
      <c r="L58" s="510" t="s">
        <v>317</v>
      </c>
      <c r="M58" s="1163"/>
      <c r="N58" s="510" t="s">
        <v>317</v>
      </c>
      <c r="O58" s="1068"/>
      <c r="P58" s="1009"/>
      <c r="Q58" s="158">
        <v>18</v>
      </c>
      <c r="R58" s="1163"/>
      <c r="S58" s="246" t="s">
        <v>317</v>
      </c>
      <c r="T58" s="1163"/>
      <c r="U58" s="510" t="s">
        <v>317</v>
      </c>
      <c r="V58" s="1163"/>
      <c r="W58" s="1163" t="s">
        <v>317</v>
      </c>
      <c r="X58" s="1068"/>
      <c r="Y58" s="712">
        <v>31</v>
      </c>
      <c r="Z58" s="1163"/>
      <c r="AA58" s="246" t="s">
        <v>317</v>
      </c>
      <c r="AB58" s="1163"/>
      <c r="AC58" s="510" t="s">
        <v>317</v>
      </c>
      <c r="AD58" s="1163"/>
      <c r="AE58" s="102" t="s">
        <v>317</v>
      </c>
      <c r="AF58" s="1068"/>
      <c r="AG58" s="712">
        <v>24</v>
      </c>
      <c r="AH58" s="1163"/>
      <c r="AI58" s="246" t="s">
        <v>317</v>
      </c>
      <c r="AJ58" s="1163"/>
      <c r="AK58" s="510" t="s">
        <v>317</v>
      </c>
      <c r="AL58" s="1163"/>
      <c r="AM58" s="222" t="s">
        <v>317</v>
      </c>
      <c r="AN58" s="1068"/>
      <c r="AO58" s="712">
        <v>20</v>
      </c>
      <c r="AP58" s="59"/>
      <c r="AQ58" s="246" t="s">
        <v>317</v>
      </c>
      <c r="AR58" s="222"/>
      <c r="AS58" s="510" t="s">
        <v>317</v>
      </c>
      <c r="AT58" s="510"/>
      <c r="AU58" s="222" t="s">
        <v>317</v>
      </c>
      <c r="AV58" s="1068"/>
    </row>
    <row r="59" spans="1:48" x14ac:dyDescent="0.35">
      <c r="A59" s="31"/>
      <c r="B59" s="31"/>
      <c r="C59" s="31" t="s">
        <v>158</v>
      </c>
      <c r="D59" s="5"/>
      <c r="E59" s="172"/>
      <c r="F59" s="47">
        <v>9870</v>
      </c>
      <c r="G59" s="78"/>
      <c r="H59" s="177">
        <v>2102</v>
      </c>
      <c r="I59" s="178"/>
      <c r="J59" s="235">
        <v>1.8812187235167487E-2</v>
      </c>
      <c r="K59" s="178"/>
      <c r="L59" s="681">
        <v>18.812187235167489</v>
      </c>
      <c r="M59" s="178"/>
      <c r="N59" s="673" t="s">
        <v>1860</v>
      </c>
      <c r="O59" s="1305"/>
      <c r="P59" s="79"/>
      <c r="Q59" s="177">
        <v>1677</v>
      </c>
      <c r="R59" s="178"/>
      <c r="S59" s="235">
        <v>1.5468207551119016E-2</v>
      </c>
      <c r="T59" s="178"/>
      <c r="U59" s="686">
        <v>15.468207551119017</v>
      </c>
      <c r="V59" s="178"/>
      <c r="W59" s="298" t="s">
        <v>1861</v>
      </c>
      <c r="X59" s="1305"/>
      <c r="Y59" s="713">
        <v>1902</v>
      </c>
      <c r="Z59" s="178"/>
      <c r="AA59" s="241">
        <v>1.8704653923052657E-2</v>
      </c>
      <c r="AB59" s="178"/>
      <c r="AC59" s="686">
        <v>18.704653923052657</v>
      </c>
      <c r="AD59" s="178"/>
      <c r="AE59" s="1277" t="s">
        <v>1862</v>
      </c>
      <c r="AF59" s="1305"/>
      <c r="AG59" s="713">
        <v>2258</v>
      </c>
      <c r="AH59" s="178"/>
      <c r="AI59" s="190">
        <v>2.3891826690248662E-2</v>
      </c>
      <c r="AJ59" s="178"/>
      <c r="AK59" s="606">
        <v>23.89182669024866</v>
      </c>
      <c r="AL59" s="178"/>
      <c r="AM59" s="5" t="s">
        <v>1863</v>
      </c>
      <c r="AN59" s="1305"/>
      <c r="AO59" s="713">
        <v>1931</v>
      </c>
      <c r="AP59" s="179"/>
      <c r="AQ59" s="190">
        <v>2.1094089403041385E-2</v>
      </c>
      <c r="AR59" s="5"/>
      <c r="AS59" s="606">
        <v>21.094089403041384</v>
      </c>
      <c r="AT59" s="606"/>
      <c r="AU59" s="5" t="s">
        <v>1864</v>
      </c>
      <c r="AV59" s="1305"/>
    </row>
    <row r="60" spans="1:48" x14ac:dyDescent="0.35">
      <c r="A60" s="10"/>
      <c r="B60" s="10"/>
      <c r="C60" s="10"/>
      <c r="D60" s="7" t="s">
        <v>159</v>
      </c>
      <c r="E60" s="155"/>
      <c r="F60" s="998">
        <v>8292</v>
      </c>
      <c r="G60" s="76"/>
      <c r="H60" s="1001">
        <v>1624</v>
      </c>
      <c r="I60" s="1039"/>
      <c r="J60" s="233">
        <v>1.5857647717158214E-2</v>
      </c>
      <c r="K60" s="1039"/>
      <c r="L60" s="679">
        <v>15.857647717158214</v>
      </c>
      <c r="M60" s="1039"/>
      <c r="N60" s="510" t="s">
        <v>1925</v>
      </c>
      <c r="O60" s="691"/>
      <c r="P60" s="1002"/>
      <c r="Q60" s="1001">
        <v>1392</v>
      </c>
      <c r="R60" s="1039"/>
      <c r="S60" s="233">
        <v>1.405103127084341E-2</v>
      </c>
      <c r="T60" s="1039"/>
      <c r="U60" s="683">
        <v>14.05103127084341</v>
      </c>
      <c r="V60" s="1039"/>
      <c r="W60" s="256" t="s">
        <v>1926</v>
      </c>
      <c r="X60" s="691"/>
      <c r="Y60" s="695">
        <v>1573</v>
      </c>
      <c r="Z60" s="1039"/>
      <c r="AA60" s="191">
        <v>1.6798445759725295E-2</v>
      </c>
      <c r="AB60" s="1039"/>
      <c r="AC60" s="683">
        <v>16.798445759725297</v>
      </c>
      <c r="AD60" s="1039"/>
      <c r="AE60" s="180" t="s">
        <v>1927</v>
      </c>
      <c r="AF60" s="691"/>
      <c r="AG60" s="695">
        <v>1967</v>
      </c>
      <c r="AH60" s="1039"/>
      <c r="AI60" s="201">
        <v>2.2526716945295781E-2</v>
      </c>
      <c r="AJ60" s="1039"/>
      <c r="AK60" s="602">
        <v>22.526716945295782</v>
      </c>
      <c r="AL60" s="1039"/>
      <c r="AM60" s="7" t="s">
        <v>1928</v>
      </c>
      <c r="AN60" s="691"/>
      <c r="AO60" s="695">
        <v>1736</v>
      </c>
      <c r="AP60" s="59"/>
      <c r="AQ60" s="201">
        <v>2.0775069916100678E-2</v>
      </c>
      <c r="AS60" s="602">
        <v>20.775069916100676</v>
      </c>
      <c r="AT60" s="602"/>
      <c r="AU60" s="7" t="s">
        <v>1929</v>
      </c>
      <c r="AV60" s="691"/>
    </row>
    <row r="61" spans="1:48" x14ac:dyDescent="0.35">
      <c r="A61" s="10"/>
      <c r="B61" s="10"/>
      <c r="C61" s="10"/>
      <c r="D61" s="7" t="s">
        <v>160</v>
      </c>
      <c r="E61" s="155"/>
      <c r="F61" s="998">
        <v>1350</v>
      </c>
      <c r="G61" s="157"/>
      <c r="H61" s="1001">
        <v>347</v>
      </c>
      <c r="I61" s="1039"/>
      <c r="J61" s="233">
        <v>3.7212103213885038E-2</v>
      </c>
      <c r="K61" s="1039"/>
      <c r="L61" s="679">
        <v>37.212103213885037</v>
      </c>
      <c r="M61" s="1039"/>
      <c r="N61" s="510" t="s">
        <v>1930</v>
      </c>
      <c r="O61" s="691"/>
      <c r="P61" s="1002"/>
      <c r="Q61" s="1001">
        <v>262</v>
      </c>
      <c r="R61" s="1039"/>
      <c r="S61" s="233">
        <v>2.802600181025261E-2</v>
      </c>
      <c r="T61" s="1039"/>
      <c r="U61" s="683">
        <v>28.026001810252609</v>
      </c>
      <c r="V61" s="1039"/>
      <c r="W61" s="256" t="s">
        <v>1931</v>
      </c>
      <c r="X61" s="691"/>
      <c r="Y61" s="695">
        <v>298</v>
      </c>
      <c r="Z61" s="1039"/>
      <c r="AA61" s="191">
        <v>3.7035620733829183E-2</v>
      </c>
      <c r="AB61" s="1039"/>
      <c r="AC61" s="683">
        <v>37.035620733829184</v>
      </c>
      <c r="AD61" s="1039"/>
      <c r="AE61" s="180" t="s">
        <v>1932</v>
      </c>
      <c r="AF61" s="691"/>
      <c r="AG61" s="695">
        <v>266</v>
      </c>
      <c r="AH61" s="1039"/>
      <c r="AI61" s="201">
        <v>3.699186991869919E-2</v>
      </c>
      <c r="AJ61" s="1039"/>
      <c r="AK61" s="602">
        <v>36.991869918699187</v>
      </c>
      <c r="AL61" s="1039"/>
      <c r="AM61" s="7" t="s">
        <v>1933</v>
      </c>
      <c r="AN61" s="691"/>
      <c r="AO61" s="695">
        <v>177</v>
      </c>
      <c r="AP61" s="59"/>
      <c r="AQ61" s="201">
        <v>2.2453380692629709E-2</v>
      </c>
      <c r="AS61" s="602">
        <v>22.453380692629707</v>
      </c>
      <c r="AT61" s="602"/>
      <c r="AU61" s="7" t="s">
        <v>1934</v>
      </c>
      <c r="AV61" s="691"/>
    </row>
    <row r="62" spans="1:48" x14ac:dyDescent="0.35">
      <c r="A62" s="10"/>
      <c r="B62" s="10"/>
      <c r="C62" s="10"/>
      <c r="D62" s="7" t="s">
        <v>14</v>
      </c>
      <c r="E62" s="155"/>
      <c r="F62" s="998">
        <v>228</v>
      </c>
      <c r="G62" s="151"/>
      <c r="H62" s="1001">
        <v>131</v>
      </c>
      <c r="I62" s="1163"/>
      <c r="J62" s="246" t="s">
        <v>317</v>
      </c>
      <c r="K62" s="1163"/>
      <c r="L62" s="510" t="s">
        <v>317</v>
      </c>
      <c r="M62" s="1163"/>
      <c r="N62" s="510" t="s">
        <v>317</v>
      </c>
      <c r="O62" s="1068"/>
      <c r="P62" s="1002"/>
      <c r="Q62" s="1001">
        <v>23</v>
      </c>
      <c r="R62" s="1163"/>
      <c r="S62" s="246" t="s">
        <v>317</v>
      </c>
      <c r="T62" s="1163"/>
      <c r="U62" s="510" t="s">
        <v>317</v>
      </c>
      <c r="V62" s="1163"/>
      <c r="W62" s="1163" t="s">
        <v>317</v>
      </c>
      <c r="X62" s="1068"/>
      <c r="Y62" s="695">
        <v>31</v>
      </c>
      <c r="Z62" s="1163"/>
      <c r="AA62" s="246" t="s">
        <v>317</v>
      </c>
      <c r="AB62" s="1163"/>
      <c r="AC62" s="510" t="s">
        <v>317</v>
      </c>
      <c r="AD62" s="1163"/>
      <c r="AE62" s="102" t="s">
        <v>317</v>
      </c>
      <c r="AF62" s="1068"/>
      <c r="AG62" s="695">
        <v>25</v>
      </c>
      <c r="AH62" s="1163"/>
      <c r="AI62" s="246" t="s">
        <v>317</v>
      </c>
      <c r="AJ62" s="1163"/>
      <c r="AK62" s="510" t="s">
        <v>317</v>
      </c>
      <c r="AL62" s="1163"/>
      <c r="AM62" s="222" t="s">
        <v>317</v>
      </c>
      <c r="AN62" s="1068"/>
      <c r="AO62" s="695">
        <v>18</v>
      </c>
      <c r="AP62" s="59"/>
      <c r="AQ62" s="246" t="s">
        <v>317</v>
      </c>
      <c r="AR62" s="222"/>
      <c r="AS62" s="510" t="s">
        <v>317</v>
      </c>
      <c r="AT62" s="510"/>
      <c r="AU62" s="222" t="s">
        <v>317</v>
      </c>
      <c r="AV62" s="1068"/>
    </row>
    <row r="63" spans="1:48" x14ac:dyDescent="0.35">
      <c r="A63" s="51"/>
      <c r="B63" s="51"/>
      <c r="C63" s="51"/>
      <c r="E63" s="155"/>
      <c r="F63" s="1007"/>
      <c r="G63" s="151"/>
      <c r="H63" s="1001"/>
      <c r="I63" s="1039"/>
      <c r="J63" s="233"/>
      <c r="K63" s="1039"/>
      <c r="L63" s="679"/>
      <c r="M63" s="1039"/>
      <c r="N63" s="510"/>
      <c r="O63" s="691"/>
      <c r="P63" s="1002"/>
      <c r="Q63" s="1001"/>
      <c r="R63" s="1039"/>
      <c r="S63" s="233"/>
      <c r="T63" s="1039"/>
      <c r="U63" s="683"/>
      <c r="V63" s="1039"/>
      <c r="W63" s="256"/>
      <c r="X63" s="691"/>
      <c r="Y63" s="695"/>
      <c r="Z63" s="1039"/>
      <c r="AA63" s="191"/>
      <c r="AB63" s="1039"/>
      <c r="AC63" s="683"/>
      <c r="AD63" s="1039"/>
      <c r="AE63" s="57"/>
      <c r="AF63" s="691"/>
      <c r="AG63" s="695"/>
      <c r="AH63" s="1039"/>
      <c r="AJ63" s="1039"/>
      <c r="AK63" s="602"/>
      <c r="AL63" s="1039"/>
      <c r="AN63" s="691"/>
      <c r="AO63" s="695"/>
      <c r="AP63" s="59"/>
      <c r="AQ63" s="201"/>
      <c r="AS63" s="602"/>
      <c r="AT63" s="602"/>
      <c r="AV63" s="691"/>
    </row>
    <row r="64" spans="1:48" x14ac:dyDescent="0.35">
      <c r="A64" s="95" t="s">
        <v>476</v>
      </c>
      <c r="B64" s="95"/>
      <c r="C64" s="95"/>
      <c r="D64" s="64"/>
      <c r="E64" s="166"/>
      <c r="F64" s="69"/>
      <c r="G64" s="152"/>
      <c r="H64" s="692"/>
      <c r="I64" s="167"/>
      <c r="J64" s="236"/>
      <c r="K64" s="167"/>
      <c r="L64" s="680"/>
      <c r="M64" s="167"/>
      <c r="N64" s="672"/>
      <c r="O64" s="1304"/>
      <c r="P64" s="149"/>
      <c r="Q64" s="692"/>
      <c r="R64" s="167"/>
      <c r="S64" s="236"/>
      <c r="T64" s="167"/>
      <c r="U64" s="685"/>
      <c r="V64" s="167"/>
      <c r="W64" s="311"/>
      <c r="X64" s="1304"/>
      <c r="Y64" s="719"/>
      <c r="Z64" s="167"/>
      <c r="AA64" s="242"/>
      <c r="AB64" s="167"/>
      <c r="AC64" s="685"/>
      <c r="AD64" s="167"/>
      <c r="AE64" s="1276"/>
      <c r="AF64" s="1304"/>
      <c r="AG64" s="719"/>
      <c r="AH64" s="167"/>
      <c r="AI64" s="245"/>
      <c r="AJ64" s="167"/>
      <c r="AK64" s="689"/>
      <c r="AL64" s="167"/>
      <c r="AM64" s="64"/>
      <c r="AN64" s="1304"/>
      <c r="AO64" s="719"/>
      <c r="AP64" s="168"/>
      <c r="AQ64" s="245"/>
      <c r="AR64" s="64"/>
      <c r="AS64" s="689"/>
      <c r="AT64" s="689"/>
      <c r="AU64" s="64"/>
      <c r="AV64" s="1304"/>
    </row>
    <row r="65" spans="1:48" x14ac:dyDescent="0.35">
      <c r="A65" s="169"/>
      <c r="B65" s="169"/>
      <c r="C65" s="169" t="s">
        <v>144</v>
      </c>
      <c r="D65" s="169"/>
      <c r="E65" s="170"/>
      <c r="F65" s="47">
        <v>4652</v>
      </c>
      <c r="G65" s="78"/>
      <c r="H65" s="177">
        <v>818</v>
      </c>
      <c r="I65" s="178"/>
      <c r="J65" s="235">
        <v>7.3208226252935316E-3</v>
      </c>
      <c r="K65" s="178"/>
      <c r="L65" s="681">
        <v>7.3208226252935313</v>
      </c>
      <c r="M65" s="178"/>
      <c r="N65" s="673" t="s">
        <v>1411</v>
      </c>
      <c r="O65" s="1305"/>
      <c r="P65" s="79"/>
      <c r="Q65" s="177">
        <v>696</v>
      </c>
      <c r="R65" s="178"/>
      <c r="S65" s="235">
        <v>6.4197212018955487E-3</v>
      </c>
      <c r="T65" s="178"/>
      <c r="U65" s="686">
        <v>6.4197212018955483</v>
      </c>
      <c r="V65" s="178"/>
      <c r="W65" s="298" t="s">
        <v>1412</v>
      </c>
      <c r="X65" s="1305"/>
      <c r="Y65" s="713">
        <v>816</v>
      </c>
      <c r="Z65" s="178"/>
      <c r="AA65" s="241">
        <v>8.0247095695115504E-3</v>
      </c>
      <c r="AB65" s="178"/>
      <c r="AC65" s="686">
        <v>8.0247095695115505</v>
      </c>
      <c r="AD65" s="178"/>
      <c r="AE65" s="1277" t="s">
        <v>1413</v>
      </c>
      <c r="AF65" s="1305"/>
      <c r="AG65" s="713">
        <v>1269</v>
      </c>
      <c r="AH65" s="178"/>
      <c r="AI65" s="190">
        <v>1.3427248923793425E-2</v>
      </c>
      <c r="AJ65" s="178"/>
      <c r="AK65" s="603">
        <v>13.427248923793424</v>
      </c>
      <c r="AL65" s="178"/>
      <c r="AM65" s="65" t="s">
        <v>1414</v>
      </c>
      <c r="AN65" s="1305"/>
      <c r="AO65" s="713">
        <v>1053</v>
      </c>
      <c r="AP65" s="179"/>
      <c r="AQ65" s="190">
        <v>1.1502887696220911E-2</v>
      </c>
      <c r="AR65" s="65"/>
      <c r="AS65" s="603">
        <v>11.502887696220911</v>
      </c>
      <c r="AT65" s="603"/>
      <c r="AU65" s="65" t="s">
        <v>1415</v>
      </c>
      <c r="AV65" s="1305"/>
    </row>
    <row r="66" spans="1:48" x14ac:dyDescent="0.35">
      <c r="A66" s="22"/>
      <c r="B66" s="10"/>
      <c r="C66" s="10"/>
      <c r="D66" s="22" t="s">
        <v>145</v>
      </c>
      <c r="E66" s="26"/>
      <c r="F66" s="998">
        <v>4244</v>
      </c>
      <c r="G66" s="76"/>
      <c r="H66" s="1001">
        <v>743</v>
      </c>
      <c r="I66" s="1039"/>
      <c r="J66" s="233">
        <v>7.2052354513398569E-3</v>
      </c>
      <c r="K66" s="1039"/>
      <c r="L66" s="679">
        <v>7.2052354513398571</v>
      </c>
      <c r="M66" s="1039"/>
      <c r="N66" s="510" t="s">
        <v>1935</v>
      </c>
      <c r="O66" s="691"/>
      <c r="P66" s="1002"/>
      <c r="Q66" s="1001">
        <v>643</v>
      </c>
      <c r="R66" s="1039"/>
      <c r="S66" s="233">
        <v>6.4409347253375528E-3</v>
      </c>
      <c r="T66" s="1039"/>
      <c r="U66" s="683">
        <v>6.4409347253375531</v>
      </c>
      <c r="V66" s="1039"/>
      <c r="W66" s="256" t="s">
        <v>1412</v>
      </c>
      <c r="X66" s="691"/>
      <c r="Y66" s="695">
        <v>759</v>
      </c>
      <c r="Z66" s="1039"/>
      <c r="AA66" s="191">
        <v>8.1277842212088471E-3</v>
      </c>
      <c r="AB66" s="1039"/>
      <c r="AC66" s="683">
        <v>8.1277842212088469</v>
      </c>
      <c r="AD66" s="1039"/>
      <c r="AE66" s="180" t="s">
        <v>1936</v>
      </c>
      <c r="AF66" s="691"/>
      <c r="AG66" s="695">
        <v>1152</v>
      </c>
      <c r="AH66" s="1039"/>
      <c r="AI66" s="201">
        <v>1.3306689152507132E-2</v>
      </c>
      <c r="AJ66" s="1039"/>
      <c r="AK66" s="602">
        <v>13.306689152507133</v>
      </c>
      <c r="AL66" s="1039"/>
      <c r="AM66" s="7" t="s">
        <v>1937</v>
      </c>
      <c r="AN66" s="691"/>
      <c r="AO66" s="695">
        <v>947</v>
      </c>
      <c r="AP66" s="59"/>
      <c r="AQ66" s="201">
        <v>1.1304555430061616E-2</v>
      </c>
      <c r="AS66" s="602">
        <v>11.304555430061615</v>
      </c>
      <c r="AT66" s="602"/>
      <c r="AU66" s="7" t="s">
        <v>1938</v>
      </c>
      <c r="AV66" s="691"/>
    </row>
    <row r="67" spans="1:48" x14ac:dyDescent="0.35">
      <c r="A67" s="26"/>
      <c r="B67" s="26"/>
      <c r="C67" s="9"/>
      <c r="D67" s="66" t="s">
        <v>146</v>
      </c>
      <c r="E67" s="155"/>
      <c r="F67" s="1007">
        <v>380</v>
      </c>
      <c r="G67" s="157"/>
      <c r="H67" s="693">
        <v>68</v>
      </c>
      <c r="I67" s="154"/>
      <c r="J67" s="213">
        <v>7.8917297528924447E-3</v>
      </c>
      <c r="K67" s="154"/>
      <c r="L67" s="682">
        <v>7.891729752892445</v>
      </c>
      <c r="M67" s="154"/>
      <c r="N67" s="510" t="s">
        <v>1939</v>
      </c>
      <c r="O67" s="1306"/>
      <c r="P67" s="102"/>
      <c r="Q67" s="693">
        <v>52</v>
      </c>
      <c r="R67" s="154"/>
      <c r="S67" s="213">
        <v>6.0565878832404534E-3</v>
      </c>
      <c r="T67" s="154"/>
      <c r="U67" s="687">
        <v>6.0565878832404536</v>
      </c>
      <c r="V67" s="154"/>
      <c r="W67" s="256" t="s">
        <v>1940</v>
      </c>
      <c r="X67" s="1306"/>
      <c r="Y67" s="717">
        <v>49</v>
      </c>
      <c r="Z67" s="154"/>
      <c r="AA67" s="243">
        <v>5.9018094558661392E-3</v>
      </c>
      <c r="AB67" s="154"/>
      <c r="AC67" s="687">
        <v>5.9018094558661396</v>
      </c>
      <c r="AD67" s="154"/>
      <c r="AE67" s="180" t="s">
        <v>904</v>
      </c>
      <c r="AF67" s="1306"/>
      <c r="AG67" s="717">
        <v>114</v>
      </c>
      <c r="AH67" s="154"/>
      <c r="AI67" s="201">
        <v>1.4364362423913465E-2</v>
      </c>
      <c r="AJ67" s="154"/>
      <c r="AK67" s="602">
        <v>14.364362423913466</v>
      </c>
      <c r="AL67" s="154"/>
      <c r="AM67" s="7" t="s">
        <v>1941</v>
      </c>
      <c r="AN67" s="1306"/>
      <c r="AO67" s="717">
        <v>97</v>
      </c>
      <c r="AP67" s="59"/>
      <c r="AQ67" s="201">
        <v>1.2538655052749854E-2</v>
      </c>
      <c r="AS67" s="602">
        <v>12.538655052749855</v>
      </c>
      <c r="AT67" s="602"/>
      <c r="AU67" s="7" t="s">
        <v>1942</v>
      </c>
      <c r="AV67" s="1306"/>
    </row>
    <row r="68" spans="1:48" x14ac:dyDescent="0.35">
      <c r="A68" s="26"/>
      <c r="B68" s="26"/>
      <c r="C68" s="9"/>
      <c r="D68" s="66" t="s">
        <v>14</v>
      </c>
      <c r="E68" s="155"/>
      <c r="F68" s="998">
        <v>28</v>
      </c>
      <c r="G68" s="151"/>
      <c r="H68" s="1001">
        <v>7</v>
      </c>
      <c r="I68" s="1163"/>
      <c r="J68" s="246" t="s">
        <v>317</v>
      </c>
      <c r="K68" s="1163"/>
      <c r="L68" s="510" t="s">
        <v>317</v>
      </c>
      <c r="M68" s="1163"/>
      <c r="N68" s="510" t="s">
        <v>317</v>
      </c>
      <c r="O68" s="1068"/>
      <c r="P68" s="1002"/>
      <c r="Q68" s="1001">
        <v>1</v>
      </c>
      <c r="R68" s="1163"/>
      <c r="S68" s="246" t="s">
        <v>317</v>
      </c>
      <c r="T68" s="1163"/>
      <c r="U68" s="510" t="s">
        <v>317</v>
      </c>
      <c r="V68" s="1163"/>
      <c r="W68" s="1163" t="s">
        <v>317</v>
      </c>
      <c r="X68" s="1068"/>
      <c r="Y68" s="695">
        <v>8</v>
      </c>
      <c r="Z68" s="1163"/>
      <c r="AA68" s="246" t="s">
        <v>317</v>
      </c>
      <c r="AB68" s="1163"/>
      <c r="AC68" s="510" t="s">
        <v>317</v>
      </c>
      <c r="AD68" s="1163"/>
      <c r="AE68" s="102" t="s">
        <v>317</v>
      </c>
      <c r="AF68" s="1068"/>
      <c r="AG68" s="695">
        <v>3</v>
      </c>
      <c r="AH68" s="1163"/>
      <c r="AI68" s="246" t="s">
        <v>317</v>
      </c>
      <c r="AJ68" s="1163"/>
      <c r="AK68" s="510" t="s">
        <v>317</v>
      </c>
      <c r="AL68" s="1163"/>
      <c r="AM68" s="222" t="s">
        <v>317</v>
      </c>
      <c r="AN68" s="1068"/>
      <c r="AO68" s="695">
        <v>9</v>
      </c>
      <c r="AP68" s="59"/>
      <c r="AQ68" s="246" t="s">
        <v>317</v>
      </c>
      <c r="AR68" s="222"/>
      <c r="AS68" s="510" t="s">
        <v>317</v>
      </c>
      <c r="AT68" s="510"/>
      <c r="AU68" s="222" t="s">
        <v>317</v>
      </c>
      <c r="AV68" s="1068"/>
    </row>
    <row r="69" spans="1:48" x14ac:dyDescent="0.35">
      <c r="A69" s="65"/>
      <c r="B69" s="65"/>
      <c r="C69" s="65" t="s">
        <v>147</v>
      </c>
      <c r="D69" s="5"/>
      <c r="E69" s="172"/>
      <c r="F69" s="173">
        <v>4652</v>
      </c>
      <c r="G69" s="174"/>
      <c r="H69" s="177">
        <v>818</v>
      </c>
      <c r="I69" s="178"/>
      <c r="J69" s="235">
        <v>7.3208226252935316E-3</v>
      </c>
      <c r="K69" s="178"/>
      <c r="L69" s="681">
        <v>7.3208226252935313</v>
      </c>
      <c r="M69" s="178"/>
      <c r="N69" s="673" t="s">
        <v>1411</v>
      </c>
      <c r="O69" s="1305"/>
      <c r="P69" s="79"/>
      <c r="Q69" s="177">
        <v>696</v>
      </c>
      <c r="R69" s="178"/>
      <c r="S69" s="235">
        <v>6.4197212018955487E-3</v>
      </c>
      <c r="T69" s="178"/>
      <c r="U69" s="686">
        <v>6.4197212018955483</v>
      </c>
      <c r="V69" s="178"/>
      <c r="W69" s="298" t="s">
        <v>1412</v>
      </c>
      <c r="X69" s="1305"/>
      <c r="Y69" s="713">
        <v>816</v>
      </c>
      <c r="Z69" s="178"/>
      <c r="AA69" s="241">
        <v>8.0247095695115504E-3</v>
      </c>
      <c r="AB69" s="178"/>
      <c r="AC69" s="686">
        <v>8.0247095695115505</v>
      </c>
      <c r="AD69" s="178"/>
      <c r="AE69" s="1278" t="s">
        <v>1413</v>
      </c>
      <c r="AF69" s="1305"/>
      <c r="AG69" s="713">
        <v>1269</v>
      </c>
      <c r="AH69" s="178"/>
      <c r="AI69" s="241">
        <v>1.3427248923793425E-2</v>
      </c>
      <c r="AJ69" s="178"/>
      <c r="AK69" s="686">
        <v>13.427248923793424</v>
      </c>
      <c r="AL69" s="178"/>
      <c r="AM69" s="171" t="s">
        <v>1414</v>
      </c>
      <c r="AN69" s="1305"/>
      <c r="AO69" s="713">
        <v>1053</v>
      </c>
      <c r="AP69" s="179"/>
      <c r="AQ69" s="241">
        <v>1.1502887696220911E-2</v>
      </c>
      <c r="AR69" s="179"/>
      <c r="AS69" s="686">
        <v>11.502887696220911</v>
      </c>
      <c r="AT69" s="686"/>
      <c r="AU69" s="171" t="s">
        <v>1415</v>
      </c>
      <c r="AV69" s="1305"/>
    </row>
    <row r="70" spans="1:48" x14ac:dyDescent="0.35">
      <c r="A70" s="26"/>
      <c r="B70" s="26"/>
      <c r="C70" s="26"/>
      <c r="D70" s="7" t="s">
        <v>161</v>
      </c>
      <c r="E70" s="155"/>
      <c r="F70" s="998">
        <v>459</v>
      </c>
      <c r="G70" s="76"/>
      <c r="H70" s="1001">
        <v>83</v>
      </c>
      <c r="I70" s="1129"/>
      <c r="J70" s="233">
        <v>5.5798607879032347E-3</v>
      </c>
      <c r="K70" s="1129"/>
      <c r="L70" s="679">
        <v>5.5798607879032343</v>
      </c>
      <c r="M70" s="1129"/>
      <c r="N70" s="510" t="s">
        <v>1943</v>
      </c>
      <c r="O70" s="1019"/>
      <c r="P70" s="1002"/>
      <c r="Q70" s="1001">
        <v>57</v>
      </c>
      <c r="R70" s="1129"/>
      <c r="S70" s="233">
        <v>3.9656418078188966E-3</v>
      </c>
      <c r="T70" s="1129"/>
      <c r="U70" s="683">
        <v>3.9656418078188964</v>
      </c>
      <c r="V70" s="1129"/>
      <c r="W70" s="256" t="s">
        <v>1944</v>
      </c>
      <c r="X70" s="1019"/>
      <c r="Y70" s="695">
        <v>82</v>
      </c>
      <c r="Z70" s="1129"/>
      <c r="AA70" s="191">
        <v>5.9841918534153677E-3</v>
      </c>
      <c r="AB70" s="1129"/>
      <c r="AC70" s="683">
        <v>5.9841918534153677</v>
      </c>
      <c r="AD70" s="1129"/>
      <c r="AE70" s="180" t="s">
        <v>1945</v>
      </c>
      <c r="AF70" s="1019"/>
      <c r="AG70" s="695">
        <v>132</v>
      </c>
      <c r="AH70" s="1129"/>
      <c r="AI70" s="191">
        <v>1.0031274661678309E-2</v>
      </c>
      <c r="AJ70" s="1129"/>
      <c r="AK70" s="683">
        <v>10.031274661678308</v>
      </c>
      <c r="AL70" s="1129"/>
      <c r="AM70" s="59" t="s">
        <v>1946</v>
      </c>
      <c r="AN70" s="1019"/>
      <c r="AO70" s="695">
        <v>105</v>
      </c>
      <c r="AP70" s="59"/>
      <c r="AQ70" s="191">
        <v>8.1148081873361443E-3</v>
      </c>
      <c r="AR70" s="59"/>
      <c r="AS70" s="683">
        <v>8.1148081873361448</v>
      </c>
      <c r="AT70" s="683"/>
      <c r="AU70" s="59" t="s">
        <v>1947</v>
      </c>
      <c r="AV70" s="1019"/>
    </row>
    <row r="71" spans="1:48" x14ac:dyDescent="0.35">
      <c r="A71" s="26"/>
      <c r="B71" s="26"/>
      <c r="C71" s="26"/>
      <c r="D71" s="7" t="s">
        <v>148</v>
      </c>
      <c r="E71" s="155"/>
      <c r="F71" s="998">
        <v>4126</v>
      </c>
      <c r="G71" s="76"/>
      <c r="H71" s="1001">
        <v>701</v>
      </c>
      <c r="I71" s="1129"/>
      <c r="J71" s="233">
        <v>7.2371634258395247E-3</v>
      </c>
      <c r="K71" s="1129"/>
      <c r="L71" s="679">
        <v>7.2371634258395243</v>
      </c>
      <c r="M71" s="1129"/>
      <c r="N71" s="510" t="s">
        <v>1948</v>
      </c>
      <c r="O71" s="1019"/>
      <c r="P71" s="1002"/>
      <c r="Q71" s="1001">
        <v>634</v>
      </c>
      <c r="R71" s="1129"/>
      <c r="S71" s="233">
        <v>6.7416355296134644E-3</v>
      </c>
      <c r="T71" s="1129"/>
      <c r="U71" s="683">
        <v>6.7416355296134647</v>
      </c>
      <c r="V71" s="1129"/>
      <c r="W71" s="256" t="s">
        <v>1949</v>
      </c>
      <c r="X71" s="1019"/>
      <c r="Y71" s="695">
        <v>724</v>
      </c>
      <c r="Z71" s="1129"/>
      <c r="AA71" s="191">
        <v>8.2288480049939623E-3</v>
      </c>
      <c r="AB71" s="1129"/>
      <c r="AC71" s="683">
        <v>8.2288480049939619</v>
      </c>
      <c r="AD71" s="1129"/>
      <c r="AE71" s="180" t="s">
        <v>1950</v>
      </c>
      <c r="AF71" s="1019"/>
      <c r="AG71" s="695">
        <v>1130</v>
      </c>
      <c r="AH71" s="1129"/>
      <c r="AI71" s="191">
        <v>1.3890517381585468E-2</v>
      </c>
      <c r="AJ71" s="1129"/>
      <c r="AK71" s="683">
        <v>13.890517381585468</v>
      </c>
      <c r="AL71" s="1129"/>
      <c r="AM71" s="59" t="s">
        <v>1951</v>
      </c>
      <c r="AN71" s="1019"/>
      <c r="AO71" s="695">
        <v>937</v>
      </c>
      <c r="AP71" s="59"/>
      <c r="AQ71" s="191">
        <v>1.1741526408072262E-2</v>
      </c>
      <c r="AR71" s="59"/>
      <c r="AS71" s="683">
        <v>11.741526408072263</v>
      </c>
      <c r="AT71" s="683"/>
      <c r="AU71" s="59" t="s">
        <v>1952</v>
      </c>
      <c r="AV71" s="1019"/>
    </row>
    <row r="72" spans="1:48" x14ac:dyDescent="0.35">
      <c r="A72" s="26"/>
      <c r="B72" s="26"/>
      <c r="C72" s="26"/>
      <c r="D72" s="7" t="s">
        <v>14</v>
      </c>
      <c r="E72" s="155"/>
      <c r="F72" s="998">
        <v>67</v>
      </c>
      <c r="G72" s="76"/>
      <c r="H72" s="1001">
        <v>34</v>
      </c>
      <c r="I72" s="1163"/>
      <c r="J72" s="246" t="s">
        <v>317</v>
      </c>
      <c r="K72" s="1163"/>
      <c r="L72" s="510" t="s">
        <v>317</v>
      </c>
      <c r="M72" s="1163"/>
      <c r="N72" s="510" t="s">
        <v>317</v>
      </c>
      <c r="O72" s="1068"/>
      <c r="P72" s="1002"/>
      <c r="Q72" s="1001">
        <v>5</v>
      </c>
      <c r="R72" s="1163"/>
      <c r="S72" s="246" t="s">
        <v>317</v>
      </c>
      <c r="T72" s="1163"/>
      <c r="U72" s="510" t="s">
        <v>317</v>
      </c>
      <c r="V72" s="1163"/>
      <c r="W72" s="1163" t="s">
        <v>317</v>
      </c>
      <c r="X72" s="1068"/>
      <c r="Y72" s="695">
        <v>10</v>
      </c>
      <c r="Z72" s="1163"/>
      <c r="AA72" s="246" t="s">
        <v>317</v>
      </c>
      <c r="AB72" s="1163"/>
      <c r="AC72" s="510" t="s">
        <v>317</v>
      </c>
      <c r="AD72" s="1163"/>
      <c r="AE72" s="102" t="s">
        <v>317</v>
      </c>
      <c r="AF72" s="1068"/>
      <c r="AG72" s="695">
        <v>7</v>
      </c>
      <c r="AH72" s="1163"/>
      <c r="AI72" s="246" t="s">
        <v>317</v>
      </c>
      <c r="AJ72" s="1163"/>
      <c r="AK72" s="510" t="s">
        <v>317</v>
      </c>
      <c r="AL72" s="1163"/>
      <c r="AM72" s="222" t="s">
        <v>317</v>
      </c>
      <c r="AN72" s="1068"/>
      <c r="AO72" s="695">
        <v>11</v>
      </c>
      <c r="AP72" s="59"/>
      <c r="AQ72" s="246" t="s">
        <v>317</v>
      </c>
      <c r="AR72" s="222"/>
      <c r="AS72" s="510" t="s">
        <v>317</v>
      </c>
      <c r="AT72" s="510"/>
      <c r="AU72" s="222" t="s">
        <v>317</v>
      </c>
      <c r="AV72" s="1068"/>
    </row>
    <row r="73" spans="1:48" x14ac:dyDescent="0.35">
      <c r="A73" s="31"/>
      <c r="B73" s="31"/>
      <c r="C73" s="31" t="s">
        <v>149</v>
      </c>
      <c r="D73" s="5"/>
      <c r="E73" s="172"/>
      <c r="F73" s="47">
        <v>4652</v>
      </c>
      <c r="G73" s="78"/>
      <c r="H73" s="177">
        <v>818</v>
      </c>
      <c r="I73" s="178"/>
      <c r="J73" s="235">
        <v>7.3208226252935316E-3</v>
      </c>
      <c r="K73" s="178"/>
      <c r="L73" s="681">
        <v>7.3208226252935313</v>
      </c>
      <c r="M73" s="178"/>
      <c r="N73" s="673" t="s">
        <v>1411</v>
      </c>
      <c r="O73" s="1305"/>
      <c r="P73" s="79"/>
      <c r="Q73" s="177">
        <v>696</v>
      </c>
      <c r="R73" s="178"/>
      <c r="S73" s="235">
        <v>6.4197212018955487E-3</v>
      </c>
      <c r="T73" s="178"/>
      <c r="U73" s="686">
        <v>6.4197212018955483</v>
      </c>
      <c r="V73" s="178"/>
      <c r="W73" s="298" t="s">
        <v>1412</v>
      </c>
      <c r="X73" s="1305"/>
      <c r="Y73" s="713">
        <v>816</v>
      </c>
      <c r="Z73" s="178"/>
      <c r="AA73" s="241">
        <v>8.0247095695115504E-3</v>
      </c>
      <c r="AB73" s="178"/>
      <c r="AC73" s="686">
        <v>8.0247095695115505</v>
      </c>
      <c r="AD73" s="178"/>
      <c r="AE73" s="1278" t="s">
        <v>1413</v>
      </c>
      <c r="AF73" s="1305"/>
      <c r="AG73" s="713">
        <v>1269</v>
      </c>
      <c r="AH73" s="178"/>
      <c r="AI73" s="241">
        <v>1.3427248923793425E-2</v>
      </c>
      <c r="AJ73" s="178"/>
      <c r="AK73" s="686">
        <v>13.427248923793424</v>
      </c>
      <c r="AL73" s="178"/>
      <c r="AM73" s="179" t="s">
        <v>1414</v>
      </c>
      <c r="AN73" s="1305"/>
      <c r="AO73" s="713">
        <v>1053</v>
      </c>
      <c r="AP73" s="179"/>
      <c r="AQ73" s="241">
        <v>1.1502887696220911E-2</v>
      </c>
      <c r="AR73" s="179"/>
      <c r="AS73" s="686">
        <v>11.502887696220911</v>
      </c>
      <c r="AT73" s="686"/>
      <c r="AU73" s="179" t="s">
        <v>1415</v>
      </c>
      <c r="AV73" s="1305"/>
    </row>
    <row r="74" spans="1:48" x14ac:dyDescent="0.35">
      <c r="C74" s="12"/>
      <c r="D74" s="7" t="s">
        <v>320</v>
      </c>
      <c r="E74" s="155"/>
      <c r="F74" s="998">
        <v>418</v>
      </c>
      <c r="G74" s="151"/>
      <c r="H74" s="1001">
        <v>63</v>
      </c>
      <c r="I74" s="1039"/>
      <c r="J74" s="233">
        <v>7.6824223550048315E-3</v>
      </c>
      <c r="K74" s="1039"/>
      <c r="L74" s="679">
        <v>7.6824223550048316</v>
      </c>
      <c r="M74" s="1039"/>
      <c r="N74" s="510" t="s">
        <v>1953</v>
      </c>
      <c r="O74" s="691"/>
      <c r="P74" s="1002"/>
      <c r="Q74" s="1001">
        <v>62</v>
      </c>
      <c r="R74" s="1039"/>
      <c r="S74" s="233">
        <v>8.0506612329697552E-3</v>
      </c>
      <c r="T74" s="1039"/>
      <c r="U74" s="683">
        <v>8.0506612329697553</v>
      </c>
      <c r="V74" s="1039"/>
      <c r="W74" s="256" t="s">
        <v>1954</v>
      </c>
      <c r="X74" s="691"/>
      <c r="Y74" s="695">
        <v>66</v>
      </c>
      <c r="Z74" s="1039"/>
      <c r="AA74" s="191">
        <v>9.3966640747352396E-3</v>
      </c>
      <c r="AB74" s="1039"/>
      <c r="AC74" s="683">
        <v>9.3966640747352397</v>
      </c>
      <c r="AD74" s="1039"/>
      <c r="AE74" s="180" t="s">
        <v>1955</v>
      </c>
      <c r="AF74" s="691"/>
      <c r="AG74" s="695">
        <v>137</v>
      </c>
      <c r="AH74" s="1039"/>
      <c r="AI74" s="191">
        <v>2.2467799518096607E-2</v>
      </c>
      <c r="AJ74" s="1039"/>
      <c r="AK74" s="683">
        <v>22.467799518096609</v>
      </c>
      <c r="AL74" s="1039"/>
      <c r="AM74" s="59" t="s">
        <v>1956</v>
      </c>
      <c r="AN74" s="691"/>
      <c r="AO74" s="695">
        <v>90</v>
      </c>
      <c r="AP74" s="59"/>
      <c r="AQ74" s="191">
        <v>1.5778188340323386E-2</v>
      </c>
      <c r="AR74" s="59"/>
      <c r="AS74" s="683">
        <v>15.778188340323386</v>
      </c>
      <c r="AT74" s="683"/>
      <c r="AU74" s="59" t="s">
        <v>1957</v>
      </c>
      <c r="AV74" s="691"/>
    </row>
    <row r="75" spans="1:48" x14ac:dyDescent="0.35">
      <c r="C75" s="12"/>
      <c r="D75" s="7" t="s">
        <v>150</v>
      </c>
      <c r="E75" s="155"/>
      <c r="F75" s="1007">
        <v>1468</v>
      </c>
      <c r="G75" s="151"/>
      <c r="H75" s="1001">
        <v>261</v>
      </c>
      <c r="I75" s="1039"/>
      <c r="J75" s="233">
        <v>9.3166678565348472E-3</v>
      </c>
      <c r="K75" s="1039"/>
      <c r="L75" s="679">
        <v>9.3166678565348473</v>
      </c>
      <c r="M75" s="1039"/>
      <c r="N75" s="510" t="s">
        <v>1958</v>
      </c>
      <c r="O75" s="691"/>
      <c r="P75" s="1002"/>
      <c r="Q75" s="1001">
        <v>209</v>
      </c>
      <c r="R75" s="1039"/>
      <c r="S75" s="233">
        <v>7.8565975756454149E-3</v>
      </c>
      <c r="T75" s="1039"/>
      <c r="U75" s="683">
        <v>7.8565975756454147</v>
      </c>
      <c r="V75" s="1039"/>
      <c r="W75" s="256" t="s">
        <v>1959</v>
      </c>
      <c r="X75" s="691"/>
      <c r="Y75" s="695">
        <v>255</v>
      </c>
      <c r="Z75" s="1039"/>
      <c r="AA75" s="191">
        <v>1.0468509208498598E-2</v>
      </c>
      <c r="AB75" s="1039"/>
      <c r="AC75" s="683">
        <v>10.468509208498597</v>
      </c>
      <c r="AD75" s="1039"/>
      <c r="AE75" s="180" t="s">
        <v>1960</v>
      </c>
      <c r="AF75" s="691"/>
      <c r="AG75" s="695">
        <v>383</v>
      </c>
      <c r="AH75" s="1039"/>
      <c r="AI75" s="191">
        <v>1.7244185845152128E-2</v>
      </c>
      <c r="AJ75" s="1039"/>
      <c r="AK75" s="683">
        <v>17.244185845152128</v>
      </c>
      <c r="AL75" s="1039"/>
      <c r="AM75" s="59" t="s">
        <v>1961</v>
      </c>
      <c r="AN75" s="691"/>
      <c r="AO75" s="695">
        <v>360</v>
      </c>
      <c r="AP75" s="59"/>
      <c r="AQ75" s="191">
        <v>1.7261156128632497E-2</v>
      </c>
      <c r="AR75" s="59"/>
      <c r="AS75" s="683">
        <v>17.261156128632496</v>
      </c>
      <c r="AT75" s="683"/>
      <c r="AU75" s="59" t="s">
        <v>1961</v>
      </c>
      <c r="AV75" s="691"/>
    </row>
    <row r="76" spans="1:48" x14ac:dyDescent="0.35">
      <c r="D76" s="7" t="s">
        <v>151</v>
      </c>
      <c r="E76" s="155"/>
      <c r="F76" s="998">
        <v>1222</v>
      </c>
      <c r="G76" s="76"/>
      <c r="H76" s="695">
        <v>200</v>
      </c>
      <c r="I76" s="1039"/>
      <c r="J76" s="233">
        <v>7.8502178435451587E-3</v>
      </c>
      <c r="K76" s="1039"/>
      <c r="L76" s="683">
        <v>7.8502178435451588</v>
      </c>
      <c r="M76" s="1039"/>
      <c r="N76" s="510" t="s">
        <v>1959</v>
      </c>
      <c r="O76" s="691"/>
      <c r="P76" s="62"/>
      <c r="Q76" s="695">
        <v>186</v>
      </c>
      <c r="R76" s="1039"/>
      <c r="S76" s="233">
        <v>7.3599464288431971E-3</v>
      </c>
      <c r="T76" s="1039"/>
      <c r="U76" s="683">
        <v>7.3599464288431973</v>
      </c>
      <c r="V76" s="1039"/>
      <c r="W76" s="256" t="s">
        <v>1962</v>
      </c>
      <c r="X76" s="691"/>
      <c r="Y76" s="695">
        <v>216</v>
      </c>
      <c r="Z76" s="1039"/>
      <c r="AA76" s="191">
        <v>8.9143706130534565E-3</v>
      </c>
      <c r="AB76" s="1039"/>
      <c r="AC76" s="683">
        <v>8.9143706130534568</v>
      </c>
      <c r="AD76" s="1039"/>
      <c r="AE76" s="180" t="s">
        <v>1963</v>
      </c>
      <c r="AF76" s="691"/>
      <c r="AG76" s="695">
        <v>338</v>
      </c>
      <c r="AH76" s="1039"/>
      <c r="AI76" s="191">
        <v>1.4720859800058965E-2</v>
      </c>
      <c r="AJ76" s="1039"/>
      <c r="AK76" s="683">
        <v>14.720859800058964</v>
      </c>
      <c r="AL76" s="1039"/>
      <c r="AM76" s="59" t="s">
        <v>1964</v>
      </c>
      <c r="AN76" s="691"/>
      <c r="AO76" s="695">
        <v>282</v>
      </c>
      <c r="AP76" s="59"/>
      <c r="AQ76" s="191">
        <v>1.2566844919786097E-2</v>
      </c>
      <c r="AR76" s="59"/>
      <c r="AS76" s="683">
        <v>12.566844919786098</v>
      </c>
      <c r="AT76" s="683"/>
      <c r="AU76" s="59" t="s">
        <v>1965</v>
      </c>
      <c r="AV76" s="691"/>
    </row>
    <row r="77" spans="1:48" ht="15" customHeight="1" x14ac:dyDescent="0.35">
      <c r="D77" s="7" t="s">
        <v>152</v>
      </c>
      <c r="E77" s="155"/>
      <c r="F77" s="998">
        <v>743</v>
      </c>
      <c r="G77" s="76"/>
      <c r="H77" s="1001">
        <v>135</v>
      </c>
      <c r="I77" s="1039"/>
      <c r="J77" s="233">
        <v>6.9310058844437418E-3</v>
      </c>
      <c r="K77" s="1039"/>
      <c r="L77" s="679">
        <v>6.9310058844437421</v>
      </c>
      <c r="M77" s="1039"/>
      <c r="N77" s="510" t="s">
        <v>1966</v>
      </c>
      <c r="O77" s="691"/>
      <c r="P77" s="1002"/>
      <c r="Q77" s="1001">
        <v>127</v>
      </c>
      <c r="R77" s="1039"/>
      <c r="S77" s="233">
        <v>6.4685485924736033E-3</v>
      </c>
      <c r="T77" s="1039"/>
      <c r="U77" s="683">
        <v>6.4685485924736037</v>
      </c>
      <c r="V77" s="1039"/>
      <c r="W77" s="256" t="s">
        <v>1967</v>
      </c>
      <c r="X77" s="691"/>
      <c r="Y77" s="695">
        <v>137</v>
      </c>
      <c r="Z77" s="1039"/>
      <c r="AA77" s="191">
        <v>7.3454809413433849E-3</v>
      </c>
      <c r="AB77" s="1039"/>
      <c r="AC77" s="683">
        <v>7.3454809413433848</v>
      </c>
      <c r="AD77" s="1039"/>
      <c r="AE77" s="180" t="s">
        <v>1968</v>
      </c>
      <c r="AF77" s="691"/>
      <c r="AG77" s="695">
        <v>192</v>
      </c>
      <c r="AH77" s="1039"/>
      <c r="AI77" s="191">
        <v>1.1180691805305452E-2</v>
      </c>
      <c r="AJ77" s="1039"/>
      <c r="AK77" s="683">
        <v>11.180691805305452</v>
      </c>
      <c r="AL77" s="1039"/>
      <c r="AM77" s="59" t="s">
        <v>1969</v>
      </c>
      <c r="AN77" s="691"/>
      <c r="AO77" s="695">
        <v>152</v>
      </c>
      <c r="AP77" s="59"/>
      <c r="AQ77" s="191">
        <v>9.1921940781057379E-3</v>
      </c>
      <c r="AR77" s="59"/>
      <c r="AS77" s="683">
        <v>9.1921940781057376</v>
      </c>
      <c r="AT77" s="683"/>
      <c r="AU77" s="59" t="s">
        <v>1970</v>
      </c>
      <c r="AV77" s="691"/>
    </row>
    <row r="78" spans="1:48" x14ac:dyDescent="0.35">
      <c r="D78" s="7" t="s">
        <v>153</v>
      </c>
      <c r="E78" s="155"/>
      <c r="F78" s="998">
        <v>447</v>
      </c>
      <c r="G78" s="76"/>
      <c r="H78" s="1001">
        <v>63</v>
      </c>
      <c r="I78" s="1039"/>
      <c r="J78" s="233">
        <v>4.1709105724180079E-3</v>
      </c>
      <c r="K78" s="1039"/>
      <c r="L78" s="679">
        <v>4.1709105724180082</v>
      </c>
      <c r="M78" s="1039"/>
      <c r="N78" s="510" t="s">
        <v>1971</v>
      </c>
      <c r="O78" s="691"/>
      <c r="P78" s="1002"/>
      <c r="Q78" s="1001">
        <v>59</v>
      </c>
      <c r="R78" s="1039"/>
      <c r="S78" s="233">
        <v>4.1648340310923597E-3</v>
      </c>
      <c r="T78" s="1039"/>
      <c r="U78" s="683">
        <v>4.1648340310923597</v>
      </c>
      <c r="V78" s="1039"/>
      <c r="W78" s="256" t="s">
        <v>1971</v>
      </c>
      <c r="X78" s="691"/>
      <c r="Y78" s="695">
        <v>86</v>
      </c>
      <c r="Z78" s="1039"/>
      <c r="AA78" s="191">
        <v>6.4543318496452428E-3</v>
      </c>
      <c r="AB78" s="1039"/>
      <c r="AC78" s="683">
        <v>6.4543318496452429</v>
      </c>
      <c r="AD78" s="1039"/>
      <c r="AE78" s="180" t="s">
        <v>1972</v>
      </c>
      <c r="AF78" s="691"/>
      <c r="AG78" s="695">
        <v>133</v>
      </c>
      <c r="AH78" s="1039"/>
      <c r="AI78" s="201">
        <v>1.0454647148100446E-2</v>
      </c>
      <c r="AJ78" s="1039"/>
      <c r="AK78" s="602">
        <v>10.454647148100445</v>
      </c>
      <c r="AL78" s="1039"/>
      <c r="AM78" s="7" t="s">
        <v>1973</v>
      </c>
      <c r="AN78" s="691"/>
      <c r="AO78" s="695">
        <v>106</v>
      </c>
      <c r="AP78" s="59"/>
      <c r="AQ78" s="201">
        <v>8.2522876443252048E-3</v>
      </c>
      <c r="AS78" s="602">
        <v>8.2522876443252056</v>
      </c>
      <c r="AT78" s="602"/>
      <c r="AU78" s="7" t="s">
        <v>1974</v>
      </c>
      <c r="AV78" s="691"/>
    </row>
    <row r="79" spans="1:48" x14ac:dyDescent="0.35">
      <c r="D79" s="7" t="s">
        <v>154</v>
      </c>
      <c r="E79" s="155"/>
      <c r="F79" s="998">
        <v>210</v>
      </c>
      <c r="G79" s="157"/>
      <c r="H79" s="1001">
        <v>48</v>
      </c>
      <c r="I79" s="1039"/>
      <c r="J79" s="233">
        <v>4.9806043771850007E-3</v>
      </c>
      <c r="K79" s="1039"/>
      <c r="L79" s="679">
        <v>4.980604377185001</v>
      </c>
      <c r="M79" s="1039"/>
      <c r="N79" s="510" t="s">
        <v>1975</v>
      </c>
      <c r="O79" s="691"/>
      <c r="P79" s="1002"/>
      <c r="Q79" s="1001">
        <v>42</v>
      </c>
      <c r="R79" s="1039"/>
      <c r="S79" s="233">
        <v>4.5472716370177895E-3</v>
      </c>
      <c r="T79" s="1039"/>
      <c r="U79" s="683">
        <v>4.5472716370177899</v>
      </c>
      <c r="V79" s="1039"/>
      <c r="W79" s="256" t="s">
        <v>1976</v>
      </c>
      <c r="X79" s="691"/>
      <c r="Y79" s="695">
        <v>35</v>
      </c>
      <c r="Z79" s="1039"/>
      <c r="AA79" s="191">
        <v>4.1824081478825988E-3</v>
      </c>
      <c r="AB79" s="1039"/>
      <c r="AC79" s="683">
        <v>4.1824081478825992</v>
      </c>
      <c r="AD79" s="1039"/>
      <c r="AE79" s="180" t="s">
        <v>1977</v>
      </c>
      <c r="AF79" s="691"/>
      <c r="AG79" s="695">
        <v>54</v>
      </c>
      <c r="AH79" s="1039"/>
      <c r="AI79" s="201">
        <v>7.1111651370570714E-3</v>
      </c>
      <c r="AJ79" s="1039"/>
      <c r="AK79" s="602">
        <v>7.1111651370570712</v>
      </c>
      <c r="AL79" s="1039"/>
      <c r="AM79" s="7" t="s">
        <v>1978</v>
      </c>
      <c r="AN79" s="691"/>
      <c r="AO79" s="695">
        <v>31</v>
      </c>
      <c r="AP79" s="59"/>
      <c r="AQ79" s="201">
        <v>4.2523556784248347E-3</v>
      </c>
      <c r="AS79" s="602">
        <v>4.2523556784248351</v>
      </c>
      <c r="AT79" s="602"/>
      <c r="AU79" s="7" t="s">
        <v>1979</v>
      </c>
      <c r="AV79" s="691"/>
    </row>
    <row r="80" spans="1:48" x14ac:dyDescent="0.35">
      <c r="D80" s="7" t="s">
        <v>155</v>
      </c>
      <c r="E80" s="155"/>
      <c r="F80" s="998">
        <v>52</v>
      </c>
      <c r="G80" s="151"/>
      <c r="H80" s="1001">
        <v>9</v>
      </c>
      <c r="I80" s="1039"/>
      <c r="J80" s="233">
        <v>2.4662731871838111E-3</v>
      </c>
      <c r="K80" s="1039"/>
      <c r="L80" s="679">
        <v>2.4662731871838113</v>
      </c>
      <c r="M80" s="1039"/>
      <c r="N80" s="510" t="s">
        <v>750</v>
      </c>
      <c r="O80" s="691"/>
      <c r="P80" s="1002"/>
      <c r="Q80" s="1001">
        <v>4</v>
      </c>
      <c r="R80" s="1039"/>
      <c r="S80" s="233">
        <v>1.0953133228014745E-3</v>
      </c>
      <c r="T80" s="1039"/>
      <c r="U80" s="683">
        <v>1.0953133228014744</v>
      </c>
      <c r="V80" s="1039"/>
      <c r="W80" s="256" t="s">
        <v>1980</v>
      </c>
      <c r="X80" s="691"/>
      <c r="Y80" s="695">
        <v>8</v>
      </c>
      <c r="Z80" s="1039"/>
      <c r="AA80" s="191">
        <v>2.2016173419704475E-3</v>
      </c>
      <c r="AB80" s="1039"/>
      <c r="AC80" s="683">
        <v>2.2016173419704477</v>
      </c>
      <c r="AD80" s="1039"/>
      <c r="AE80" s="180" t="s">
        <v>1981</v>
      </c>
      <c r="AF80" s="691"/>
      <c r="AG80" s="695">
        <v>16</v>
      </c>
      <c r="AH80" s="1039"/>
      <c r="AI80" s="201">
        <v>4.3720441408302679E-3</v>
      </c>
      <c r="AJ80" s="1039"/>
      <c r="AK80" s="602">
        <v>4.3720441408302682</v>
      </c>
      <c r="AL80" s="1039"/>
      <c r="AM80" s="7" t="s">
        <v>1982</v>
      </c>
      <c r="AN80" s="691"/>
      <c r="AO80" s="695">
        <v>15</v>
      </c>
      <c r="AP80" s="59"/>
      <c r="AQ80" s="201">
        <v>4.0526217345221022E-3</v>
      </c>
      <c r="AS80" s="602">
        <v>4.0526217345221021</v>
      </c>
      <c r="AT80" s="602"/>
      <c r="AU80" s="7" t="s">
        <v>1983</v>
      </c>
      <c r="AV80" s="691"/>
    </row>
    <row r="81" spans="1:48" x14ac:dyDescent="0.35">
      <c r="C81" s="12"/>
      <c r="D81" s="7" t="s">
        <v>156</v>
      </c>
      <c r="E81" s="155"/>
      <c r="F81" s="415" t="s">
        <v>12</v>
      </c>
      <c r="G81" s="1008"/>
      <c r="H81" s="415" t="s">
        <v>12</v>
      </c>
      <c r="I81" s="1039"/>
      <c r="J81" s="1018">
        <v>2.0882695474077344E-3</v>
      </c>
      <c r="K81" s="1039"/>
      <c r="L81" s="679">
        <v>2.0882695474077342</v>
      </c>
      <c r="M81" s="1039"/>
      <c r="N81" s="510" t="s">
        <v>1984</v>
      </c>
      <c r="O81" s="691"/>
      <c r="P81" s="1004"/>
      <c r="Q81" s="1001">
        <v>3</v>
      </c>
      <c r="R81" s="1039"/>
      <c r="S81" s="1018">
        <v>1.5723270440251573E-3</v>
      </c>
      <c r="T81" s="1039"/>
      <c r="U81" s="683">
        <v>1.5723270440251573</v>
      </c>
      <c r="V81" s="1039"/>
      <c r="W81" s="256" t="s">
        <v>997</v>
      </c>
      <c r="X81" s="691"/>
      <c r="Y81" s="695">
        <v>3</v>
      </c>
      <c r="Z81" s="1039"/>
      <c r="AA81" s="191">
        <v>1.6119032858028519E-3</v>
      </c>
      <c r="AB81" s="1039"/>
      <c r="AC81" s="683">
        <v>1.6119032858028519</v>
      </c>
      <c r="AD81" s="1039"/>
      <c r="AE81" s="180" t="s">
        <v>1985</v>
      </c>
      <c r="AF81" s="691"/>
      <c r="AG81" s="415" t="s">
        <v>12</v>
      </c>
      <c r="AH81" s="1039"/>
      <c r="AI81" s="201">
        <v>4.3715846994535519E-3</v>
      </c>
      <c r="AJ81" s="1039"/>
      <c r="AK81" s="602">
        <v>4.3715846994535523</v>
      </c>
      <c r="AL81" s="1039"/>
      <c r="AM81" s="7" t="s">
        <v>1986</v>
      </c>
      <c r="AN81" s="691"/>
      <c r="AO81" s="695">
        <v>3</v>
      </c>
      <c r="AP81" s="59"/>
      <c r="AQ81" s="201">
        <v>1.6210823842380912E-3</v>
      </c>
      <c r="AS81" s="602">
        <v>1.6210823842380913</v>
      </c>
      <c r="AT81" s="602"/>
      <c r="AU81" s="7" t="s">
        <v>1985</v>
      </c>
      <c r="AV81" s="691"/>
    </row>
    <row r="82" spans="1:48" x14ac:dyDescent="0.35">
      <c r="A82" s="10"/>
      <c r="B82" s="10"/>
      <c r="C82" s="10"/>
      <c r="D82" s="7" t="s">
        <v>157</v>
      </c>
      <c r="E82" s="155"/>
      <c r="F82" s="415" t="s">
        <v>12</v>
      </c>
      <c r="G82" s="1006"/>
      <c r="H82" s="415" t="s">
        <v>12</v>
      </c>
      <c r="I82" s="1042"/>
      <c r="J82" s="234">
        <v>8.1863979848866494E-3</v>
      </c>
      <c r="K82" s="1042"/>
      <c r="L82" s="684">
        <v>8.1863979848866499</v>
      </c>
      <c r="M82" s="1042"/>
      <c r="N82" s="644" t="s">
        <v>1987</v>
      </c>
      <c r="O82" s="696"/>
      <c r="P82" s="1009"/>
      <c r="Q82" s="158">
        <v>0</v>
      </c>
      <c r="R82" s="1042"/>
      <c r="S82" s="234">
        <v>0</v>
      </c>
      <c r="T82" s="1042"/>
      <c r="U82" s="688">
        <v>0</v>
      </c>
      <c r="V82" s="1042"/>
      <c r="W82" s="296" t="s">
        <v>1846</v>
      </c>
      <c r="X82" s="696"/>
      <c r="Y82" s="712">
        <v>0</v>
      </c>
      <c r="Z82" s="1042"/>
      <c r="AA82" s="240">
        <v>0</v>
      </c>
      <c r="AB82" s="1042"/>
      <c r="AC82" s="688">
        <v>0</v>
      </c>
      <c r="AD82" s="1042"/>
      <c r="AE82" s="162" t="s">
        <v>1847</v>
      </c>
      <c r="AF82" s="696"/>
      <c r="AG82" s="415" t="s">
        <v>12</v>
      </c>
      <c r="AH82" s="1042"/>
      <c r="AI82" s="201">
        <v>7.135016465422612E-3</v>
      </c>
      <c r="AJ82" s="1042"/>
      <c r="AK82" s="602">
        <v>7.1350164654226118</v>
      </c>
      <c r="AL82" s="1042"/>
      <c r="AM82" s="7" t="s">
        <v>1848</v>
      </c>
      <c r="AN82" s="696"/>
      <c r="AO82" s="712">
        <v>0</v>
      </c>
      <c r="AP82" s="59"/>
      <c r="AQ82" s="201">
        <v>0</v>
      </c>
      <c r="AS82" s="602">
        <v>0</v>
      </c>
      <c r="AT82" s="602"/>
      <c r="AU82" s="7" t="s">
        <v>1924</v>
      </c>
      <c r="AV82" s="696"/>
    </row>
    <row r="83" spans="1:48" x14ac:dyDescent="0.35">
      <c r="A83" s="10"/>
      <c r="B83" s="10"/>
      <c r="C83" s="10"/>
      <c r="D83" s="7" t="s">
        <v>14</v>
      </c>
      <c r="E83" s="155"/>
      <c r="F83" s="1007">
        <v>69</v>
      </c>
      <c r="G83" s="76"/>
      <c r="H83" s="158">
        <v>34</v>
      </c>
      <c r="I83" s="1163"/>
      <c r="J83" s="246" t="s">
        <v>317</v>
      </c>
      <c r="K83" s="1163"/>
      <c r="L83" s="510" t="s">
        <v>317</v>
      </c>
      <c r="M83" s="1163"/>
      <c r="N83" s="510" t="s">
        <v>317</v>
      </c>
      <c r="O83" s="1068"/>
      <c r="P83" s="1009"/>
      <c r="Q83" s="158">
        <v>4</v>
      </c>
      <c r="R83" s="1163"/>
      <c r="S83" s="246" t="s">
        <v>317</v>
      </c>
      <c r="T83" s="1163"/>
      <c r="U83" s="510" t="s">
        <v>317</v>
      </c>
      <c r="V83" s="1163"/>
      <c r="W83" s="1163" t="s">
        <v>317</v>
      </c>
      <c r="X83" s="1068"/>
      <c r="Y83" s="712">
        <v>10</v>
      </c>
      <c r="Z83" s="1163"/>
      <c r="AA83" s="246" t="s">
        <v>317</v>
      </c>
      <c r="AB83" s="1163"/>
      <c r="AC83" s="510" t="s">
        <v>317</v>
      </c>
      <c r="AD83" s="1163"/>
      <c r="AE83" s="102" t="s">
        <v>317</v>
      </c>
      <c r="AF83" s="1068"/>
      <c r="AG83" s="712">
        <v>7</v>
      </c>
      <c r="AH83" s="1163"/>
      <c r="AI83" s="246" t="s">
        <v>317</v>
      </c>
      <c r="AJ83" s="1163"/>
      <c r="AK83" s="510" t="s">
        <v>317</v>
      </c>
      <c r="AL83" s="1163"/>
      <c r="AM83" s="222" t="s">
        <v>317</v>
      </c>
      <c r="AN83" s="1068"/>
      <c r="AO83" s="712">
        <v>14</v>
      </c>
      <c r="AP83" s="59"/>
      <c r="AQ83" s="246" t="s">
        <v>317</v>
      </c>
      <c r="AR83" s="222"/>
      <c r="AS83" s="510" t="s">
        <v>317</v>
      </c>
      <c r="AT83" s="510"/>
      <c r="AU83" s="222" t="s">
        <v>317</v>
      </c>
      <c r="AV83" s="1068"/>
    </row>
    <row r="84" spans="1:48" x14ac:dyDescent="0.35">
      <c r="A84" s="31"/>
      <c r="B84" s="31"/>
      <c r="C84" s="31" t="s">
        <v>158</v>
      </c>
      <c r="D84" s="5"/>
      <c r="E84" s="172"/>
      <c r="F84" s="47">
        <v>4652</v>
      </c>
      <c r="G84" s="78"/>
      <c r="H84" s="177">
        <v>818</v>
      </c>
      <c r="I84" s="178"/>
      <c r="J84" s="235">
        <v>7.3208226252935316E-3</v>
      </c>
      <c r="K84" s="178"/>
      <c r="L84" s="681">
        <v>7.3208226252935313</v>
      </c>
      <c r="M84" s="178"/>
      <c r="N84" s="673" t="s">
        <v>1411</v>
      </c>
      <c r="O84" s="1305"/>
      <c r="P84" s="79"/>
      <c r="Q84" s="177">
        <v>696</v>
      </c>
      <c r="R84" s="178"/>
      <c r="S84" s="235">
        <v>6.4197212018955487E-3</v>
      </c>
      <c r="T84" s="178"/>
      <c r="U84" s="686">
        <v>6.4197212018955483</v>
      </c>
      <c r="V84" s="178"/>
      <c r="W84" s="298" t="s">
        <v>1412</v>
      </c>
      <c r="X84" s="1305"/>
      <c r="Y84" s="713">
        <v>816</v>
      </c>
      <c r="Z84" s="178"/>
      <c r="AA84" s="241">
        <v>8.0247095695115504E-3</v>
      </c>
      <c r="AB84" s="178"/>
      <c r="AC84" s="686">
        <v>8.0247095695115505</v>
      </c>
      <c r="AD84" s="178"/>
      <c r="AE84" s="1277" t="s">
        <v>1413</v>
      </c>
      <c r="AF84" s="1305"/>
      <c r="AG84" s="713">
        <v>1269</v>
      </c>
      <c r="AH84" s="178"/>
      <c r="AI84" s="190">
        <v>1.3427248923793425E-2</v>
      </c>
      <c r="AJ84" s="178"/>
      <c r="AK84" s="603">
        <v>13.427248923793424</v>
      </c>
      <c r="AL84" s="178"/>
      <c r="AM84" s="65" t="s">
        <v>1414</v>
      </c>
      <c r="AN84" s="1305"/>
      <c r="AO84" s="713">
        <v>1053</v>
      </c>
      <c r="AP84" s="179"/>
      <c r="AQ84" s="190">
        <v>1.1502887696220911E-2</v>
      </c>
      <c r="AR84" s="65"/>
      <c r="AS84" s="603">
        <v>11.502887696220911</v>
      </c>
      <c r="AT84" s="603"/>
      <c r="AU84" s="65" t="s">
        <v>1415</v>
      </c>
      <c r="AV84" s="1305"/>
    </row>
    <row r="85" spans="1:48" x14ac:dyDescent="0.35">
      <c r="A85" s="10"/>
      <c r="B85" s="10"/>
      <c r="C85" s="10"/>
      <c r="D85" s="7" t="s">
        <v>159</v>
      </c>
      <c r="E85" s="155"/>
      <c r="F85" s="998">
        <v>4193</v>
      </c>
      <c r="G85" s="76"/>
      <c r="H85" s="1001">
        <v>726</v>
      </c>
      <c r="I85" s="1039"/>
      <c r="J85" s="233">
        <v>7.0890715779906785E-3</v>
      </c>
      <c r="K85" s="1039"/>
      <c r="L85" s="679">
        <v>7.0890715779906781</v>
      </c>
      <c r="M85" s="1039"/>
      <c r="N85" s="510" t="s">
        <v>1988</v>
      </c>
      <c r="O85" s="691"/>
      <c r="P85" s="1002"/>
      <c r="Q85" s="1001">
        <v>629</v>
      </c>
      <c r="R85" s="1039"/>
      <c r="S85" s="233">
        <v>6.3492088141957649E-3</v>
      </c>
      <c r="T85" s="1039"/>
      <c r="U85" s="683">
        <v>6.349208814195765</v>
      </c>
      <c r="V85" s="1039"/>
      <c r="W85" s="256" t="s">
        <v>1989</v>
      </c>
      <c r="X85" s="691"/>
      <c r="Y85" s="695">
        <v>741</v>
      </c>
      <c r="Z85" s="1039"/>
      <c r="AA85" s="191">
        <v>7.9133174240028255E-3</v>
      </c>
      <c r="AB85" s="1039"/>
      <c r="AC85" s="683">
        <v>7.9133174240028259</v>
      </c>
      <c r="AD85" s="1039"/>
      <c r="AE85" s="57" t="s">
        <v>1990</v>
      </c>
      <c r="AF85" s="691"/>
      <c r="AG85" s="695">
        <v>1146</v>
      </c>
      <c r="AH85" s="1039"/>
      <c r="AI85" s="201">
        <v>1.3124360762231299E-2</v>
      </c>
      <c r="AJ85" s="1039"/>
      <c r="AK85" s="602">
        <v>13.124360762231298</v>
      </c>
      <c r="AL85" s="1039"/>
      <c r="AM85" s="7" t="s">
        <v>1991</v>
      </c>
      <c r="AN85" s="691"/>
      <c r="AO85" s="695">
        <v>951</v>
      </c>
      <c r="AP85" s="59"/>
      <c r="AQ85" s="201">
        <v>1.138081307039847E-2</v>
      </c>
      <c r="AS85" s="602">
        <v>11.380813070398471</v>
      </c>
      <c r="AT85" s="602"/>
      <c r="AU85" s="7" t="s">
        <v>1992</v>
      </c>
      <c r="AV85" s="691"/>
    </row>
    <row r="86" spans="1:48" x14ac:dyDescent="0.35">
      <c r="A86" s="10"/>
      <c r="B86" s="10"/>
      <c r="C86" s="10"/>
      <c r="D86" s="7" t="s">
        <v>160</v>
      </c>
      <c r="E86" s="155"/>
      <c r="F86" s="998">
        <v>392</v>
      </c>
      <c r="G86" s="157"/>
      <c r="H86" s="1001">
        <v>58</v>
      </c>
      <c r="I86" s="1039"/>
      <c r="J86" s="233">
        <v>6.2198904507358268E-3</v>
      </c>
      <c r="K86" s="1039"/>
      <c r="L86" s="679">
        <v>6.2198904507358268</v>
      </c>
      <c r="M86" s="1039"/>
      <c r="N86" s="510" t="s">
        <v>1993</v>
      </c>
      <c r="O86" s="691"/>
      <c r="P86" s="1002"/>
      <c r="Q86" s="1001">
        <v>62</v>
      </c>
      <c r="R86" s="1039"/>
      <c r="S86" s="233">
        <v>6.6321072986093967E-3</v>
      </c>
      <c r="T86" s="1039"/>
      <c r="U86" s="683">
        <v>6.6321072986093963</v>
      </c>
      <c r="V86" s="1039"/>
      <c r="W86" s="256" t="s">
        <v>1994</v>
      </c>
      <c r="X86" s="691"/>
      <c r="Y86" s="695">
        <v>65</v>
      </c>
      <c r="Z86" s="1039"/>
      <c r="AA86" s="191">
        <v>8.0782394218083791E-3</v>
      </c>
      <c r="AB86" s="1039"/>
      <c r="AC86" s="683">
        <v>8.0782394218083784</v>
      </c>
      <c r="AD86" s="1039"/>
      <c r="AE86" s="57" t="s">
        <v>1995</v>
      </c>
      <c r="AF86" s="691"/>
      <c r="AG86" s="695">
        <v>116</v>
      </c>
      <c r="AH86" s="1039"/>
      <c r="AI86" s="201">
        <v>1.613179289687634E-2</v>
      </c>
      <c r="AJ86" s="1039"/>
      <c r="AK86" s="602">
        <v>16.131792896876341</v>
      </c>
      <c r="AL86" s="1039"/>
      <c r="AM86" s="7" t="s">
        <v>1996</v>
      </c>
      <c r="AN86" s="691"/>
      <c r="AO86" s="695">
        <v>91</v>
      </c>
      <c r="AP86" s="59"/>
      <c r="AQ86" s="201">
        <v>1.154382849169098E-2</v>
      </c>
      <c r="AS86" s="602">
        <v>11.543828491690981</v>
      </c>
      <c r="AT86" s="602"/>
      <c r="AU86" s="7" t="s">
        <v>1997</v>
      </c>
      <c r="AV86" s="691"/>
    </row>
    <row r="87" spans="1:48" x14ac:dyDescent="0.35">
      <c r="A87" s="10"/>
      <c r="B87" s="10"/>
      <c r="C87" s="10"/>
      <c r="D87" s="7" t="s">
        <v>14</v>
      </c>
      <c r="E87" s="155"/>
      <c r="F87" s="998">
        <v>67</v>
      </c>
      <c r="G87" s="151"/>
      <c r="H87" s="1001">
        <v>34</v>
      </c>
      <c r="I87" s="1163"/>
      <c r="J87" s="246" t="s">
        <v>317</v>
      </c>
      <c r="K87" s="1163"/>
      <c r="L87" s="510" t="s">
        <v>317</v>
      </c>
      <c r="M87" s="1163"/>
      <c r="N87" s="510" t="s">
        <v>317</v>
      </c>
      <c r="O87" s="1068"/>
      <c r="P87" s="1002"/>
      <c r="Q87" s="1001">
        <v>5</v>
      </c>
      <c r="R87" s="1163"/>
      <c r="S87" s="246" t="s">
        <v>317</v>
      </c>
      <c r="T87" s="1163"/>
      <c r="U87" s="510" t="s">
        <v>317</v>
      </c>
      <c r="V87" s="1163"/>
      <c r="W87" s="1163" t="s">
        <v>317</v>
      </c>
      <c r="X87" s="1068"/>
      <c r="Y87" s="695">
        <v>10</v>
      </c>
      <c r="Z87" s="1163"/>
      <c r="AA87" s="246" t="s">
        <v>317</v>
      </c>
      <c r="AB87" s="1163"/>
      <c r="AC87" s="510" t="s">
        <v>317</v>
      </c>
      <c r="AD87" s="1163"/>
      <c r="AE87" s="102" t="s">
        <v>317</v>
      </c>
      <c r="AF87" s="1068"/>
      <c r="AG87" s="695">
        <v>7</v>
      </c>
      <c r="AH87" s="1163"/>
      <c r="AI87" s="246" t="s">
        <v>317</v>
      </c>
      <c r="AJ87" s="1163"/>
      <c r="AK87" s="510" t="s">
        <v>317</v>
      </c>
      <c r="AL87" s="1163"/>
      <c r="AM87" s="222" t="s">
        <v>317</v>
      </c>
      <c r="AN87" s="1068"/>
      <c r="AO87" s="695">
        <v>11</v>
      </c>
      <c r="AP87" s="59"/>
      <c r="AQ87" s="246" t="s">
        <v>317</v>
      </c>
      <c r="AR87" s="222"/>
      <c r="AS87" s="510" t="s">
        <v>317</v>
      </c>
      <c r="AT87" s="510"/>
      <c r="AU87" s="222" t="s">
        <v>317</v>
      </c>
      <c r="AV87" s="1068"/>
    </row>
    <row r="88" spans="1:48" x14ac:dyDescent="0.35">
      <c r="A88" s="95" t="s">
        <v>54</v>
      </c>
      <c r="B88" s="95"/>
      <c r="C88" s="95"/>
      <c r="D88" s="64"/>
      <c r="E88" s="166"/>
      <c r="F88" s="69"/>
      <c r="G88" s="152"/>
      <c r="H88" s="692"/>
      <c r="I88" s="167"/>
      <c r="J88" s="236"/>
      <c r="K88" s="167"/>
      <c r="L88" s="680"/>
      <c r="M88" s="167"/>
      <c r="N88" s="672"/>
      <c r="O88" s="1304"/>
      <c r="P88" s="149"/>
      <c r="Q88" s="692"/>
      <c r="R88" s="167"/>
      <c r="S88" s="236"/>
      <c r="T88" s="167"/>
      <c r="U88" s="685"/>
      <c r="V88" s="167"/>
      <c r="W88" s="311"/>
      <c r="X88" s="1304"/>
      <c r="Y88" s="719"/>
      <c r="Z88" s="167"/>
      <c r="AA88" s="242"/>
      <c r="AB88" s="167"/>
      <c r="AC88" s="685"/>
      <c r="AD88" s="167"/>
      <c r="AE88" s="1276"/>
      <c r="AF88" s="1304"/>
      <c r="AG88" s="719"/>
      <c r="AH88" s="167"/>
      <c r="AI88" s="245"/>
      <c r="AJ88" s="167"/>
      <c r="AK88" s="689"/>
      <c r="AL88" s="167"/>
      <c r="AM88" s="64"/>
      <c r="AN88" s="1304"/>
      <c r="AO88" s="719"/>
      <c r="AP88" s="168"/>
      <c r="AQ88" s="245"/>
      <c r="AR88" s="64"/>
      <c r="AS88" s="689"/>
      <c r="AT88" s="689"/>
      <c r="AU88" s="64"/>
      <c r="AV88" s="1304"/>
    </row>
    <row r="89" spans="1:48" x14ac:dyDescent="0.35">
      <c r="A89" s="169"/>
      <c r="B89" s="169"/>
      <c r="C89" s="169" t="s">
        <v>144</v>
      </c>
      <c r="D89" s="169"/>
      <c r="E89" s="170"/>
      <c r="F89" s="47">
        <v>5218</v>
      </c>
      <c r="G89" s="78"/>
      <c r="H89" s="177">
        <v>1284</v>
      </c>
      <c r="I89" s="178"/>
      <c r="J89" s="235">
        <v>1.1491364609873954E-2</v>
      </c>
      <c r="K89" s="178"/>
      <c r="L89" s="681">
        <v>11.491364609873953</v>
      </c>
      <c r="M89" s="178"/>
      <c r="N89" s="673" t="s">
        <v>1435</v>
      </c>
      <c r="O89" s="1305"/>
      <c r="P89" s="79"/>
      <c r="Q89" s="177">
        <v>981</v>
      </c>
      <c r="R89" s="178"/>
      <c r="S89" s="235">
        <v>9.0484863492234675E-3</v>
      </c>
      <c r="T89" s="178"/>
      <c r="U89" s="686">
        <v>9.0484863492234684</v>
      </c>
      <c r="V89" s="178"/>
      <c r="W89" s="298" t="s">
        <v>1436</v>
      </c>
      <c r="X89" s="1305"/>
      <c r="Y89" s="713">
        <v>1086</v>
      </c>
      <c r="Z89" s="178"/>
      <c r="AA89" s="241">
        <v>1.0679944353541108E-2</v>
      </c>
      <c r="AB89" s="178"/>
      <c r="AC89" s="686">
        <v>10.679944353541108</v>
      </c>
      <c r="AD89" s="178"/>
      <c r="AE89" s="1278" t="s">
        <v>1437</v>
      </c>
      <c r="AF89" s="1305"/>
      <c r="AG89" s="713">
        <v>989</v>
      </c>
      <c r="AH89" s="178"/>
      <c r="AI89" s="190">
        <v>1.0464577766455237E-2</v>
      </c>
      <c r="AJ89" s="178"/>
      <c r="AK89" s="603">
        <v>10.464577766455237</v>
      </c>
      <c r="AL89" s="178"/>
      <c r="AM89" s="5" t="s">
        <v>1438</v>
      </c>
      <c r="AN89" s="1305"/>
      <c r="AO89" s="713">
        <v>878</v>
      </c>
      <c r="AP89" s="179"/>
      <c r="AQ89" s="190">
        <v>9.5912017068204743E-3</v>
      </c>
      <c r="AR89" s="65"/>
      <c r="AS89" s="603">
        <v>9.591201706820474</v>
      </c>
      <c r="AT89" s="606"/>
      <c r="AU89" s="5" t="s">
        <v>1439</v>
      </c>
      <c r="AV89" s="1305"/>
    </row>
    <row r="90" spans="1:48" x14ac:dyDescent="0.35">
      <c r="A90" s="22"/>
      <c r="B90" s="10"/>
      <c r="C90" s="10"/>
      <c r="D90" s="22" t="s">
        <v>145</v>
      </c>
      <c r="E90" s="26"/>
      <c r="F90" s="998">
        <v>4643</v>
      </c>
      <c r="G90" s="76"/>
      <c r="H90" s="1001">
        <v>1144</v>
      </c>
      <c r="I90" s="1039"/>
      <c r="J90" s="233">
        <v>1.1093929147150466E-2</v>
      </c>
      <c r="K90" s="1039"/>
      <c r="L90" s="679">
        <v>11.093929147150465</v>
      </c>
      <c r="M90" s="1039"/>
      <c r="N90" s="510" t="s">
        <v>1998</v>
      </c>
      <c r="O90" s="691"/>
      <c r="P90" s="1002"/>
      <c r="Q90" s="1001">
        <v>879</v>
      </c>
      <c r="R90" s="1039"/>
      <c r="S90" s="233">
        <v>8.8049480926465154E-3</v>
      </c>
      <c r="T90" s="1039"/>
      <c r="U90" s="683">
        <v>8.8049480926465158</v>
      </c>
      <c r="V90" s="1039"/>
      <c r="W90" s="256" t="s">
        <v>1999</v>
      </c>
      <c r="X90" s="691"/>
      <c r="Y90" s="695">
        <v>957</v>
      </c>
      <c r="Z90" s="1039"/>
      <c r="AA90" s="191">
        <v>1.0248075757176373E-2</v>
      </c>
      <c r="AB90" s="1039"/>
      <c r="AC90" s="683">
        <v>10.248075757176373</v>
      </c>
      <c r="AD90" s="1039"/>
      <c r="AE90" s="180" t="s">
        <v>2000</v>
      </c>
      <c r="AF90" s="691"/>
      <c r="AG90" s="695">
        <v>880</v>
      </c>
      <c r="AH90" s="1039"/>
      <c r="AI90" s="201">
        <v>1.0164831991498504E-2</v>
      </c>
      <c r="AJ90" s="1039"/>
      <c r="AK90" s="602">
        <v>10.164831991498504</v>
      </c>
      <c r="AL90" s="1039"/>
      <c r="AM90" s="7" t="s">
        <v>2001</v>
      </c>
      <c r="AN90" s="691"/>
      <c r="AO90" s="695">
        <v>783</v>
      </c>
      <c r="AP90" s="59"/>
      <c r="AQ90" s="201">
        <v>9.3468499490372177E-3</v>
      </c>
      <c r="AS90" s="602">
        <v>9.3468499490372174</v>
      </c>
      <c r="AT90" s="602"/>
      <c r="AU90" s="7" t="s">
        <v>2002</v>
      </c>
      <c r="AV90" s="691"/>
    </row>
    <row r="91" spans="1:48" x14ac:dyDescent="0.35">
      <c r="A91" s="26"/>
      <c r="B91" s="26"/>
      <c r="C91" s="9"/>
      <c r="D91" s="66" t="s">
        <v>146</v>
      </c>
      <c r="E91" s="155"/>
      <c r="F91" s="1007">
        <v>520</v>
      </c>
      <c r="G91" s="157"/>
      <c r="H91" s="693">
        <v>138</v>
      </c>
      <c r="I91" s="154"/>
      <c r="J91" s="213">
        <v>1.6015569204399373E-2</v>
      </c>
      <c r="K91" s="154"/>
      <c r="L91" s="682">
        <v>16.015569204399373</v>
      </c>
      <c r="M91" s="154"/>
      <c r="N91" s="510" t="s">
        <v>2003</v>
      </c>
      <c r="O91" s="1306"/>
      <c r="P91" s="102"/>
      <c r="Q91" s="693">
        <v>91</v>
      </c>
      <c r="R91" s="154"/>
      <c r="S91" s="213">
        <v>1.0599028795670793E-2</v>
      </c>
      <c r="T91" s="154"/>
      <c r="U91" s="687">
        <v>10.599028795670794</v>
      </c>
      <c r="V91" s="154"/>
      <c r="W91" s="256" t="s">
        <v>2004</v>
      </c>
      <c r="X91" s="1306"/>
      <c r="Y91" s="717">
        <v>109</v>
      </c>
      <c r="Z91" s="154"/>
      <c r="AA91" s="243">
        <v>1.3128514912028759E-2</v>
      </c>
      <c r="AB91" s="154"/>
      <c r="AC91" s="687">
        <v>13.128514912028759</v>
      </c>
      <c r="AD91" s="154"/>
      <c r="AE91" s="180" t="s">
        <v>2005</v>
      </c>
      <c r="AF91" s="1306"/>
      <c r="AG91" s="717">
        <v>93</v>
      </c>
      <c r="AH91" s="154"/>
      <c r="AI91" s="201">
        <v>1.1718295661613616E-2</v>
      </c>
      <c r="AJ91" s="154"/>
      <c r="AK91" s="602">
        <v>11.718295661613617</v>
      </c>
      <c r="AL91" s="154"/>
      <c r="AM91" s="7" t="s">
        <v>2006</v>
      </c>
      <c r="AN91" s="1306"/>
      <c r="AO91" s="717">
        <v>89</v>
      </c>
      <c r="AP91" s="59"/>
      <c r="AQ91" s="201">
        <v>1.150453917211069E-2</v>
      </c>
      <c r="AS91" s="602">
        <v>11.50453917211069</v>
      </c>
      <c r="AT91" s="602"/>
      <c r="AU91" s="7" t="s">
        <v>2007</v>
      </c>
      <c r="AV91" s="1306"/>
    </row>
    <row r="92" spans="1:48" x14ac:dyDescent="0.35">
      <c r="A92" s="26"/>
      <c r="B92" s="26"/>
      <c r="C92" s="9"/>
      <c r="D92" s="66" t="s">
        <v>14</v>
      </c>
      <c r="E92" s="155"/>
      <c r="F92" s="998">
        <v>55</v>
      </c>
      <c r="G92" s="151"/>
      <c r="H92" s="1001">
        <v>2</v>
      </c>
      <c r="I92" s="1163"/>
      <c r="J92" s="246" t="s">
        <v>317</v>
      </c>
      <c r="K92" s="1163"/>
      <c r="L92" s="510" t="s">
        <v>317</v>
      </c>
      <c r="M92" s="1163"/>
      <c r="N92" s="510" t="s">
        <v>317</v>
      </c>
      <c r="O92" s="1068"/>
      <c r="P92" s="1002"/>
      <c r="Q92" s="1001">
        <v>11</v>
      </c>
      <c r="R92" s="1163"/>
      <c r="S92" s="246" t="s">
        <v>317</v>
      </c>
      <c r="T92" s="1163"/>
      <c r="U92" s="510" t="s">
        <v>317</v>
      </c>
      <c r="V92" s="1163"/>
      <c r="W92" s="1163" t="s">
        <v>317</v>
      </c>
      <c r="X92" s="1068"/>
      <c r="Y92" s="695">
        <v>20</v>
      </c>
      <c r="Z92" s="1163"/>
      <c r="AA92" s="246" t="s">
        <v>317</v>
      </c>
      <c r="AB92" s="1163"/>
      <c r="AC92" s="510" t="s">
        <v>317</v>
      </c>
      <c r="AD92" s="1163"/>
      <c r="AE92" s="102" t="s">
        <v>317</v>
      </c>
      <c r="AF92" s="1068"/>
      <c r="AG92" s="695">
        <v>16</v>
      </c>
      <c r="AH92" s="1163"/>
      <c r="AI92" s="246" t="s">
        <v>317</v>
      </c>
      <c r="AJ92" s="1163"/>
      <c r="AK92" s="510" t="s">
        <v>317</v>
      </c>
      <c r="AL92" s="1163"/>
      <c r="AM92" s="222" t="s">
        <v>317</v>
      </c>
      <c r="AN92" s="1068"/>
      <c r="AO92" s="695">
        <v>6</v>
      </c>
      <c r="AP92" s="59"/>
      <c r="AQ92" s="246" t="s">
        <v>317</v>
      </c>
      <c r="AR92" s="222"/>
      <c r="AS92" s="510" t="s">
        <v>317</v>
      </c>
      <c r="AT92" s="510"/>
      <c r="AU92" s="222" t="s">
        <v>317</v>
      </c>
      <c r="AV92" s="1068"/>
    </row>
    <row r="93" spans="1:48" x14ac:dyDescent="0.35">
      <c r="A93" s="65"/>
      <c r="B93" s="65"/>
      <c r="C93" s="65" t="s">
        <v>147</v>
      </c>
      <c r="D93" s="5"/>
      <c r="E93" s="172"/>
      <c r="F93" s="173">
        <v>5218</v>
      </c>
      <c r="G93" s="174"/>
      <c r="H93" s="177">
        <v>1284</v>
      </c>
      <c r="I93" s="178"/>
      <c r="J93" s="235">
        <v>1.1491364609873954E-2</v>
      </c>
      <c r="K93" s="178"/>
      <c r="L93" s="681">
        <v>11.491364609873953</v>
      </c>
      <c r="M93" s="178"/>
      <c r="N93" s="673" t="s">
        <v>1435</v>
      </c>
      <c r="O93" s="1305"/>
      <c r="P93" s="79"/>
      <c r="Q93" s="177">
        <v>981</v>
      </c>
      <c r="R93" s="178"/>
      <c r="S93" s="235">
        <v>9.0484863492234675E-3</v>
      </c>
      <c r="T93" s="178"/>
      <c r="U93" s="686">
        <v>9.0484863492234684</v>
      </c>
      <c r="V93" s="178"/>
      <c r="W93" s="298" t="s">
        <v>1436</v>
      </c>
      <c r="X93" s="1305"/>
      <c r="Y93" s="713">
        <v>1086</v>
      </c>
      <c r="Z93" s="178"/>
      <c r="AA93" s="241">
        <v>1.0679944353541108E-2</v>
      </c>
      <c r="AB93" s="178"/>
      <c r="AC93" s="686">
        <v>10.679944353541108</v>
      </c>
      <c r="AD93" s="178"/>
      <c r="AE93" s="1278" t="s">
        <v>1437</v>
      </c>
      <c r="AF93" s="1305"/>
      <c r="AG93" s="713">
        <v>989</v>
      </c>
      <c r="AH93" s="178"/>
      <c r="AI93" s="241">
        <v>1.0464577766455237E-2</v>
      </c>
      <c r="AJ93" s="178"/>
      <c r="AK93" s="686">
        <v>10.464577766455237</v>
      </c>
      <c r="AL93" s="178"/>
      <c r="AM93" s="179" t="s">
        <v>1438</v>
      </c>
      <c r="AN93" s="1305"/>
      <c r="AO93" s="713">
        <v>878</v>
      </c>
      <c r="AP93" s="179"/>
      <c r="AQ93" s="241">
        <v>9.5912017068204743E-3</v>
      </c>
      <c r="AR93" s="179"/>
      <c r="AS93" s="686">
        <v>9.591201706820474</v>
      </c>
      <c r="AT93" s="686"/>
      <c r="AU93" s="179" t="s">
        <v>1439</v>
      </c>
      <c r="AV93" s="1305"/>
    </row>
    <row r="94" spans="1:48" x14ac:dyDescent="0.35">
      <c r="A94" s="26"/>
      <c r="B94" s="26"/>
      <c r="C94" s="26"/>
      <c r="D94" s="7" t="s">
        <v>161</v>
      </c>
      <c r="E94" s="155"/>
      <c r="F94" s="998">
        <v>527</v>
      </c>
      <c r="G94" s="76"/>
      <c r="H94" s="1001">
        <v>194</v>
      </c>
      <c r="I94" s="1129"/>
      <c r="J94" s="233">
        <v>1.3042084251243705E-2</v>
      </c>
      <c r="K94" s="1129"/>
      <c r="L94" s="679">
        <v>13.042084251243706</v>
      </c>
      <c r="M94" s="1129"/>
      <c r="N94" s="510" t="s">
        <v>2008</v>
      </c>
      <c r="O94" s="1019"/>
      <c r="P94" s="1002"/>
      <c r="Q94" s="1001">
        <v>83</v>
      </c>
      <c r="R94" s="1129"/>
      <c r="S94" s="233">
        <v>5.774531053490674E-3</v>
      </c>
      <c r="T94" s="1129"/>
      <c r="U94" s="683">
        <v>5.7745310534906737</v>
      </c>
      <c r="V94" s="1129"/>
      <c r="W94" s="256" t="s">
        <v>2009</v>
      </c>
      <c r="X94" s="1019"/>
      <c r="Y94" s="695">
        <v>90</v>
      </c>
      <c r="Z94" s="1129"/>
      <c r="AA94" s="191">
        <v>6.5680154488705249E-3</v>
      </c>
      <c r="AB94" s="1129"/>
      <c r="AC94" s="683">
        <v>6.5680154488705247</v>
      </c>
      <c r="AD94" s="1129"/>
      <c r="AE94" s="180" t="s">
        <v>2010</v>
      </c>
      <c r="AF94" s="1019"/>
      <c r="AG94" s="695">
        <v>85</v>
      </c>
      <c r="AH94" s="1129"/>
      <c r="AI94" s="191">
        <v>6.4595329260807291E-3</v>
      </c>
      <c r="AJ94" s="1129"/>
      <c r="AK94" s="683">
        <v>6.4595329260807288</v>
      </c>
      <c r="AL94" s="1129"/>
      <c r="AM94" s="59" t="s">
        <v>1972</v>
      </c>
      <c r="AN94" s="1019"/>
      <c r="AO94" s="695">
        <v>75</v>
      </c>
      <c r="AP94" s="59"/>
      <c r="AQ94" s="191">
        <v>5.7962915623829599E-3</v>
      </c>
      <c r="AR94" s="59"/>
      <c r="AS94" s="683">
        <v>5.7962915623829598</v>
      </c>
      <c r="AT94" s="683"/>
      <c r="AU94" s="59" t="s">
        <v>2011</v>
      </c>
      <c r="AV94" s="1019"/>
    </row>
    <row r="95" spans="1:48" x14ac:dyDescent="0.35">
      <c r="A95" s="26"/>
      <c r="B95" s="26"/>
      <c r="C95" s="26"/>
      <c r="D95" s="7" t="s">
        <v>148</v>
      </c>
      <c r="E95" s="155"/>
      <c r="F95" s="998">
        <v>4530</v>
      </c>
      <c r="G95" s="76"/>
      <c r="H95" s="1001">
        <v>993</v>
      </c>
      <c r="I95" s="1129"/>
      <c r="J95" s="233">
        <v>1.0251787848585802E-2</v>
      </c>
      <c r="K95" s="1129"/>
      <c r="L95" s="679">
        <v>10.251787848585803</v>
      </c>
      <c r="M95" s="1129"/>
      <c r="N95" s="510" t="s">
        <v>2000</v>
      </c>
      <c r="O95" s="1019"/>
      <c r="P95" s="1002"/>
      <c r="Q95" s="1001">
        <v>880</v>
      </c>
      <c r="R95" s="1129"/>
      <c r="S95" s="233">
        <v>9.3574751830596981E-3</v>
      </c>
      <c r="T95" s="1129"/>
      <c r="U95" s="683">
        <v>9.3574751830596981</v>
      </c>
      <c r="V95" s="1129"/>
      <c r="W95" s="256" t="s">
        <v>2002</v>
      </c>
      <c r="X95" s="1019"/>
      <c r="Y95" s="695">
        <v>975</v>
      </c>
      <c r="Z95" s="1129"/>
      <c r="AA95" s="191">
        <v>1.1081666857554023E-2</v>
      </c>
      <c r="AB95" s="1129"/>
      <c r="AC95" s="683">
        <v>11.081666857554023</v>
      </c>
      <c r="AD95" s="1129"/>
      <c r="AE95" s="180" t="s">
        <v>2012</v>
      </c>
      <c r="AF95" s="1019"/>
      <c r="AG95" s="695">
        <v>886</v>
      </c>
      <c r="AH95" s="1129"/>
      <c r="AI95" s="191">
        <v>1.089114902662365E-2</v>
      </c>
      <c r="AJ95" s="1129"/>
      <c r="AK95" s="683">
        <v>10.891149026623651</v>
      </c>
      <c r="AL95" s="1129"/>
      <c r="AM95" s="59" t="s">
        <v>2013</v>
      </c>
      <c r="AN95" s="1019"/>
      <c r="AO95" s="695">
        <v>796</v>
      </c>
      <c r="AP95" s="59"/>
      <c r="AQ95" s="191">
        <v>9.9746585067508227E-3</v>
      </c>
      <c r="AR95" s="59"/>
      <c r="AS95" s="683">
        <v>9.9746585067508224</v>
      </c>
      <c r="AT95" s="683"/>
      <c r="AU95" s="59" t="s">
        <v>2014</v>
      </c>
      <c r="AV95" s="1019"/>
    </row>
    <row r="96" spans="1:48" x14ac:dyDescent="0.35">
      <c r="A96" s="26"/>
      <c r="B96" s="26"/>
      <c r="C96" s="26"/>
      <c r="D96" s="7" t="s">
        <v>14</v>
      </c>
      <c r="E96" s="155"/>
      <c r="F96" s="998">
        <v>161</v>
      </c>
      <c r="G96" s="76"/>
      <c r="H96" s="1001">
        <v>97</v>
      </c>
      <c r="I96" s="1163"/>
      <c r="J96" s="246" t="s">
        <v>317</v>
      </c>
      <c r="K96" s="1163"/>
      <c r="L96" s="510" t="s">
        <v>317</v>
      </c>
      <c r="M96" s="1163"/>
      <c r="N96" s="510" t="s">
        <v>317</v>
      </c>
      <c r="O96" s="1068"/>
      <c r="P96" s="1002"/>
      <c r="Q96" s="1001">
        <v>18</v>
      </c>
      <c r="R96" s="1163"/>
      <c r="S96" s="246" t="s">
        <v>317</v>
      </c>
      <c r="T96" s="1163"/>
      <c r="U96" s="510" t="s">
        <v>317</v>
      </c>
      <c r="V96" s="1163"/>
      <c r="W96" s="1163" t="s">
        <v>317</v>
      </c>
      <c r="X96" s="1068"/>
      <c r="Y96" s="695">
        <v>21</v>
      </c>
      <c r="Z96" s="1163"/>
      <c r="AA96" s="246" t="s">
        <v>317</v>
      </c>
      <c r="AB96" s="1163"/>
      <c r="AC96" s="510" t="s">
        <v>317</v>
      </c>
      <c r="AD96" s="1163"/>
      <c r="AE96" s="102" t="s">
        <v>317</v>
      </c>
      <c r="AF96" s="1068"/>
      <c r="AG96" s="695">
        <v>18</v>
      </c>
      <c r="AH96" s="1163"/>
      <c r="AI96" s="246" t="s">
        <v>317</v>
      </c>
      <c r="AJ96" s="1163"/>
      <c r="AK96" s="510" t="s">
        <v>317</v>
      </c>
      <c r="AL96" s="1163"/>
      <c r="AM96" s="222" t="s">
        <v>317</v>
      </c>
      <c r="AN96" s="1068"/>
      <c r="AO96" s="695">
        <v>7</v>
      </c>
      <c r="AP96" s="59"/>
      <c r="AQ96" s="246" t="s">
        <v>317</v>
      </c>
      <c r="AR96" s="222"/>
      <c r="AS96" s="510" t="s">
        <v>317</v>
      </c>
      <c r="AT96" s="510"/>
      <c r="AU96" s="222" t="s">
        <v>317</v>
      </c>
      <c r="AV96" s="1068"/>
    </row>
    <row r="97" spans="1:48" x14ac:dyDescent="0.35">
      <c r="A97" s="31"/>
      <c r="B97" s="31"/>
      <c r="C97" s="31" t="s">
        <v>149</v>
      </c>
      <c r="D97" s="5"/>
      <c r="E97" s="172"/>
      <c r="F97" s="47">
        <v>5218</v>
      </c>
      <c r="G97" s="78"/>
      <c r="H97" s="177">
        <v>1284</v>
      </c>
      <c r="I97" s="178"/>
      <c r="J97" s="235">
        <v>1.1491364609873954E-2</v>
      </c>
      <c r="K97" s="178"/>
      <c r="L97" s="681">
        <v>11.491364609873953</v>
      </c>
      <c r="M97" s="178"/>
      <c r="N97" s="673" t="s">
        <v>1435</v>
      </c>
      <c r="O97" s="1305"/>
      <c r="P97" s="79"/>
      <c r="Q97" s="177">
        <v>981</v>
      </c>
      <c r="R97" s="178"/>
      <c r="S97" s="235">
        <v>9.0484863492234675E-3</v>
      </c>
      <c r="T97" s="178"/>
      <c r="U97" s="686">
        <v>9.0484863492234684</v>
      </c>
      <c r="V97" s="178"/>
      <c r="W97" s="298" t="s">
        <v>1436</v>
      </c>
      <c r="X97" s="1305"/>
      <c r="Y97" s="713">
        <v>1086</v>
      </c>
      <c r="Z97" s="178"/>
      <c r="AA97" s="241">
        <v>1.0679944353541108E-2</v>
      </c>
      <c r="AB97" s="178"/>
      <c r="AC97" s="686">
        <v>10.679944353541108</v>
      </c>
      <c r="AD97" s="178"/>
      <c r="AE97" s="1278" t="s">
        <v>1437</v>
      </c>
      <c r="AF97" s="1305"/>
      <c r="AG97" s="713">
        <v>989</v>
      </c>
      <c r="AH97" s="178"/>
      <c r="AI97" s="241">
        <v>1.0464577766455237E-2</v>
      </c>
      <c r="AJ97" s="178"/>
      <c r="AK97" s="686">
        <v>10.464577766455237</v>
      </c>
      <c r="AL97" s="178"/>
      <c r="AM97" s="179" t="s">
        <v>1438</v>
      </c>
      <c r="AN97" s="1305"/>
      <c r="AO97" s="713">
        <v>878</v>
      </c>
      <c r="AP97" s="179"/>
      <c r="AQ97" s="241">
        <v>9.5912017068204743E-3</v>
      </c>
      <c r="AR97" s="179"/>
      <c r="AS97" s="686">
        <v>9.591201706820474</v>
      </c>
      <c r="AT97" s="686"/>
      <c r="AU97" s="179" t="s">
        <v>1439</v>
      </c>
      <c r="AV97" s="1305"/>
    </row>
    <row r="98" spans="1:48" x14ac:dyDescent="0.35">
      <c r="C98" s="12"/>
      <c r="D98" s="7" t="s">
        <v>320</v>
      </c>
      <c r="E98" s="155"/>
      <c r="F98" s="998">
        <v>621</v>
      </c>
      <c r="G98" s="151"/>
      <c r="H98" s="1001">
        <v>143</v>
      </c>
      <c r="I98" s="1039"/>
      <c r="J98" s="233">
        <v>1.7437879313741127E-2</v>
      </c>
      <c r="K98" s="1039"/>
      <c r="L98" s="679">
        <v>17.437879313741128</v>
      </c>
      <c r="M98" s="1039"/>
      <c r="N98" s="510" t="s">
        <v>2015</v>
      </c>
      <c r="O98" s="691"/>
      <c r="P98" s="1002"/>
      <c r="Q98" s="1001">
        <v>126</v>
      </c>
      <c r="R98" s="1039"/>
      <c r="S98" s="233">
        <v>1.6361021215390147E-2</v>
      </c>
      <c r="T98" s="1039"/>
      <c r="U98" s="683">
        <v>16.361021215390146</v>
      </c>
      <c r="V98" s="1039"/>
      <c r="W98" s="256" t="s">
        <v>2016</v>
      </c>
      <c r="X98" s="691"/>
      <c r="Y98" s="695">
        <v>175</v>
      </c>
      <c r="Z98" s="1039"/>
      <c r="AA98" s="191">
        <v>2.4915397167858587E-2</v>
      </c>
      <c r="AB98" s="1039"/>
      <c r="AC98" s="683">
        <v>24.915397167858586</v>
      </c>
      <c r="AD98" s="1039"/>
      <c r="AE98" s="180" t="s">
        <v>2017</v>
      </c>
      <c r="AF98" s="691"/>
      <c r="AG98" s="695">
        <v>105</v>
      </c>
      <c r="AH98" s="1039"/>
      <c r="AI98" s="191">
        <v>1.7219846345986452E-2</v>
      </c>
      <c r="AJ98" s="1039"/>
      <c r="AK98" s="683">
        <v>17.219846345986451</v>
      </c>
      <c r="AL98" s="1039"/>
      <c r="AM98" s="59" t="s">
        <v>1755</v>
      </c>
      <c r="AN98" s="691"/>
      <c r="AO98" s="695">
        <v>72</v>
      </c>
      <c r="AP98" s="59"/>
      <c r="AQ98" s="191">
        <v>1.2622550672258709E-2</v>
      </c>
      <c r="AR98" s="59"/>
      <c r="AS98" s="683">
        <v>12.622550672258708</v>
      </c>
      <c r="AT98" s="683"/>
      <c r="AU98" s="59" t="s">
        <v>2018</v>
      </c>
      <c r="AV98" s="691"/>
    </row>
    <row r="99" spans="1:48" x14ac:dyDescent="0.35">
      <c r="C99" s="12"/>
      <c r="D99" s="7" t="s">
        <v>150</v>
      </c>
      <c r="E99" s="155"/>
      <c r="F99" s="1007">
        <v>1773</v>
      </c>
      <c r="G99" s="151"/>
      <c r="H99" s="1001">
        <v>465</v>
      </c>
      <c r="I99" s="1039"/>
      <c r="J99" s="233">
        <v>1.6598661123711507E-2</v>
      </c>
      <c r="K99" s="1039"/>
      <c r="L99" s="679">
        <v>16.598661123711508</v>
      </c>
      <c r="M99" s="1039"/>
      <c r="N99" s="510" t="s">
        <v>1096</v>
      </c>
      <c r="O99" s="691"/>
      <c r="P99" s="1002"/>
      <c r="Q99" s="1001">
        <v>343</v>
      </c>
      <c r="R99" s="1039"/>
      <c r="S99" s="233">
        <v>1.2893841954288887E-2</v>
      </c>
      <c r="T99" s="1039"/>
      <c r="U99" s="683">
        <v>12.893841954288888</v>
      </c>
      <c r="V99" s="1039"/>
      <c r="W99" s="256" t="s">
        <v>2019</v>
      </c>
      <c r="X99" s="691"/>
      <c r="Y99" s="695">
        <v>351</v>
      </c>
      <c r="Z99" s="1039"/>
      <c r="AA99" s="191">
        <v>1.4409595028168659E-2</v>
      </c>
      <c r="AB99" s="1039"/>
      <c r="AC99" s="683">
        <v>14.40959502816866</v>
      </c>
      <c r="AD99" s="1039"/>
      <c r="AE99" s="180" t="s">
        <v>2020</v>
      </c>
      <c r="AF99" s="691"/>
      <c r="AG99" s="695">
        <v>323</v>
      </c>
      <c r="AH99" s="1039"/>
      <c r="AI99" s="191">
        <v>1.454274680935806E-2</v>
      </c>
      <c r="AJ99" s="1039"/>
      <c r="AK99" s="683">
        <v>14.542746809358061</v>
      </c>
      <c r="AL99" s="1039"/>
      <c r="AM99" s="59" t="s">
        <v>2021</v>
      </c>
      <c r="AN99" s="691"/>
      <c r="AO99" s="695">
        <v>291</v>
      </c>
      <c r="AP99" s="59"/>
      <c r="AQ99" s="191">
        <v>1.3952767870644601E-2</v>
      </c>
      <c r="AR99" s="59"/>
      <c r="AS99" s="683">
        <v>13.952767870644601</v>
      </c>
      <c r="AT99" s="683"/>
      <c r="AU99" s="59" t="s">
        <v>2022</v>
      </c>
      <c r="AV99" s="691"/>
    </row>
    <row r="100" spans="1:48" x14ac:dyDescent="0.35">
      <c r="D100" s="7" t="s">
        <v>151</v>
      </c>
      <c r="E100" s="155"/>
      <c r="F100" s="998">
        <v>1278</v>
      </c>
      <c r="G100" s="76"/>
      <c r="H100" s="695">
        <v>286</v>
      </c>
      <c r="I100" s="1039"/>
      <c r="J100" s="233">
        <v>1.1225811516269576E-2</v>
      </c>
      <c r="K100" s="1039"/>
      <c r="L100" s="683">
        <v>11.225811516269577</v>
      </c>
      <c r="M100" s="1039"/>
      <c r="N100" s="510" t="s">
        <v>2023</v>
      </c>
      <c r="O100" s="691"/>
      <c r="P100" s="62"/>
      <c r="Q100" s="695">
        <v>231</v>
      </c>
      <c r="R100" s="1039"/>
      <c r="S100" s="233">
        <v>9.1405786293697784E-3</v>
      </c>
      <c r="T100" s="1039"/>
      <c r="U100" s="683">
        <v>9.1405786293697791</v>
      </c>
      <c r="V100" s="1039"/>
      <c r="W100" s="256" t="s">
        <v>2024</v>
      </c>
      <c r="X100" s="691"/>
      <c r="Y100" s="695">
        <v>263</v>
      </c>
      <c r="Z100" s="1039"/>
      <c r="AA100" s="191">
        <v>1.0854071626078977E-2</v>
      </c>
      <c r="AB100" s="1039"/>
      <c r="AC100" s="683">
        <v>10.854071626078976</v>
      </c>
      <c r="AD100" s="1039"/>
      <c r="AE100" s="180" t="s">
        <v>2025</v>
      </c>
      <c r="AF100" s="691"/>
      <c r="AG100" s="695">
        <v>256</v>
      </c>
      <c r="AH100" s="1039"/>
      <c r="AI100" s="191">
        <v>1.1149526949157086E-2</v>
      </c>
      <c r="AJ100" s="1039"/>
      <c r="AK100" s="683">
        <v>11.149526949157087</v>
      </c>
      <c r="AL100" s="1039"/>
      <c r="AM100" s="59" t="s">
        <v>2026</v>
      </c>
      <c r="AN100" s="691"/>
      <c r="AO100" s="695">
        <v>242</v>
      </c>
      <c r="AP100" s="59"/>
      <c r="AQ100" s="191">
        <v>1.0784313725490196E-2</v>
      </c>
      <c r="AR100" s="59"/>
      <c r="AS100" s="683">
        <v>10.784313725490195</v>
      </c>
      <c r="AT100" s="683"/>
      <c r="AU100" s="59" t="s">
        <v>2027</v>
      </c>
      <c r="AV100" s="691"/>
    </row>
    <row r="101" spans="1:48" x14ac:dyDescent="0.35">
      <c r="D101" s="7" t="s">
        <v>152</v>
      </c>
      <c r="E101" s="155"/>
      <c r="F101" s="998">
        <v>722</v>
      </c>
      <c r="G101" s="76"/>
      <c r="H101" s="1001">
        <v>148</v>
      </c>
      <c r="I101" s="1039"/>
      <c r="J101" s="233">
        <v>7.5984360807235096E-3</v>
      </c>
      <c r="K101" s="1039"/>
      <c r="L101" s="679">
        <v>7.5984360807235092</v>
      </c>
      <c r="M101" s="1039"/>
      <c r="N101" s="510" t="s">
        <v>2028</v>
      </c>
      <c r="O101" s="691"/>
      <c r="P101" s="1002"/>
      <c r="Q101" s="1001">
        <v>152</v>
      </c>
      <c r="R101" s="1039"/>
      <c r="S101" s="233">
        <v>7.7418849295747072E-3</v>
      </c>
      <c r="T101" s="1039"/>
      <c r="U101" s="683">
        <v>7.7418849295747076</v>
      </c>
      <c r="V101" s="1039"/>
      <c r="W101" s="256" t="s">
        <v>2029</v>
      </c>
      <c r="X101" s="691"/>
      <c r="Y101" s="695">
        <v>150</v>
      </c>
      <c r="Z101" s="1039"/>
      <c r="AA101" s="191">
        <v>8.042497381032904E-3</v>
      </c>
      <c r="AB101" s="1039"/>
      <c r="AC101" s="683">
        <v>8.0424973810329039</v>
      </c>
      <c r="AD101" s="1039"/>
      <c r="AE101" s="180" t="s">
        <v>2030</v>
      </c>
      <c r="AF101" s="691"/>
      <c r="AG101" s="695">
        <v>126</v>
      </c>
      <c r="AH101" s="1039"/>
      <c r="AI101" s="191">
        <v>7.3373289972317032E-3</v>
      </c>
      <c r="AJ101" s="1039"/>
      <c r="AK101" s="683">
        <v>7.3373289972317028</v>
      </c>
      <c r="AL101" s="1039"/>
      <c r="AM101" s="59" t="s">
        <v>1968</v>
      </c>
      <c r="AN101" s="691"/>
      <c r="AO101" s="695">
        <v>146</v>
      </c>
      <c r="AP101" s="59"/>
      <c r="AQ101" s="191">
        <v>8.8293443118647227E-3</v>
      </c>
      <c r="AR101" s="59"/>
      <c r="AS101" s="683">
        <v>8.8293443118647232</v>
      </c>
      <c r="AT101" s="683"/>
      <c r="AU101" s="59" t="s">
        <v>2031</v>
      </c>
      <c r="AV101" s="691"/>
    </row>
    <row r="102" spans="1:48" x14ac:dyDescent="0.35">
      <c r="D102" s="7" t="s">
        <v>153</v>
      </c>
      <c r="E102" s="155"/>
      <c r="F102" s="998">
        <v>412</v>
      </c>
      <c r="G102" s="1006"/>
      <c r="H102" s="1001">
        <v>104</v>
      </c>
      <c r="I102" s="1039"/>
      <c r="J102" s="1018">
        <v>6.8853126909757586E-3</v>
      </c>
      <c r="K102" s="1039"/>
      <c r="L102" s="679">
        <v>6.8853126909757583</v>
      </c>
      <c r="M102" s="1039"/>
      <c r="N102" s="510" t="s">
        <v>2032</v>
      </c>
      <c r="O102" s="691"/>
      <c r="P102" s="1002"/>
      <c r="Q102" s="1001">
        <v>69</v>
      </c>
      <c r="R102" s="1039"/>
      <c r="S102" s="1018">
        <v>4.8707381041588607E-3</v>
      </c>
      <c r="T102" s="1039"/>
      <c r="U102" s="683">
        <v>4.8707381041588604</v>
      </c>
      <c r="V102" s="1039"/>
      <c r="W102" s="256" t="s">
        <v>2033</v>
      </c>
      <c r="X102" s="691"/>
      <c r="Y102" s="695">
        <v>72</v>
      </c>
      <c r="Z102" s="1039"/>
      <c r="AA102" s="191">
        <v>5.4036266648192733E-3</v>
      </c>
      <c r="AB102" s="1039"/>
      <c r="AC102" s="683">
        <v>5.4036266648192735</v>
      </c>
      <c r="AD102" s="1039"/>
      <c r="AE102" s="180" t="s">
        <v>2034</v>
      </c>
      <c r="AF102" s="691"/>
      <c r="AG102" s="695">
        <v>93</v>
      </c>
      <c r="AH102" s="1039"/>
      <c r="AI102" s="201">
        <v>7.3103923667168537E-3</v>
      </c>
      <c r="AJ102" s="1039"/>
      <c r="AK102" s="602">
        <v>7.3103923667168536</v>
      </c>
      <c r="AL102" s="1039"/>
      <c r="AM102" s="7" t="s">
        <v>2035</v>
      </c>
      <c r="AN102" s="691"/>
      <c r="AO102" s="695">
        <v>74</v>
      </c>
      <c r="AP102" s="59"/>
      <c r="AQ102" s="201">
        <v>5.7610309969817475E-3</v>
      </c>
      <c r="AS102" s="602">
        <v>5.7610309969817477</v>
      </c>
      <c r="AT102" s="602"/>
      <c r="AU102" s="7" t="s">
        <v>2036</v>
      </c>
      <c r="AV102" s="691"/>
    </row>
    <row r="103" spans="1:48" x14ac:dyDescent="0.35">
      <c r="D103" s="7" t="s">
        <v>154</v>
      </c>
      <c r="E103" s="155"/>
      <c r="F103" s="998">
        <v>173</v>
      </c>
      <c r="G103" s="157"/>
      <c r="H103" s="1001">
        <v>27</v>
      </c>
      <c r="I103" s="1039"/>
      <c r="J103" s="1018">
        <v>2.8015899621665627E-3</v>
      </c>
      <c r="K103" s="1039"/>
      <c r="L103" s="679">
        <v>2.8015899621665628</v>
      </c>
      <c r="M103" s="1039"/>
      <c r="N103" s="510" t="s">
        <v>2037</v>
      </c>
      <c r="O103" s="691"/>
      <c r="P103" s="1002"/>
      <c r="Q103" s="1001">
        <v>34</v>
      </c>
      <c r="R103" s="1039"/>
      <c r="S103" s="1018">
        <v>3.6811246585382105E-3</v>
      </c>
      <c r="T103" s="1039"/>
      <c r="U103" s="683">
        <v>3.6811246585382107</v>
      </c>
      <c r="V103" s="1039"/>
      <c r="W103" s="256" t="s">
        <v>2038</v>
      </c>
      <c r="X103" s="691"/>
      <c r="Y103" s="695">
        <v>35</v>
      </c>
      <c r="Z103" s="1039"/>
      <c r="AA103" s="191">
        <v>4.1824081478825988E-3</v>
      </c>
      <c r="AB103" s="1039"/>
      <c r="AC103" s="683">
        <v>4.1824081478825992</v>
      </c>
      <c r="AD103" s="1039"/>
      <c r="AE103" s="180" t="s">
        <v>1977</v>
      </c>
      <c r="AF103" s="691"/>
      <c r="AG103" s="695">
        <v>48</v>
      </c>
      <c r="AH103" s="1039"/>
      <c r="AI103" s="201">
        <v>6.3210356773840638E-3</v>
      </c>
      <c r="AJ103" s="1039"/>
      <c r="AK103" s="602">
        <v>6.3210356773840637</v>
      </c>
      <c r="AL103" s="1039"/>
      <c r="AM103" s="7" t="s">
        <v>2039</v>
      </c>
      <c r="AN103" s="691"/>
      <c r="AO103" s="695">
        <v>29</v>
      </c>
      <c r="AP103" s="59"/>
      <c r="AQ103" s="201">
        <v>3.9780101507845226E-3</v>
      </c>
      <c r="AS103" s="602">
        <v>3.9780101507845225</v>
      </c>
      <c r="AT103" s="602"/>
      <c r="AU103" s="7" t="s">
        <v>2040</v>
      </c>
      <c r="AV103" s="691"/>
    </row>
    <row r="104" spans="1:48" x14ac:dyDescent="0.35">
      <c r="D104" s="7" t="s">
        <v>155</v>
      </c>
      <c r="E104" s="155"/>
      <c r="F104" s="998">
        <v>57</v>
      </c>
      <c r="G104" s="1008"/>
      <c r="H104" s="415" t="s">
        <v>12</v>
      </c>
      <c r="I104" s="1039"/>
      <c r="J104" s="1018">
        <v>2.1922428330522765E-3</v>
      </c>
      <c r="K104" s="1039"/>
      <c r="L104" s="679">
        <v>2.1922428330522767</v>
      </c>
      <c r="M104" s="1039"/>
      <c r="N104" s="510" t="s">
        <v>2041</v>
      </c>
      <c r="O104" s="691"/>
      <c r="P104" s="1002"/>
      <c r="Q104" s="415" t="s">
        <v>12</v>
      </c>
      <c r="R104" s="1039"/>
      <c r="S104" s="1018">
        <v>2.1906266456029489E-3</v>
      </c>
      <c r="T104" s="1039"/>
      <c r="U104" s="683">
        <v>2.1906266456029488</v>
      </c>
      <c r="V104" s="1039"/>
      <c r="W104" s="256" t="s">
        <v>2041</v>
      </c>
      <c r="X104" s="691"/>
      <c r="Y104" s="695">
        <v>13</v>
      </c>
      <c r="Z104" s="1039"/>
      <c r="AA104" s="191">
        <v>3.5776281807019775E-3</v>
      </c>
      <c r="AB104" s="1039"/>
      <c r="AC104" s="683">
        <v>3.5776281807019776</v>
      </c>
      <c r="AD104" s="1039"/>
      <c r="AE104" s="180" t="s">
        <v>2042</v>
      </c>
      <c r="AF104" s="691"/>
      <c r="AG104" s="695">
        <v>14</v>
      </c>
      <c r="AH104" s="1039"/>
      <c r="AI104" s="201">
        <v>3.8255386232264842E-3</v>
      </c>
      <c r="AJ104" s="1039"/>
      <c r="AK104" s="602">
        <v>3.8255386232264841</v>
      </c>
      <c r="AL104" s="1039"/>
      <c r="AM104" s="7" t="s">
        <v>2043</v>
      </c>
      <c r="AN104" s="691"/>
      <c r="AO104" s="695">
        <v>14</v>
      </c>
      <c r="AP104" s="59"/>
      <c r="AQ104" s="201">
        <v>3.7824469522206288E-3</v>
      </c>
      <c r="AS104" s="602">
        <v>3.7824469522206288</v>
      </c>
      <c r="AT104" s="602"/>
      <c r="AU104" s="7" t="s">
        <v>2044</v>
      </c>
      <c r="AV104" s="691"/>
    </row>
    <row r="105" spans="1:48" x14ac:dyDescent="0.35">
      <c r="C105" s="12"/>
      <c r="D105" s="7" t="s">
        <v>156</v>
      </c>
      <c r="E105" s="155"/>
      <c r="F105" s="415" t="s">
        <v>12</v>
      </c>
      <c r="G105" s="1008"/>
      <c r="H105" s="415" t="s">
        <v>12</v>
      </c>
      <c r="I105" s="1039"/>
      <c r="J105" s="1018">
        <v>2.0882695474077344E-3</v>
      </c>
      <c r="K105" s="1039"/>
      <c r="L105" s="679">
        <v>2.0882695474077342</v>
      </c>
      <c r="M105" s="1039"/>
      <c r="N105" s="510" t="s">
        <v>1984</v>
      </c>
      <c r="O105" s="691"/>
      <c r="P105" s="1004"/>
      <c r="Q105" s="415" t="s">
        <v>12</v>
      </c>
      <c r="R105" s="1039"/>
      <c r="S105" s="1018">
        <v>2.0964360587002098E-3</v>
      </c>
      <c r="T105" s="1039"/>
      <c r="U105" s="683">
        <v>2.0964360587002098</v>
      </c>
      <c r="V105" s="1039"/>
      <c r="W105" s="256" t="s">
        <v>2045</v>
      </c>
      <c r="X105" s="691"/>
      <c r="Y105" s="695">
        <v>6</v>
      </c>
      <c r="Z105" s="1039"/>
      <c r="AA105" s="191">
        <v>3.2238065716057038E-3</v>
      </c>
      <c r="AB105" s="1039"/>
      <c r="AC105" s="683">
        <v>3.2238065716057038</v>
      </c>
      <c r="AD105" s="1039"/>
      <c r="AE105" s="180" t="s">
        <v>2046</v>
      </c>
      <c r="AF105" s="691"/>
      <c r="AG105" s="695">
        <v>7</v>
      </c>
      <c r="AH105" s="1039"/>
      <c r="AI105" s="201">
        <v>3.8251366120218579E-3</v>
      </c>
      <c r="AJ105" s="1039"/>
      <c r="AK105" s="602">
        <v>3.8251366120218577</v>
      </c>
      <c r="AL105" s="1039"/>
      <c r="AM105" s="7" t="s">
        <v>2047</v>
      </c>
      <c r="AN105" s="691"/>
      <c r="AO105" s="695">
        <v>4</v>
      </c>
      <c r="AP105" s="59"/>
      <c r="AQ105" s="201">
        <v>2.1614431789841217E-3</v>
      </c>
      <c r="AS105" s="602">
        <v>2.1614431789841215</v>
      </c>
      <c r="AT105" s="602"/>
      <c r="AU105" s="7" t="s">
        <v>2048</v>
      </c>
      <c r="AV105" s="691"/>
    </row>
    <row r="106" spans="1:48" x14ac:dyDescent="0.35">
      <c r="A106" s="10"/>
      <c r="B106" s="10"/>
      <c r="C106" s="10"/>
      <c r="D106" s="7" t="s">
        <v>157</v>
      </c>
      <c r="E106" s="155"/>
      <c r="F106" s="415" t="s">
        <v>12</v>
      </c>
      <c r="G106" s="1006"/>
      <c r="H106" s="415" t="s">
        <v>12</v>
      </c>
      <c r="I106" s="1042"/>
      <c r="J106" s="234">
        <v>1.6372795969773299E-2</v>
      </c>
      <c r="K106" s="1042"/>
      <c r="L106" s="684">
        <v>16.3727959697733</v>
      </c>
      <c r="M106" s="1042"/>
      <c r="N106" s="644" t="s">
        <v>2049</v>
      </c>
      <c r="O106" s="696"/>
      <c r="P106" s="1009"/>
      <c r="Q106" s="158">
        <v>0</v>
      </c>
      <c r="R106" s="1042"/>
      <c r="S106" s="234">
        <v>0</v>
      </c>
      <c r="T106" s="1042"/>
      <c r="U106" s="688">
        <v>0</v>
      </c>
      <c r="V106" s="1042"/>
      <c r="W106" s="296" t="s">
        <v>1846</v>
      </c>
      <c r="X106" s="696"/>
      <c r="Y106" s="712">
        <v>0</v>
      </c>
      <c r="Z106" s="1042"/>
      <c r="AA106" s="240">
        <v>0</v>
      </c>
      <c r="AB106" s="1042"/>
      <c r="AC106" s="688">
        <v>0</v>
      </c>
      <c r="AD106" s="1042"/>
      <c r="AE106" s="162" t="s">
        <v>1847</v>
      </c>
      <c r="AF106" s="696"/>
      <c r="AG106" s="712">
        <v>0</v>
      </c>
      <c r="AH106" s="1042"/>
      <c r="AI106" s="201">
        <v>0</v>
      </c>
      <c r="AJ106" s="1042"/>
      <c r="AK106" s="602">
        <v>0</v>
      </c>
      <c r="AL106" s="1042"/>
      <c r="AM106" s="7" t="s">
        <v>2050</v>
      </c>
      <c r="AN106" s="696"/>
      <c r="AO106" s="712">
        <v>0</v>
      </c>
      <c r="AP106" s="59"/>
      <c r="AQ106" s="201">
        <v>0</v>
      </c>
      <c r="AS106" s="602">
        <v>0</v>
      </c>
      <c r="AT106" s="602"/>
      <c r="AU106" s="7" t="s">
        <v>1924</v>
      </c>
      <c r="AV106" s="696"/>
    </row>
    <row r="107" spans="1:48" x14ac:dyDescent="0.35">
      <c r="A107" s="10"/>
      <c r="B107" s="10"/>
      <c r="C107" s="10"/>
      <c r="D107" s="7" t="s">
        <v>14</v>
      </c>
      <c r="E107" s="155"/>
      <c r="F107" s="1007">
        <v>155</v>
      </c>
      <c r="G107" s="76"/>
      <c r="H107" s="158">
        <v>97</v>
      </c>
      <c r="I107" s="1163"/>
      <c r="J107" s="246" t="s">
        <v>317</v>
      </c>
      <c r="K107" s="1163"/>
      <c r="L107" s="510" t="s">
        <v>317</v>
      </c>
      <c r="M107" s="1163"/>
      <c r="N107" s="510" t="s">
        <v>317</v>
      </c>
      <c r="O107" s="1068"/>
      <c r="P107" s="1009"/>
      <c r="Q107" s="158">
        <v>14</v>
      </c>
      <c r="R107" s="1163"/>
      <c r="S107" s="246" t="s">
        <v>317</v>
      </c>
      <c r="T107" s="1163"/>
      <c r="U107" s="510" t="s">
        <v>317</v>
      </c>
      <c r="V107" s="1163"/>
      <c r="W107" s="1163" t="s">
        <v>317</v>
      </c>
      <c r="X107" s="1068"/>
      <c r="Y107" s="712">
        <v>21</v>
      </c>
      <c r="Z107" s="1163"/>
      <c r="AA107" s="246" t="s">
        <v>317</v>
      </c>
      <c r="AB107" s="1163"/>
      <c r="AC107" s="510" t="s">
        <v>317</v>
      </c>
      <c r="AD107" s="1163"/>
      <c r="AE107" s="102" t="s">
        <v>317</v>
      </c>
      <c r="AF107" s="1068"/>
      <c r="AG107" s="712">
        <v>17</v>
      </c>
      <c r="AH107" s="1163"/>
      <c r="AI107" s="246" t="s">
        <v>317</v>
      </c>
      <c r="AJ107" s="1163"/>
      <c r="AK107" s="510" t="s">
        <v>317</v>
      </c>
      <c r="AL107" s="1163"/>
      <c r="AM107" s="222" t="s">
        <v>317</v>
      </c>
      <c r="AN107" s="1068"/>
      <c r="AO107" s="712">
        <v>6</v>
      </c>
      <c r="AP107" s="59"/>
      <c r="AQ107" s="246" t="s">
        <v>317</v>
      </c>
      <c r="AR107" s="222"/>
      <c r="AS107" s="510" t="s">
        <v>317</v>
      </c>
      <c r="AT107" s="510"/>
      <c r="AU107" s="222" t="s">
        <v>317</v>
      </c>
      <c r="AV107" s="1068"/>
    </row>
    <row r="108" spans="1:48" x14ac:dyDescent="0.35">
      <c r="A108" s="31"/>
      <c r="B108" s="31"/>
      <c r="C108" s="31" t="s">
        <v>158</v>
      </c>
      <c r="D108" s="5"/>
      <c r="E108" s="172"/>
      <c r="F108" s="47">
        <v>5218</v>
      </c>
      <c r="G108" s="78"/>
      <c r="H108" s="177">
        <v>1284</v>
      </c>
      <c r="I108" s="178"/>
      <c r="J108" s="235">
        <v>1.1491364609873954E-2</v>
      </c>
      <c r="K108" s="178"/>
      <c r="L108" s="681">
        <v>11.491364609873953</v>
      </c>
      <c r="M108" s="178"/>
      <c r="N108" s="673" t="s">
        <v>1435</v>
      </c>
      <c r="O108" s="1305"/>
      <c r="P108" s="79"/>
      <c r="Q108" s="177">
        <v>981</v>
      </c>
      <c r="R108" s="178"/>
      <c r="S108" s="235">
        <v>9.0484863492234675E-3</v>
      </c>
      <c r="T108" s="178"/>
      <c r="U108" s="686">
        <v>9.0484863492234684</v>
      </c>
      <c r="V108" s="178"/>
      <c r="W108" s="298" t="s">
        <v>1436</v>
      </c>
      <c r="X108" s="1305"/>
      <c r="Y108" s="713">
        <v>1086</v>
      </c>
      <c r="Z108" s="178"/>
      <c r="AA108" s="241">
        <v>1.0679944353541108E-2</v>
      </c>
      <c r="AB108" s="178"/>
      <c r="AC108" s="686">
        <v>10.679944353541108</v>
      </c>
      <c r="AD108" s="178"/>
      <c r="AE108" s="1278" t="s">
        <v>1437</v>
      </c>
      <c r="AF108" s="1305"/>
      <c r="AG108" s="713">
        <v>989</v>
      </c>
      <c r="AH108" s="178"/>
      <c r="AI108" s="190">
        <v>1.0464577766455237E-2</v>
      </c>
      <c r="AJ108" s="178"/>
      <c r="AK108" s="603">
        <v>10.464577766455237</v>
      </c>
      <c r="AL108" s="178"/>
      <c r="AM108" s="65" t="s">
        <v>1438</v>
      </c>
      <c r="AN108" s="1305"/>
      <c r="AO108" s="713">
        <v>878</v>
      </c>
      <c r="AP108" s="179"/>
      <c r="AQ108" s="190">
        <v>9.5912017068204743E-3</v>
      </c>
      <c r="AR108" s="65"/>
      <c r="AS108" s="603">
        <v>9.591201706820474</v>
      </c>
      <c r="AT108" s="603"/>
      <c r="AU108" s="65" t="s">
        <v>1439</v>
      </c>
      <c r="AV108" s="1305"/>
    </row>
    <row r="109" spans="1:48" x14ac:dyDescent="0.35">
      <c r="A109" s="10"/>
      <c r="B109" s="10"/>
      <c r="C109" s="10"/>
      <c r="D109" s="7" t="s">
        <v>159</v>
      </c>
      <c r="E109" s="155"/>
      <c r="F109" s="998">
        <v>4099</v>
      </c>
      <c r="G109" s="76"/>
      <c r="H109" s="1001">
        <v>898</v>
      </c>
      <c r="I109" s="1039"/>
      <c r="J109" s="233">
        <v>8.7685761391675335E-3</v>
      </c>
      <c r="K109" s="1039"/>
      <c r="L109" s="679">
        <v>8.7685761391675339</v>
      </c>
      <c r="M109" s="1039"/>
      <c r="N109" s="510" t="s">
        <v>2051</v>
      </c>
      <c r="O109" s="691"/>
      <c r="P109" s="1002"/>
      <c r="Q109" s="1001">
        <v>763</v>
      </c>
      <c r="R109" s="1039"/>
      <c r="S109" s="233">
        <v>7.7018224566476447E-3</v>
      </c>
      <c r="T109" s="1039"/>
      <c r="U109" s="683">
        <v>7.701822456647645</v>
      </c>
      <c r="V109" s="1039"/>
      <c r="W109" s="256" t="s">
        <v>2052</v>
      </c>
      <c r="X109" s="691"/>
      <c r="Y109" s="695">
        <v>832</v>
      </c>
      <c r="Z109" s="1039"/>
      <c r="AA109" s="191">
        <v>8.8851283357224715E-3</v>
      </c>
      <c r="AB109" s="1039"/>
      <c r="AC109" s="683">
        <v>8.885128335722472</v>
      </c>
      <c r="AD109" s="1039"/>
      <c r="AE109" s="180" t="s">
        <v>2053</v>
      </c>
      <c r="AF109" s="691"/>
      <c r="AG109" s="695">
        <v>821</v>
      </c>
      <c r="AH109" s="1039"/>
      <c r="AI109" s="201">
        <v>9.4023561830644826E-3</v>
      </c>
      <c r="AJ109" s="1039"/>
      <c r="AK109" s="602">
        <v>9.402356183064482</v>
      </c>
      <c r="AL109" s="1039"/>
      <c r="AM109" s="7" t="s">
        <v>2054</v>
      </c>
      <c r="AN109" s="691"/>
      <c r="AO109" s="695">
        <v>785</v>
      </c>
      <c r="AP109" s="59"/>
      <c r="AQ109" s="201">
        <v>9.3942568457022081E-3</v>
      </c>
      <c r="AS109" s="602">
        <v>9.3942568457022073</v>
      </c>
      <c r="AT109" s="602"/>
      <c r="AU109" s="7" t="s">
        <v>2055</v>
      </c>
      <c r="AV109" s="691"/>
    </row>
    <row r="110" spans="1:48" x14ac:dyDescent="0.35">
      <c r="A110" s="10"/>
      <c r="B110" s="10"/>
      <c r="C110" s="10"/>
      <c r="D110" s="7" t="s">
        <v>160</v>
      </c>
      <c r="E110" s="155"/>
      <c r="F110" s="998">
        <v>958</v>
      </c>
      <c r="G110" s="157"/>
      <c r="H110" s="1001">
        <v>289</v>
      </c>
      <c r="I110" s="1039"/>
      <c r="J110" s="233">
        <v>3.0992212763149209E-2</v>
      </c>
      <c r="K110" s="1039"/>
      <c r="L110" s="679">
        <v>30.992212763149208</v>
      </c>
      <c r="M110" s="1039"/>
      <c r="N110" s="510" t="s">
        <v>2056</v>
      </c>
      <c r="O110" s="691"/>
      <c r="P110" s="1002"/>
      <c r="Q110" s="1001">
        <v>200</v>
      </c>
      <c r="R110" s="1039"/>
      <c r="S110" s="233">
        <v>2.1393894511643214E-2</v>
      </c>
      <c r="T110" s="1039"/>
      <c r="U110" s="683">
        <v>21.393894511643214</v>
      </c>
      <c r="V110" s="1039"/>
      <c r="W110" s="256" t="s">
        <v>2057</v>
      </c>
      <c r="X110" s="691"/>
      <c r="Y110" s="695">
        <v>233</v>
      </c>
      <c r="Z110" s="1039"/>
      <c r="AA110" s="191">
        <v>2.8957381312020802E-2</v>
      </c>
      <c r="AB110" s="1039"/>
      <c r="AC110" s="683">
        <v>28.957381312020804</v>
      </c>
      <c r="AD110" s="1039"/>
      <c r="AE110" s="180" t="s">
        <v>2058</v>
      </c>
      <c r="AF110" s="691"/>
      <c r="AG110" s="695">
        <v>150</v>
      </c>
      <c r="AH110" s="1039"/>
      <c r="AI110" s="201">
        <v>2.086007702182285E-2</v>
      </c>
      <c r="AJ110" s="1039"/>
      <c r="AK110" s="602">
        <v>20.86007702182285</v>
      </c>
      <c r="AL110" s="1039"/>
      <c r="AM110" s="7" t="s">
        <v>2059</v>
      </c>
      <c r="AN110" s="691"/>
      <c r="AO110" s="695">
        <v>86</v>
      </c>
      <c r="AP110" s="59"/>
      <c r="AQ110" s="201">
        <v>1.0909552200938729E-2</v>
      </c>
      <c r="AS110" s="602">
        <v>10.909552200938728</v>
      </c>
      <c r="AT110" s="602"/>
      <c r="AU110" s="7" t="s">
        <v>2060</v>
      </c>
      <c r="AV110" s="691"/>
    </row>
    <row r="111" spans="1:48" x14ac:dyDescent="0.35">
      <c r="A111" s="10"/>
      <c r="B111" s="10"/>
      <c r="C111" s="10"/>
      <c r="D111" s="7" t="s">
        <v>14</v>
      </c>
      <c r="E111" s="155"/>
      <c r="F111" s="998">
        <v>161</v>
      </c>
      <c r="G111" s="151"/>
      <c r="H111" s="1001">
        <v>97</v>
      </c>
      <c r="I111" s="1163"/>
      <c r="J111" s="246" t="s">
        <v>317</v>
      </c>
      <c r="K111" s="1163"/>
      <c r="L111" s="510" t="s">
        <v>317</v>
      </c>
      <c r="M111" s="1163"/>
      <c r="N111" s="510" t="s">
        <v>317</v>
      </c>
      <c r="O111" s="1068"/>
      <c r="P111" s="1002"/>
      <c r="Q111" s="1001">
        <v>18</v>
      </c>
      <c r="R111" s="1163"/>
      <c r="S111" s="246" t="s">
        <v>317</v>
      </c>
      <c r="T111" s="1163"/>
      <c r="U111" s="510" t="s">
        <v>317</v>
      </c>
      <c r="V111" s="1163"/>
      <c r="W111" s="1163" t="s">
        <v>317</v>
      </c>
      <c r="X111" s="1068"/>
      <c r="Y111" s="695">
        <v>21</v>
      </c>
      <c r="Z111" s="1163"/>
      <c r="AA111" s="246" t="s">
        <v>317</v>
      </c>
      <c r="AB111" s="1163"/>
      <c r="AC111" s="510" t="s">
        <v>317</v>
      </c>
      <c r="AD111" s="1163"/>
      <c r="AE111" s="102" t="s">
        <v>317</v>
      </c>
      <c r="AF111" s="1068"/>
      <c r="AG111" s="695">
        <v>18</v>
      </c>
      <c r="AH111" s="1163"/>
      <c r="AI111" s="246" t="s">
        <v>317</v>
      </c>
      <c r="AJ111" s="1163"/>
      <c r="AK111" s="510" t="s">
        <v>317</v>
      </c>
      <c r="AL111" s="1163"/>
      <c r="AM111" s="222" t="s">
        <v>317</v>
      </c>
      <c r="AN111" s="1068"/>
      <c r="AO111" s="695">
        <v>7</v>
      </c>
      <c r="AP111" s="59"/>
      <c r="AQ111" s="246" t="s">
        <v>317</v>
      </c>
      <c r="AR111" s="222"/>
      <c r="AS111" s="510" t="s">
        <v>317</v>
      </c>
      <c r="AT111" s="510"/>
      <c r="AU111" s="222" t="s">
        <v>317</v>
      </c>
      <c r="AV111" s="1068"/>
    </row>
    <row r="112" spans="1:48" x14ac:dyDescent="0.35">
      <c r="A112" s="59"/>
      <c r="B112" s="59"/>
      <c r="C112" s="60"/>
      <c r="D112" s="59"/>
      <c r="E112" s="155"/>
      <c r="F112" s="1007">
        <v>0</v>
      </c>
      <c r="G112" s="76"/>
      <c r="H112" s="718"/>
      <c r="L112" s="602"/>
      <c r="N112" s="612"/>
      <c r="O112" s="97"/>
      <c r="Q112" s="718"/>
      <c r="U112" s="602"/>
      <c r="W112" s="11"/>
      <c r="X112" s="97"/>
      <c r="Y112" s="718"/>
      <c r="AC112" s="602"/>
      <c r="AE112" s="1195"/>
      <c r="AF112" s="97"/>
      <c r="AG112" s="718"/>
      <c r="AK112" s="602"/>
      <c r="AN112" s="97"/>
      <c r="AO112" s="718"/>
      <c r="AQ112" s="201"/>
      <c r="AS112" s="602"/>
      <c r="AT112" s="602"/>
      <c r="AV112" s="97"/>
    </row>
    <row r="113" spans="1:48" x14ac:dyDescent="0.35">
      <c r="A113" s="95" t="s">
        <v>55</v>
      </c>
      <c r="B113" s="95"/>
      <c r="C113" s="95"/>
      <c r="D113" s="64"/>
      <c r="E113" s="166"/>
      <c r="F113" s="69">
        <v>0</v>
      </c>
      <c r="G113" s="152"/>
      <c r="H113" s="692"/>
      <c r="I113" s="167"/>
      <c r="J113" s="236"/>
      <c r="K113" s="167"/>
      <c r="L113" s="680"/>
      <c r="M113" s="167"/>
      <c r="N113" s="672"/>
      <c r="O113" s="1304"/>
      <c r="P113" s="149"/>
      <c r="Q113" s="692"/>
      <c r="R113" s="167"/>
      <c r="S113" s="236"/>
      <c r="T113" s="167"/>
      <c r="U113" s="685"/>
      <c r="V113" s="167"/>
      <c r="W113" s="311"/>
      <c r="X113" s="1304"/>
      <c r="Y113" s="719"/>
      <c r="Z113" s="167"/>
      <c r="AA113" s="242"/>
      <c r="AB113" s="167"/>
      <c r="AC113" s="685"/>
      <c r="AD113" s="167"/>
      <c r="AE113" s="1279"/>
      <c r="AF113" s="1304"/>
      <c r="AG113" s="719"/>
      <c r="AH113" s="167"/>
      <c r="AI113" s="245"/>
      <c r="AJ113" s="167"/>
      <c r="AK113" s="689"/>
      <c r="AL113" s="167"/>
      <c r="AM113" s="64"/>
      <c r="AN113" s="1304"/>
      <c r="AO113" s="719"/>
      <c r="AP113" s="168"/>
      <c r="AQ113" s="245"/>
      <c r="AR113" s="64"/>
      <c r="AS113" s="689"/>
      <c r="AT113" s="689"/>
      <c r="AU113" s="64"/>
      <c r="AV113" s="1304"/>
    </row>
    <row r="114" spans="1:48" x14ac:dyDescent="0.35">
      <c r="A114" s="169"/>
      <c r="B114" s="169"/>
      <c r="C114" s="169" t="s">
        <v>144</v>
      </c>
      <c r="D114" s="169"/>
      <c r="E114" s="170"/>
      <c r="F114" s="47">
        <v>7603</v>
      </c>
      <c r="G114" s="78"/>
      <c r="H114" s="177">
        <v>1294</v>
      </c>
      <c r="I114" s="178"/>
      <c r="J114" s="235">
        <v>1.1580861218985123E-2</v>
      </c>
      <c r="K114" s="178"/>
      <c r="L114" s="681">
        <v>11.580861218985124</v>
      </c>
      <c r="M114" s="178"/>
      <c r="N114" s="673" t="s">
        <v>1469</v>
      </c>
      <c r="O114" s="1305"/>
      <c r="P114" s="79"/>
      <c r="Q114" s="177">
        <v>1285</v>
      </c>
      <c r="R114" s="178"/>
      <c r="S114" s="235">
        <v>1.1852502506373248E-2</v>
      </c>
      <c r="T114" s="178"/>
      <c r="U114" s="686">
        <v>11.852502506373249</v>
      </c>
      <c r="V114" s="178"/>
      <c r="W114" s="298" t="s">
        <v>1470</v>
      </c>
      <c r="X114" s="1305"/>
      <c r="Y114" s="713">
        <v>1057</v>
      </c>
      <c r="Z114" s="178"/>
      <c r="AA114" s="241">
        <v>1.0394752469330526E-2</v>
      </c>
      <c r="AB114" s="178"/>
      <c r="AC114" s="686">
        <v>10.394752469330527</v>
      </c>
      <c r="AD114" s="178"/>
      <c r="AE114" s="1278" t="s">
        <v>1471</v>
      </c>
      <c r="AF114" s="1305"/>
      <c r="AG114" s="713">
        <v>1712</v>
      </c>
      <c r="AH114" s="178"/>
      <c r="AI114" s="190">
        <v>1.8114617933439197E-2</v>
      </c>
      <c r="AJ114" s="178"/>
      <c r="AK114" s="603">
        <v>18.114617933439195</v>
      </c>
      <c r="AL114" s="178"/>
      <c r="AM114" s="65" t="s">
        <v>1472</v>
      </c>
      <c r="AN114" s="1305"/>
      <c r="AO114" s="713">
        <v>2255</v>
      </c>
      <c r="AP114" s="179"/>
      <c r="AQ114" s="190">
        <v>2.4633439463417051E-2</v>
      </c>
      <c r="AR114" s="65"/>
      <c r="AS114" s="603">
        <v>24.633439463417051</v>
      </c>
      <c r="AT114" s="603"/>
      <c r="AU114" s="65" t="s">
        <v>1473</v>
      </c>
      <c r="AV114" s="1305"/>
    </row>
    <row r="115" spans="1:48" x14ac:dyDescent="0.35">
      <c r="A115" s="22"/>
      <c r="B115" s="10"/>
      <c r="C115" s="10"/>
      <c r="D115" s="22" t="s">
        <v>145</v>
      </c>
      <c r="E115" s="26"/>
      <c r="F115" s="998">
        <v>6473</v>
      </c>
      <c r="G115" s="76"/>
      <c r="H115" s="1001">
        <v>946</v>
      </c>
      <c r="I115" s="1039"/>
      <c r="J115" s="233">
        <v>9.17382602552827E-3</v>
      </c>
      <c r="K115" s="1039"/>
      <c r="L115" s="679">
        <v>9.1738260255282693</v>
      </c>
      <c r="M115" s="1039"/>
      <c r="N115" s="510" t="s">
        <v>2061</v>
      </c>
      <c r="O115" s="691"/>
      <c r="P115" s="1002"/>
      <c r="Q115" s="1001">
        <v>1135</v>
      </c>
      <c r="R115" s="1039"/>
      <c r="S115" s="233">
        <v>1.1369301575829117E-2</v>
      </c>
      <c r="T115" s="1039"/>
      <c r="U115" s="683">
        <v>11.369301575829118</v>
      </c>
      <c r="V115" s="1039"/>
      <c r="W115" s="256" t="s">
        <v>2062</v>
      </c>
      <c r="X115" s="691"/>
      <c r="Y115" s="695">
        <v>915</v>
      </c>
      <c r="Z115" s="1039"/>
      <c r="AA115" s="191">
        <v>9.7983169465165939E-3</v>
      </c>
      <c r="AB115" s="1039"/>
      <c r="AC115" s="683">
        <v>9.7983169465165947</v>
      </c>
      <c r="AD115" s="1039"/>
      <c r="AE115" s="180" t="s">
        <v>2063</v>
      </c>
      <c r="AF115" s="691"/>
      <c r="AG115" s="695">
        <v>1512</v>
      </c>
      <c r="AH115" s="1039"/>
      <c r="AI115" s="201">
        <v>1.7465029512665611E-2</v>
      </c>
      <c r="AJ115" s="1039"/>
      <c r="AK115" s="602">
        <v>17.465029512665613</v>
      </c>
      <c r="AL115" s="1039"/>
      <c r="AM115" s="7" t="s">
        <v>2064</v>
      </c>
      <c r="AN115" s="691"/>
      <c r="AO115" s="695">
        <v>1965</v>
      </c>
      <c r="AP115" s="59"/>
      <c r="AQ115" s="201">
        <v>2.345665408666428E-2</v>
      </c>
      <c r="AS115" s="602">
        <v>23.45665408666428</v>
      </c>
      <c r="AT115" s="602"/>
      <c r="AU115" s="7" t="s">
        <v>2065</v>
      </c>
      <c r="AV115" s="691"/>
    </row>
    <row r="116" spans="1:48" x14ac:dyDescent="0.35">
      <c r="A116" s="26"/>
      <c r="B116" s="26"/>
      <c r="C116" s="9"/>
      <c r="D116" s="66" t="s">
        <v>146</v>
      </c>
      <c r="E116" s="155"/>
      <c r="F116" s="1007">
        <v>846</v>
      </c>
      <c r="G116" s="157"/>
      <c r="H116" s="693">
        <v>180</v>
      </c>
      <c r="I116" s="154"/>
      <c r="J116" s="213">
        <v>2.0889872875303528E-2</v>
      </c>
      <c r="K116" s="154"/>
      <c r="L116" s="682">
        <v>20.889872875303528</v>
      </c>
      <c r="M116" s="154"/>
      <c r="N116" s="510" t="s">
        <v>2066</v>
      </c>
      <c r="O116" s="1306"/>
      <c r="P116" s="102"/>
      <c r="Q116" s="693">
        <v>127</v>
      </c>
      <c r="R116" s="154"/>
      <c r="S116" s="213">
        <v>1.4792051176375722E-2</v>
      </c>
      <c r="T116" s="154"/>
      <c r="U116" s="687">
        <v>14.792051176375722</v>
      </c>
      <c r="V116" s="154"/>
      <c r="W116" s="256" t="s">
        <v>2067</v>
      </c>
      <c r="X116" s="1306"/>
      <c r="Y116" s="717">
        <v>123</v>
      </c>
      <c r="Z116" s="154"/>
      <c r="AA116" s="243">
        <v>1.4814746185133371E-2</v>
      </c>
      <c r="AB116" s="154"/>
      <c r="AC116" s="687">
        <v>14.814746185133371</v>
      </c>
      <c r="AD116" s="154"/>
      <c r="AE116" s="180" t="s">
        <v>2067</v>
      </c>
      <c r="AF116" s="1306"/>
      <c r="AG116" s="717">
        <v>168</v>
      </c>
      <c r="AH116" s="154"/>
      <c r="AI116" s="201">
        <v>2.1168534098398792E-2</v>
      </c>
      <c r="AJ116" s="154"/>
      <c r="AK116" s="602">
        <v>21.168534098398791</v>
      </c>
      <c r="AL116" s="154"/>
      <c r="AM116" s="7" t="s">
        <v>2068</v>
      </c>
      <c r="AN116" s="1306"/>
      <c r="AO116" s="717">
        <v>248</v>
      </c>
      <c r="AP116" s="59"/>
      <c r="AQ116" s="201">
        <v>3.2057592299814058E-2</v>
      </c>
      <c r="AS116" s="602">
        <v>32.057592299814061</v>
      </c>
      <c r="AT116" s="602"/>
      <c r="AU116" s="7" t="s">
        <v>2069</v>
      </c>
      <c r="AV116" s="1306"/>
    </row>
    <row r="117" spans="1:48" x14ac:dyDescent="0.35">
      <c r="A117" s="26"/>
      <c r="B117" s="26"/>
      <c r="C117" s="9"/>
      <c r="D117" s="66" t="s">
        <v>14</v>
      </c>
      <c r="E117" s="155"/>
      <c r="F117" s="998">
        <v>284</v>
      </c>
      <c r="G117" s="151"/>
      <c r="H117" s="1001">
        <v>168</v>
      </c>
      <c r="I117" s="1163"/>
      <c r="J117" s="246" t="s">
        <v>317</v>
      </c>
      <c r="K117" s="1163"/>
      <c r="L117" s="510" t="s">
        <v>317</v>
      </c>
      <c r="M117" s="1163"/>
      <c r="N117" s="510" t="s">
        <v>317</v>
      </c>
      <c r="O117" s="1068"/>
      <c r="P117" s="1002"/>
      <c r="Q117" s="1001">
        <v>23</v>
      </c>
      <c r="R117" s="1163"/>
      <c r="S117" s="246" t="s">
        <v>317</v>
      </c>
      <c r="T117" s="1163"/>
      <c r="U117" s="510" t="s">
        <v>317</v>
      </c>
      <c r="V117" s="1163"/>
      <c r="W117" s="1163" t="s">
        <v>317</v>
      </c>
      <c r="X117" s="1068"/>
      <c r="Y117" s="695">
        <v>19</v>
      </c>
      <c r="Z117" s="1163"/>
      <c r="AA117" s="246" t="s">
        <v>317</v>
      </c>
      <c r="AB117" s="1163"/>
      <c r="AC117" s="510" t="s">
        <v>317</v>
      </c>
      <c r="AD117" s="1163"/>
      <c r="AE117" s="102" t="s">
        <v>317</v>
      </c>
      <c r="AF117" s="1068"/>
      <c r="AG117" s="695">
        <v>32</v>
      </c>
      <c r="AH117" s="1163"/>
      <c r="AI117" s="246" t="s">
        <v>317</v>
      </c>
      <c r="AJ117" s="1163"/>
      <c r="AK117" s="510" t="s">
        <v>317</v>
      </c>
      <c r="AL117" s="1163"/>
      <c r="AM117" s="222" t="s">
        <v>317</v>
      </c>
      <c r="AN117" s="1068"/>
      <c r="AO117" s="695">
        <v>42</v>
      </c>
      <c r="AP117" s="59"/>
      <c r="AQ117" s="246" t="s">
        <v>317</v>
      </c>
      <c r="AR117" s="222"/>
      <c r="AS117" s="510" t="s">
        <v>317</v>
      </c>
      <c r="AT117" s="510"/>
      <c r="AU117" s="222" t="s">
        <v>317</v>
      </c>
      <c r="AV117" s="1068"/>
    </row>
    <row r="118" spans="1:48" x14ac:dyDescent="0.35">
      <c r="A118" s="65"/>
      <c r="B118" s="65"/>
      <c r="C118" s="65" t="s">
        <v>147</v>
      </c>
      <c r="D118" s="5"/>
      <c r="E118" s="172"/>
      <c r="F118" s="173">
        <v>7603</v>
      </c>
      <c r="G118" s="174"/>
      <c r="H118" s="177">
        <v>1294</v>
      </c>
      <c r="I118" s="178"/>
      <c r="J118" s="235">
        <v>1.1580861218985123E-2</v>
      </c>
      <c r="K118" s="178"/>
      <c r="L118" s="681">
        <v>11.580861218985124</v>
      </c>
      <c r="M118" s="178"/>
      <c r="N118" s="673" t="s">
        <v>1469</v>
      </c>
      <c r="O118" s="1305"/>
      <c r="P118" s="79"/>
      <c r="Q118" s="177">
        <v>1285</v>
      </c>
      <c r="R118" s="178"/>
      <c r="S118" s="235">
        <v>1.1852502506373248E-2</v>
      </c>
      <c r="T118" s="178"/>
      <c r="U118" s="686">
        <v>11.852502506373249</v>
      </c>
      <c r="V118" s="178"/>
      <c r="W118" s="298" t="s">
        <v>1470</v>
      </c>
      <c r="X118" s="1305"/>
      <c r="Y118" s="713">
        <v>1057</v>
      </c>
      <c r="Z118" s="178"/>
      <c r="AA118" s="241">
        <v>1.0394752469330526E-2</v>
      </c>
      <c r="AB118" s="178"/>
      <c r="AC118" s="686">
        <v>10.394752469330527</v>
      </c>
      <c r="AD118" s="178"/>
      <c r="AE118" s="1278" t="s">
        <v>1471</v>
      </c>
      <c r="AF118" s="1305"/>
      <c r="AG118" s="713">
        <v>1712</v>
      </c>
      <c r="AH118" s="178"/>
      <c r="AI118" s="241">
        <v>1.8114617933439197E-2</v>
      </c>
      <c r="AJ118" s="178"/>
      <c r="AK118" s="686">
        <v>18.114617933439195</v>
      </c>
      <c r="AL118" s="178"/>
      <c r="AM118" s="179" t="s">
        <v>1472</v>
      </c>
      <c r="AN118" s="1305"/>
      <c r="AO118" s="713">
        <v>2255</v>
      </c>
      <c r="AP118" s="179"/>
      <c r="AQ118" s="241">
        <v>2.4633439463417051E-2</v>
      </c>
      <c r="AR118" s="179"/>
      <c r="AS118" s="686">
        <v>24.633439463417051</v>
      </c>
      <c r="AT118" s="686"/>
      <c r="AU118" s="179" t="s">
        <v>1473</v>
      </c>
      <c r="AV118" s="1305"/>
    </row>
    <row r="119" spans="1:48" x14ac:dyDescent="0.35">
      <c r="A119" s="26"/>
      <c r="B119" s="26"/>
      <c r="C119" s="26"/>
      <c r="D119" s="7" t="s">
        <v>161</v>
      </c>
      <c r="E119" s="155"/>
      <c r="F119" s="998">
        <v>619</v>
      </c>
      <c r="G119" s="76"/>
      <c r="H119" s="1001">
        <v>90</v>
      </c>
      <c r="I119" s="1129"/>
      <c r="J119" s="233">
        <v>6.0504514567625437E-3</v>
      </c>
      <c r="K119" s="1129"/>
      <c r="L119" s="679">
        <v>6.050451456762544</v>
      </c>
      <c r="M119" s="1129"/>
      <c r="N119" s="510" t="s">
        <v>2070</v>
      </c>
      <c r="O119" s="1019"/>
      <c r="P119" s="1002"/>
      <c r="Q119" s="1001">
        <v>95</v>
      </c>
      <c r="R119" s="1129"/>
      <c r="S119" s="233">
        <v>6.609403013031495E-3</v>
      </c>
      <c r="T119" s="1129"/>
      <c r="U119" s="683">
        <v>6.6094030130314954</v>
      </c>
      <c r="V119" s="1129"/>
      <c r="W119" s="256" t="s">
        <v>2071</v>
      </c>
      <c r="X119" s="1019"/>
      <c r="Y119" s="695">
        <v>80</v>
      </c>
      <c r="Z119" s="1129"/>
      <c r="AA119" s="191">
        <v>5.8382359545515782E-3</v>
      </c>
      <c r="AB119" s="1129"/>
      <c r="AC119" s="683">
        <v>5.8382359545515783</v>
      </c>
      <c r="AD119" s="1129"/>
      <c r="AE119" s="180" t="s">
        <v>2072</v>
      </c>
      <c r="AF119" s="1019"/>
      <c r="AG119" s="695">
        <v>156</v>
      </c>
      <c r="AH119" s="1129"/>
      <c r="AI119" s="191">
        <v>1.1855142781983456E-2</v>
      </c>
      <c r="AJ119" s="1129"/>
      <c r="AK119" s="683">
        <v>11.855142781983457</v>
      </c>
      <c r="AL119" s="1129"/>
      <c r="AM119" s="59" t="s">
        <v>1906</v>
      </c>
      <c r="AN119" s="1019"/>
      <c r="AO119" s="695">
        <v>198</v>
      </c>
      <c r="AP119" s="59"/>
      <c r="AQ119" s="191">
        <v>1.5302209724691014E-2</v>
      </c>
      <c r="AR119" s="59"/>
      <c r="AS119" s="683">
        <v>15.302209724691014</v>
      </c>
      <c r="AT119" s="683"/>
      <c r="AU119" s="59" t="s">
        <v>2073</v>
      </c>
      <c r="AV119" s="1019"/>
    </row>
    <row r="120" spans="1:48" x14ac:dyDescent="0.35">
      <c r="A120" s="26"/>
      <c r="B120" s="26"/>
      <c r="C120" s="26"/>
      <c r="D120" s="7" t="s">
        <v>148</v>
      </c>
      <c r="E120" s="155"/>
      <c r="F120" s="998">
        <v>6411</v>
      </c>
      <c r="G120" s="76"/>
      <c r="H120" s="1001">
        <v>794</v>
      </c>
      <c r="I120" s="1129"/>
      <c r="J120" s="233">
        <v>8.1973006563717289E-3</v>
      </c>
      <c r="K120" s="1129"/>
      <c r="L120" s="679">
        <v>8.1973006563717288</v>
      </c>
      <c r="M120" s="1129"/>
      <c r="N120" s="510" t="s">
        <v>1950</v>
      </c>
      <c r="O120" s="1019"/>
      <c r="P120" s="1002"/>
      <c r="Q120" s="1001">
        <v>1156</v>
      </c>
      <c r="R120" s="1129"/>
      <c r="S120" s="233">
        <v>1.2292319672292058E-2</v>
      </c>
      <c r="T120" s="1129"/>
      <c r="U120" s="683">
        <v>12.292319672292058</v>
      </c>
      <c r="V120" s="1129"/>
      <c r="W120" s="256" t="s">
        <v>2074</v>
      </c>
      <c r="X120" s="1019"/>
      <c r="Y120" s="695">
        <v>945</v>
      </c>
      <c r="Z120" s="1129"/>
      <c r="AA120" s="191">
        <v>1.0740692492706207E-2</v>
      </c>
      <c r="AB120" s="1129"/>
      <c r="AC120" s="683">
        <v>10.740692492706208</v>
      </c>
      <c r="AD120" s="1129"/>
      <c r="AE120" s="180" t="s">
        <v>2075</v>
      </c>
      <c r="AF120" s="1019"/>
      <c r="AG120" s="695">
        <v>1511</v>
      </c>
      <c r="AH120" s="1129"/>
      <c r="AI120" s="191">
        <v>1.8573957312898799E-2</v>
      </c>
      <c r="AJ120" s="1129"/>
      <c r="AK120" s="683">
        <v>18.573957312898798</v>
      </c>
      <c r="AL120" s="1129"/>
      <c r="AM120" s="59" t="s">
        <v>2076</v>
      </c>
      <c r="AN120" s="1019"/>
      <c r="AO120" s="695">
        <v>2005</v>
      </c>
      <c r="AP120" s="59"/>
      <c r="AQ120" s="191">
        <v>2.51246109372304E-2</v>
      </c>
      <c r="AR120" s="59"/>
      <c r="AS120" s="683">
        <v>25.124610937230401</v>
      </c>
      <c r="AT120" s="683"/>
      <c r="AU120" s="59" t="s">
        <v>2077</v>
      </c>
      <c r="AV120" s="1019"/>
    </row>
    <row r="121" spans="1:48" x14ac:dyDescent="0.35">
      <c r="A121" s="26"/>
      <c r="B121" s="26"/>
      <c r="C121" s="26"/>
      <c r="D121" s="7" t="s">
        <v>14</v>
      </c>
      <c r="E121" s="155"/>
      <c r="F121" s="998">
        <v>573</v>
      </c>
      <c r="G121" s="76"/>
      <c r="H121" s="1001">
        <v>410</v>
      </c>
      <c r="I121" s="1163"/>
      <c r="J121" s="246" t="s">
        <v>317</v>
      </c>
      <c r="K121" s="1163"/>
      <c r="L121" s="510" t="s">
        <v>317</v>
      </c>
      <c r="M121" s="1163"/>
      <c r="N121" s="510" t="s">
        <v>317</v>
      </c>
      <c r="O121" s="1068"/>
      <c r="P121" s="1002"/>
      <c r="Q121" s="1001">
        <v>34</v>
      </c>
      <c r="R121" s="1163"/>
      <c r="S121" s="246" t="s">
        <v>317</v>
      </c>
      <c r="T121" s="1163"/>
      <c r="U121" s="510" t="s">
        <v>317</v>
      </c>
      <c r="V121" s="1163"/>
      <c r="W121" s="1163" t="s">
        <v>317</v>
      </c>
      <c r="X121" s="1068"/>
      <c r="Y121" s="695">
        <v>32</v>
      </c>
      <c r="Z121" s="1163"/>
      <c r="AA121" s="246" t="s">
        <v>317</v>
      </c>
      <c r="AB121" s="1163"/>
      <c r="AC121" s="510" t="s">
        <v>317</v>
      </c>
      <c r="AD121" s="1163"/>
      <c r="AE121" s="102" t="s">
        <v>317</v>
      </c>
      <c r="AF121" s="1068"/>
      <c r="AG121" s="695">
        <v>45</v>
      </c>
      <c r="AH121" s="1163"/>
      <c r="AI121" s="246" t="s">
        <v>317</v>
      </c>
      <c r="AJ121" s="1163"/>
      <c r="AK121" s="510" t="s">
        <v>317</v>
      </c>
      <c r="AL121" s="1163"/>
      <c r="AM121" s="222" t="s">
        <v>317</v>
      </c>
      <c r="AN121" s="1068"/>
      <c r="AO121" s="695">
        <v>52</v>
      </c>
      <c r="AP121" s="59"/>
      <c r="AQ121" s="246" t="s">
        <v>317</v>
      </c>
      <c r="AR121" s="222"/>
      <c r="AS121" s="510" t="s">
        <v>317</v>
      </c>
      <c r="AT121" s="510"/>
      <c r="AU121" s="222" t="s">
        <v>317</v>
      </c>
      <c r="AV121" s="1068"/>
    </row>
    <row r="122" spans="1:48" x14ac:dyDescent="0.35">
      <c r="A122" s="31"/>
      <c r="B122" s="31"/>
      <c r="C122" s="31" t="s">
        <v>149</v>
      </c>
      <c r="D122" s="5"/>
      <c r="E122" s="172"/>
      <c r="F122" s="47">
        <v>7603</v>
      </c>
      <c r="G122" s="78"/>
      <c r="H122" s="177">
        <v>1294</v>
      </c>
      <c r="I122" s="178"/>
      <c r="J122" s="235">
        <v>1.1580861218985123E-2</v>
      </c>
      <c r="K122" s="178"/>
      <c r="L122" s="681">
        <v>11.580861218985124</v>
      </c>
      <c r="M122" s="178"/>
      <c r="N122" s="673" t="s">
        <v>1469</v>
      </c>
      <c r="O122" s="1305"/>
      <c r="P122" s="79"/>
      <c r="Q122" s="177">
        <v>1285</v>
      </c>
      <c r="R122" s="178"/>
      <c r="S122" s="235">
        <v>1.1852502506373248E-2</v>
      </c>
      <c r="T122" s="178"/>
      <c r="U122" s="686">
        <v>11.852502506373249</v>
      </c>
      <c r="V122" s="178"/>
      <c r="W122" s="298" t="s">
        <v>1470</v>
      </c>
      <c r="X122" s="1305"/>
      <c r="Y122" s="713">
        <v>1057</v>
      </c>
      <c r="Z122" s="178"/>
      <c r="AA122" s="241">
        <v>1.0394752469330526E-2</v>
      </c>
      <c r="AB122" s="178"/>
      <c r="AC122" s="686">
        <v>10.394752469330527</v>
      </c>
      <c r="AD122" s="178"/>
      <c r="AE122" s="1278" t="s">
        <v>1471</v>
      </c>
      <c r="AF122" s="1305"/>
      <c r="AG122" s="713">
        <v>1712</v>
      </c>
      <c r="AH122" s="178"/>
      <c r="AI122" s="241">
        <v>1.8114617933439197E-2</v>
      </c>
      <c r="AJ122" s="178"/>
      <c r="AK122" s="686">
        <v>18.114617933439195</v>
      </c>
      <c r="AL122" s="178"/>
      <c r="AM122" s="179" t="s">
        <v>1472</v>
      </c>
      <c r="AN122" s="1305"/>
      <c r="AO122" s="713">
        <v>2255</v>
      </c>
      <c r="AP122" s="179"/>
      <c r="AQ122" s="241">
        <v>2.4633439463417051E-2</v>
      </c>
      <c r="AR122" s="179"/>
      <c r="AS122" s="686">
        <v>24.633439463417051</v>
      </c>
      <c r="AT122" s="686"/>
      <c r="AU122" s="179" t="s">
        <v>1473</v>
      </c>
      <c r="AV122" s="1305"/>
    </row>
    <row r="123" spans="1:48" x14ac:dyDescent="0.35">
      <c r="C123" s="12"/>
      <c r="D123" s="7" t="s">
        <v>320</v>
      </c>
      <c r="E123" s="155"/>
      <c r="F123" s="998">
        <v>906</v>
      </c>
      <c r="G123" s="151"/>
      <c r="H123" s="1001">
        <v>100</v>
      </c>
      <c r="I123" s="1039"/>
      <c r="J123" s="233">
        <v>1.2194321198420368E-2</v>
      </c>
      <c r="K123" s="1039"/>
      <c r="L123" s="679">
        <v>12.194321198420369</v>
      </c>
      <c r="M123" s="1039"/>
      <c r="N123" s="510" t="s">
        <v>2078</v>
      </c>
      <c r="O123" s="691"/>
      <c r="P123" s="1002"/>
      <c r="Q123" s="1001">
        <v>157</v>
      </c>
      <c r="R123" s="1039"/>
      <c r="S123" s="233">
        <v>2.0386351831875024E-2</v>
      </c>
      <c r="T123" s="1039"/>
      <c r="U123" s="683">
        <v>20.386351831875025</v>
      </c>
      <c r="V123" s="1039"/>
      <c r="W123" s="256" t="s">
        <v>2079</v>
      </c>
      <c r="X123" s="691"/>
      <c r="Y123" s="695">
        <v>184</v>
      </c>
      <c r="Z123" s="1039"/>
      <c r="AA123" s="191">
        <v>2.619676045077703E-2</v>
      </c>
      <c r="AB123" s="1039"/>
      <c r="AC123" s="683">
        <v>26.196760450777031</v>
      </c>
      <c r="AD123" s="1039"/>
      <c r="AE123" s="180" t="s">
        <v>2080</v>
      </c>
      <c r="AF123" s="691"/>
      <c r="AG123" s="695">
        <v>198</v>
      </c>
      <c r="AH123" s="1039"/>
      <c r="AI123" s="191">
        <v>3.247171025243159E-2</v>
      </c>
      <c r="AJ123" s="1039"/>
      <c r="AK123" s="683">
        <v>32.471710252431592</v>
      </c>
      <c r="AL123" s="1039"/>
      <c r="AM123" s="59" t="s">
        <v>2081</v>
      </c>
      <c r="AN123" s="691"/>
      <c r="AO123" s="695">
        <v>267</v>
      </c>
      <c r="AP123" s="59"/>
      <c r="AQ123" s="191">
        <v>4.6808625409626048E-2</v>
      </c>
      <c r="AR123" s="59"/>
      <c r="AS123" s="683">
        <v>46.808625409626046</v>
      </c>
      <c r="AT123" s="683"/>
      <c r="AU123" s="59" t="s">
        <v>2082</v>
      </c>
      <c r="AV123" s="691"/>
    </row>
    <row r="124" spans="1:48" x14ac:dyDescent="0.35">
      <c r="C124" s="12"/>
      <c r="D124" s="7" t="s">
        <v>150</v>
      </c>
      <c r="E124" s="155"/>
      <c r="F124" s="1007">
        <v>2510</v>
      </c>
      <c r="G124" s="151"/>
      <c r="H124" s="1001">
        <v>327</v>
      </c>
      <c r="I124" s="1039"/>
      <c r="J124" s="233">
        <v>1.1672606854739061E-2</v>
      </c>
      <c r="K124" s="1039"/>
      <c r="L124" s="679">
        <v>11.672606854739062</v>
      </c>
      <c r="M124" s="1039"/>
      <c r="N124" s="510" t="s">
        <v>2083</v>
      </c>
      <c r="O124" s="691"/>
      <c r="P124" s="1002"/>
      <c r="Q124" s="1001">
        <v>475</v>
      </c>
      <c r="R124" s="1039"/>
      <c r="S124" s="233">
        <v>1.7855903581012307E-2</v>
      </c>
      <c r="T124" s="1039"/>
      <c r="U124" s="683">
        <v>17.855903581012306</v>
      </c>
      <c r="V124" s="1039"/>
      <c r="W124" s="256" t="s">
        <v>2084</v>
      </c>
      <c r="X124" s="691"/>
      <c r="Y124" s="695">
        <v>343</v>
      </c>
      <c r="Z124" s="1039"/>
      <c r="AA124" s="191">
        <v>1.408117120986282E-2</v>
      </c>
      <c r="AB124" s="1039"/>
      <c r="AC124" s="683">
        <v>14.08117120986282</v>
      </c>
      <c r="AD124" s="1039"/>
      <c r="AE124" s="180" t="s">
        <v>2085</v>
      </c>
      <c r="AF124" s="691"/>
      <c r="AG124" s="695">
        <v>591</v>
      </c>
      <c r="AH124" s="1039"/>
      <c r="AI124" s="191">
        <v>2.660917450257156E-2</v>
      </c>
      <c r="AJ124" s="1039"/>
      <c r="AK124" s="683">
        <v>26.609174502571559</v>
      </c>
      <c r="AL124" s="1039"/>
      <c r="AM124" s="59" t="s">
        <v>2086</v>
      </c>
      <c r="AN124" s="691"/>
      <c r="AO124" s="695">
        <v>774</v>
      </c>
      <c r="AP124" s="59"/>
      <c r="AQ124" s="191">
        <v>3.711148567655987E-2</v>
      </c>
      <c r="AR124" s="59"/>
      <c r="AS124" s="683">
        <v>37.111485676559873</v>
      </c>
      <c r="AT124" s="683"/>
      <c r="AU124" s="59" t="s">
        <v>2087</v>
      </c>
      <c r="AV124" s="691"/>
    </row>
    <row r="125" spans="1:48" x14ac:dyDescent="0.35">
      <c r="D125" s="7" t="s">
        <v>151</v>
      </c>
      <c r="E125" s="155"/>
      <c r="F125" s="998">
        <v>1728</v>
      </c>
      <c r="G125" s="76"/>
      <c r="H125" s="695">
        <v>192</v>
      </c>
      <c r="I125" s="1039"/>
      <c r="J125" s="233">
        <v>7.5362091298033524E-3</v>
      </c>
      <c r="K125" s="1039"/>
      <c r="L125" s="683">
        <v>7.5362091298033524</v>
      </c>
      <c r="M125" s="1039"/>
      <c r="N125" s="510" t="s">
        <v>2088</v>
      </c>
      <c r="O125" s="691"/>
      <c r="P125" s="62"/>
      <c r="Q125" s="695">
        <v>316</v>
      </c>
      <c r="R125" s="1039"/>
      <c r="S125" s="233">
        <v>1.2503995008142206E-2</v>
      </c>
      <c r="T125" s="1039"/>
      <c r="U125" s="683">
        <v>12.503995008142207</v>
      </c>
      <c r="V125" s="1039"/>
      <c r="W125" s="256" t="s">
        <v>2089</v>
      </c>
      <c r="X125" s="691"/>
      <c r="Y125" s="695">
        <v>260</v>
      </c>
      <c r="Z125" s="1039"/>
      <c r="AA125" s="191">
        <v>1.0730260923119902E-2</v>
      </c>
      <c r="AB125" s="1039"/>
      <c r="AC125" s="683">
        <v>10.730260923119902</v>
      </c>
      <c r="AD125" s="1039"/>
      <c r="AE125" s="180" t="s">
        <v>2090</v>
      </c>
      <c r="AF125" s="691"/>
      <c r="AG125" s="695">
        <v>427</v>
      </c>
      <c r="AH125" s="1039"/>
      <c r="AI125" s="191">
        <v>1.8597062528476857E-2</v>
      </c>
      <c r="AJ125" s="1039"/>
      <c r="AK125" s="683">
        <v>18.597062528476858</v>
      </c>
      <c r="AL125" s="1039"/>
      <c r="AM125" s="59" t="s">
        <v>2091</v>
      </c>
      <c r="AN125" s="691"/>
      <c r="AO125" s="695">
        <v>533</v>
      </c>
      <c r="AP125" s="59"/>
      <c r="AQ125" s="191">
        <v>2.3752228163992872E-2</v>
      </c>
      <c r="AR125" s="59"/>
      <c r="AS125" s="683">
        <v>23.752228163992871</v>
      </c>
      <c r="AT125" s="683"/>
      <c r="AU125" s="59" t="s">
        <v>2092</v>
      </c>
      <c r="AV125" s="691"/>
    </row>
    <row r="126" spans="1:48" x14ac:dyDescent="0.35">
      <c r="D126" s="7" t="s">
        <v>152</v>
      </c>
      <c r="E126" s="155"/>
      <c r="F126" s="998">
        <v>929</v>
      </c>
      <c r="G126" s="1006"/>
      <c r="H126" s="1001">
        <v>138</v>
      </c>
      <c r="I126" s="1039"/>
      <c r="J126" s="1018">
        <v>7.0850282374313811E-3</v>
      </c>
      <c r="K126" s="1039"/>
      <c r="L126" s="679">
        <v>7.0850282374313815</v>
      </c>
      <c r="M126" s="1039"/>
      <c r="N126" s="510" t="s">
        <v>2093</v>
      </c>
      <c r="O126" s="691"/>
      <c r="P126" s="1002"/>
      <c r="Q126" s="1001">
        <v>164</v>
      </c>
      <c r="R126" s="1039"/>
      <c r="S126" s="1018">
        <v>8.3530863713832358E-3</v>
      </c>
      <c r="T126" s="1039"/>
      <c r="U126" s="683">
        <v>8.3530863713832364</v>
      </c>
      <c r="V126" s="1039"/>
      <c r="W126" s="256" t="s">
        <v>2094</v>
      </c>
      <c r="X126" s="691"/>
      <c r="Y126" s="695">
        <v>139</v>
      </c>
      <c r="Z126" s="1039"/>
      <c r="AA126" s="191">
        <v>7.4527142397571577E-3</v>
      </c>
      <c r="AB126" s="1039"/>
      <c r="AC126" s="683">
        <v>7.4527142397571575</v>
      </c>
      <c r="AD126" s="1039"/>
      <c r="AE126" s="180" t="s">
        <v>2095</v>
      </c>
      <c r="AF126" s="691"/>
      <c r="AG126" s="695">
        <v>202</v>
      </c>
      <c r="AH126" s="1039"/>
      <c r="AI126" s="191">
        <v>1.1763019503498446E-2</v>
      </c>
      <c r="AJ126" s="1039"/>
      <c r="AK126" s="683">
        <v>11.763019503498446</v>
      </c>
      <c r="AL126" s="1039"/>
      <c r="AM126" s="59" t="s">
        <v>2096</v>
      </c>
      <c r="AN126" s="691"/>
      <c r="AO126" s="695">
        <v>286</v>
      </c>
      <c r="AP126" s="59"/>
      <c r="AQ126" s="191">
        <v>1.7295838857488428E-2</v>
      </c>
      <c r="AR126" s="59"/>
      <c r="AS126" s="683">
        <v>17.295838857488427</v>
      </c>
      <c r="AT126" s="683"/>
      <c r="AU126" s="59" t="s">
        <v>2097</v>
      </c>
      <c r="AV126" s="691"/>
    </row>
    <row r="127" spans="1:48" x14ac:dyDescent="0.35">
      <c r="D127" s="7" t="s">
        <v>153</v>
      </c>
      <c r="E127" s="155"/>
      <c r="F127" s="998">
        <v>582</v>
      </c>
      <c r="G127" s="1006"/>
      <c r="H127" s="1001">
        <v>76</v>
      </c>
      <c r="I127" s="1039"/>
      <c r="J127" s="1018">
        <v>5.0315746587899779E-3</v>
      </c>
      <c r="K127" s="1039"/>
      <c r="L127" s="679">
        <v>5.0315746587899781</v>
      </c>
      <c r="M127" s="1039"/>
      <c r="N127" s="510" t="s">
        <v>2098</v>
      </c>
      <c r="O127" s="691"/>
      <c r="P127" s="1002"/>
      <c r="Q127" s="1001">
        <v>83</v>
      </c>
      <c r="R127" s="1039"/>
      <c r="S127" s="1018">
        <v>5.8590038064519631E-3</v>
      </c>
      <c r="T127" s="1039"/>
      <c r="U127" s="683">
        <v>5.8590038064519634</v>
      </c>
      <c r="V127" s="1039"/>
      <c r="W127" s="256" t="s">
        <v>2072</v>
      </c>
      <c r="X127" s="691"/>
      <c r="Y127" s="695">
        <v>62</v>
      </c>
      <c r="Z127" s="1039"/>
      <c r="AA127" s="191">
        <v>4.653122961372152E-3</v>
      </c>
      <c r="AB127" s="1039"/>
      <c r="AC127" s="683">
        <v>4.6531229613721523</v>
      </c>
      <c r="AD127" s="1039"/>
      <c r="AE127" s="180" t="s">
        <v>2099</v>
      </c>
      <c r="AF127" s="691"/>
      <c r="AG127" s="695">
        <v>147</v>
      </c>
      <c r="AH127" s="1039"/>
      <c r="AI127" s="201">
        <v>1.1555136321584704E-2</v>
      </c>
      <c r="AJ127" s="1039"/>
      <c r="AK127" s="602">
        <v>11.555136321584705</v>
      </c>
      <c r="AL127" s="1039"/>
      <c r="AM127" s="7" t="s">
        <v>2100</v>
      </c>
      <c r="AN127" s="691"/>
      <c r="AO127" s="695">
        <v>214</v>
      </c>
      <c r="AP127" s="59"/>
      <c r="AQ127" s="201">
        <v>1.6660278829109375E-2</v>
      </c>
      <c r="AS127" s="602">
        <v>16.660278829109377</v>
      </c>
      <c r="AT127" s="602"/>
      <c r="AU127" s="7" t="s">
        <v>2101</v>
      </c>
      <c r="AV127" s="691"/>
    </row>
    <row r="128" spans="1:48" x14ac:dyDescent="0.35">
      <c r="D128" s="7" t="s">
        <v>154</v>
      </c>
      <c r="E128" s="155"/>
      <c r="F128" s="998">
        <v>230</v>
      </c>
      <c r="G128" s="157"/>
      <c r="H128" s="1001">
        <v>24</v>
      </c>
      <c r="I128" s="1039"/>
      <c r="J128" s="1018">
        <v>2.4903021885925004E-3</v>
      </c>
      <c r="K128" s="1039"/>
      <c r="L128" s="679">
        <v>2.4903021885925005</v>
      </c>
      <c r="M128" s="1039"/>
      <c r="N128" s="510" t="s">
        <v>683</v>
      </c>
      <c r="O128" s="691"/>
      <c r="P128" s="1002"/>
      <c r="Q128" s="1001">
        <v>35</v>
      </c>
      <c r="R128" s="1039"/>
      <c r="S128" s="1018">
        <v>3.7893930308481581E-3</v>
      </c>
      <c r="T128" s="1039"/>
      <c r="U128" s="683">
        <v>3.7893930308481583</v>
      </c>
      <c r="V128" s="1039"/>
      <c r="W128" s="256" t="s">
        <v>2102</v>
      </c>
      <c r="X128" s="691"/>
      <c r="Y128" s="695">
        <v>23</v>
      </c>
      <c r="Z128" s="1039"/>
      <c r="AA128" s="191">
        <v>2.7484396400371362E-3</v>
      </c>
      <c r="AB128" s="1039"/>
      <c r="AC128" s="683">
        <v>2.748439640037136</v>
      </c>
      <c r="AD128" s="1039"/>
      <c r="AE128" s="180" t="s">
        <v>1659</v>
      </c>
      <c r="AF128" s="691"/>
      <c r="AG128" s="695">
        <v>68</v>
      </c>
      <c r="AH128" s="1039"/>
      <c r="AI128" s="201">
        <v>8.9548005429607568E-3</v>
      </c>
      <c r="AJ128" s="1039"/>
      <c r="AK128" s="602">
        <v>8.954800542960756</v>
      </c>
      <c r="AL128" s="1039"/>
      <c r="AM128" s="7" t="s">
        <v>2103</v>
      </c>
      <c r="AN128" s="691"/>
      <c r="AO128" s="695">
        <v>80</v>
      </c>
      <c r="AP128" s="59"/>
      <c r="AQ128" s="201">
        <v>1.0973821105612477E-2</v>
      </c>
      <c r="AS128" s="602">
        <v>10.973821105612476</v>
      </c>
      <c r="AT128" s="602"/>
      <c r="AU128" s="7" t="s">
        <v>2104</v>
      </c>
      <c r="AV128" s="691"/>
    </row>
    <row r="129" spans="1:48" x14ac:dyDescent="0.35">
      <c r="D129" s="7" t="s">
        <v>155</v>
      </c>
      <c r="E129" s="155"/>
      <c r="F129" s="998">
        <v>102</v>
      </c>
      <c r="G129" s="1008"/>
      <c r="H129" s="1001">
        <v>19</v>
      </c>
      <c r="I129" s="1039"/>
      <c r="J129" s="1018">
        <v>5.2065767284991561E-3</v>
      </c>
      <c r="K129" s="1039"/>
      <c r="L129" s="679">
        <v>5.2065767284991562</v>
      </c>
      <c r="M129" s="1039"/>
      <c r="N129" s="510" t="s">
        <v>2105</v>
      </c>
      <c r="O129" s="691"/>
      <c r="P129" s="1002"/>
      <c r="Q129" s="415" t="s">
        <v>12</v>
      </c>
      <c r="R129" s="1039"/>
      <c r="S129" s="1018">
        <v>4.9289099526066355E-3</v>
      </c>
      <c r="T129" s="1039"/>
      <c r="U129" s="683">
        <v>4.9289099526066353</v>
      </c>
      <c r="V129" s="1039"/>
      <c r="W129" s="256" t="s">
        <v>2106</v>
      </c>
      <c r="X129" s="691"/>
      <c r="Y129" s="415" t="s">
        <v>12</v>
      </c>
      <c r="Z129" s="1039"/>
      <c r="AA129" s="191">
        <v>3.0272238452093655E-3</v>
      </c>
      <c r="AB129" s="1039"/>
      <c r="AC129" s="683">
        <v>3.0272238452093654</v>
      </c>
      <c r="AD129" s="1039"/>
      <c r="AE129" s="180" t="s">
        <v>2107</v>
      </c>
      <c r="AF129" s="691"/>
      <c r="AG129" s="695">
        <v>23</v>
      </c>
      <c r="AH129" s="1039"/>
      <c r="AI129" s="201">
        <v>6.2848134524435099E-3</v>
      </c>
      <c r="AJ129" s="1039"/>
      <c r="AK129" s="602">
        <v>6.28481345244351</v>
      </c>
      <c r="AL129" s="1039"/>
      <c r="AM129" s="7" t="s">
        <v>2108</v>
      </c>
      <c r="AN129" s="691"/>
      <c r="AO129" s="695">
        <v>31</v>
      </c>
      <c r="AP129" s="59"/>
      <c r="AQ129" s="201">
        <v>8.3754182513456777E-3</v>
      </c>
      <c r="AS129" s="602">
        <v>8.3754182513456783</v>
      </c>
      <c r="AT129" s="602"/>
      <c r="AU129" s="7" t="s">
        <v>2109</v>
      </c>
      <c r="AV129" s="691"/>
    </row>
    <row r="130" spans="1:48" x14ac:dyDescent="0.35">
      <c r="C130" s="12"/>
      <c r="D130" s="7" t="s">
        <v>156</v>
      </c>
      <c r="E130" s="155"/>
      <c r="F130" s="415" t="s">
        <v>12</v>
      </c>
      <c r="G130" s="1008"/>
      <c r="H130" s="1001">
        <v>8</v>
      </c>
      <c r="I130" s="1039"/>
      <c r="J130" s="1018">
        <v>4.1765390948154688E-3</v>
      </c>
      <c r="K130" s="1039"/>
      <c r="L130" s="679">
        <v>4.1765390948154684</v>
      </c>
      <c r="M130" s="1039"/>
      <c r="N130" s="510" t="s">
        <v>1918</v>
      </c>
      <c r="O130" s="691"/>
      <c r="P130" s="1004"/>
      <c r="Q130" s="415" t="s">
        <v>12</v>
      </c>
      <c r="R130" s="1039"/>
      <c r="S130" s="1018">
        <v>2.0964360587002098E-3</v>
      </c>
      <c r="T130" s="1039"/>
      <c r="U130" s="683">
        <v>2.0964360587002098</v>
      </c>
      <c r="V130" s="1039"/>
      <c r="W130" s="256" t="s">
        <v>2045</v>
      </c>
      <c r="X130" s="691"/>
      <c r="Y130" s="415" t="s">
        <v>12</v>
      </c>
      <c r="Z130" s="1039"/>
      <c r="AA130" s="191">
        <v>3.2238065716057038E-3</v>
      </c>
      <c r="AB130" s="1039"/>
      <c r="AC130" s="683">
        <v>3.2238065716057038</v>
      </c>
      <c r="AD130" s="1039"/>
      <c r="AE130" s="180" t="s">
        <v>2046</v>
      </c>
      <c r="AF130" s="691"/>
      <c r="AG130" s="695">
        <v>12</v>
      </c>
      <c r="AH130" s="1039"/>
      <c r="AI130" s="201">
        <v>6.5573770491803279E-3</v>
      </c>
      <c r="AJ130" s="1039"/>
      <c r="AK130" s="602">
        <v>6.557377049180328</v>
      </c>
      <c r="AL130" s="1039"/>
      <c r="AM130" s="7" t="s">
        <v>2110</v>
      </c>
      <c r="AN130" s="691"/>
      <c r="AO130" s="415" t="s">
        <v>12</v>
      </c>
      <c r="AP130" s="59"/>
      <c r="AQ130" s="201">
        <v>7.5650511264444267E-3</v>
      </c>
      <c r="AS130" s="602">
        <v>7.5650511264444269</v>
      </c>
      <c r="AT130" s="602"/>
      <c r="AU130" s="7" t="s">
        <v>2111</v>
      </c>
      <c r="AV130" s="691"/>
    </row>
    <row r="131" spans="1:48" x14ac:dyDescent="0.35">
      <c r="A131" s="10"/>
      <c r="B131" s="10"/>
      <c r="C131" s="10"/>
      <c r="D131" s="7" t="s">
        <v>157</v>
      </c>
      <c r="E131" s="155"/>
      <c r="F131" s="415" t="s">
        <v>12</v>
      </c>
      <c r="G131" s="1006"/>
      <c r="H131" s="158">
        <v>0</v>
      </c>
      <c r="I131" s="1042"/>
      <c r="J131" s="234">
        <v>0</v>
      </c>
      <c r="K131" s="1042"/>
      <c r="L131" s="684">
        <v>0</v>
      </c>
      <c r="M131" s="1042"/>
      <c r="N131" s="644" t="s">
        <v>2112</v>
      </c>
      <c r="O131" s="696"/>
      <c r="P131" s="1009"/>
      <c r="Q131" s="158">
        <v>0</v>
      </c>
      <c r="R131" s="1042"/>
      <c r="S131" s="234">
        <v>0</v>
      </c>
      <c r="T131" s="1042"/>
      <c r="U131" s="688">
        <v>0</v>
      </c>
      <c r="V131" s="1042"/>
      <c r="W131" s="296" t="s">
        <v>1846</v>
      </c>
      <c r="X131" s="696"/>
      <c r="Y131" s="712">
        <v>0</v>
      </c>
      <c r="Z131" s="1042"/>
      <c r="AA131" s="240">
        <v>0</v>
      </c>
      <c r="AB131" s="1042"/>
      <c r="AC131" s="688">
        <v>0</v>
      </c>
      <c r="AD131" s="1042"/>
      <c r="AE131" s="162" t="s">
        <v>1847</v>
      </c>
      <c r="AF131" s="696"/>
      <c r="AG131" s="712">
        <v>0</v>
      </c>
      <c r="AH131" s="1042"/>
      <c r="AI131" s="201">
        <v>0</v>
      </c>
      <c r="AJ131" s="1042"/>
      <c r="AK131" s="602">
        <v>0</v>
      </c>
      <c r="AL131" s="1042"/>
      <c r="AM131" s="7" t="s">
        <v>2050</v>
      </c>
      <c r="AN131" s="696"/>
      <c r="AO131" s="415" t="s">
        <v>12</v>
      </c>
      <c r="AP131" s="59"/>
      <c r="AQ131" s="201">
        <v>1.3626834381551363E-2</v>
      </c>
      <c r="AS131" s="602">
        <v>13.626834381551362</v>
      </c>
      <c r="AT131" s="602"/>
      <c r="AU131" s="7" t="s">
        <v>1849</v>
      </c>
      <c r="AV131" s="696"/>
    </row>
    <row r="132" spans="1:48" x14ac:dyDescent="0.35">
      <c r="A132" s="10"/>
      <c r="B132" s="10"/>
      <c r="C132" s="10"/>
      <c r="D132" s="7" t="s">
        <v>14</v>
      </c>
      <c r="E132" s="155"/>
      <c r="F132" s="1007">
        <v>570</v>
      </c>
      <c r="G132" s="76"/>
      <c r="H132" s="158">
        <v>410</v>
      </c>
      <c r="I132" s="1163"/>
      <c r="J132" s="246" t="s">
        <v>317</v>
      </c>
      <c r="K132" s="1163"/>
      <c r="L132" s="510" t="s">
        <v>317</v>
      </c>
      <c r="M132" s="1163"/>
      <c r="N132" s="510" t="s">
        <v>317</v>
      </c>
      <c r="O132" s="1068"/>
      <c r="P132" s="1009"/>
      <c r="Q132" s="158">
        <v>33</v>
      </c>
      <c r="R132" s="1163"/>
      <c r="S132" s="246" t="s">
        <v>317</v>
      </c>
      <c r="T132" s="1163"/>
      <c r="U132" s="510" t="s">
        <v>317</v>
      </c>
      <c r="V132" s="1163"/>
      <c r="W132" s="1163" t="s">
        <v>317</v>
      </c>
      <c r="X132" s="1068"/>
      <c r="Y132" s="712">
        <v>29</v>
      </c>
      <c r="Z132" s="1163"/>
      <c r="AA132" s="246" t="s">
        <v>317</v>
      </c>
      <c r="AB132" s="1163"/>
      <c r="AC132" s="510" t="s">
        <v>317</v>
      </c>
      <c r="AD132" s="1163"/>
      <c r="AE132" s="102" t="s">
        <v>317</v>
      </c>
      <c r="AF132" s="1068"/>
      <c r="AG132" s="712">
        <v>44</v>
      </c>
      <c r="AH132" s="1163"/>
      <c r="AI132" s="246" t="s">
        <v>317</v>
      </c>
      <c r="AJ132" s="1163"/>
      <c r="AK132" s="510" t="s">
        <v>317</v>
      </c>
      <c r="AL132" s="1163"/>
      <c r="AM132" s="222" t="s">
        <v>317</v>
      </c>
      <c r="AN132" s="1068"/>
      <c r="AO132" s="712">
        <v>54</v>
      </c>
      <c r="AP132" s="59"/>
      <c r="AQ132" s="246" t="s">
        <v>317</v>
      </c>
      <c r="AR132" s="222"/>
      <c r="AS132" s="510" t="s">
        <v>317</v>
      </c>
      <c r="AT132" s="510"/>
      <c r="AU132" s="222" t="s">
        <v>317</v>
      </c>
      <c r="AV132" s="1068"/>
    </row>
    <row r="133" spans="1:48" x14ac:dyDescent="0.35">
      <c r="A133" s="31"/>
      <c r="B133" s="31"/>
      <c r="C133" s="31" t="s">
        <v>158</v>
      </c>
      <c r="D133" s="5"/>
      <c r="E133" s="172"/>
      <c r="F133" s="47">
        <v>7603</v>
      </c>
      <c r="G133" s="78"/>
      <c r="H133" s="177">
        <v>1294</v>
      </c>
      <c r="I133" s="178"/>
      <c r="J133" s="235">
        <v>1.1580861218985123E-2</v>
      </c>
      <c r="K133" s="178"/>
      <c r="L133" s="681">
        <v>11.580861218985124</v>
      </c>
      <c r="M133" s="178"/>
      <c r="N133" s="673" t="s">
        <v>1469</v>
      </c>
      <c r="O133" s="1305"/>
      <c r="P133" s="79"/>
      <c r="Q133" s="177">
        <v>1285</v>
      </c>
      <c r="R133" s="178"/>
      <c r="S133" s="235">
        <v>1.1852502506373248E-2</v>
      </c>
      <c r="T133" s="178"/>
      <c r="U133" s="686">
        <v>11.852502506373249</v>
      </c>
      <c r="V133" s="178"/>
      <c r="W133" s="298" t="s">
        <v>1470</v>
      </c>
      <c r="X133" s="1305"/>
      <c r="Y133" s="713">
        <v>1057</v>
      </c>
      <c r="Z133" s="178"/>
      <c r="AA133" s="241">
        <v>1.0394752469330526E-2</v>
      </c>
      <c r="AB133" s="178"/>
      <c r="AC133" s="686">
        <v>10.394752469330527</v>
      </c>
      <c r="AD133" s="178"/>
      <c r="AE133" s="1278" t="s">
        <v>1471</v>
      </c>
      <c r="AF133" s="1305"/>
      <c r="AG133" s="713">
        <v>1712</v>
      </c>
      <c r="AH133" s="178"/>
      <c r="AI133" s="190">
        <v>1.8114617933439197E-2</v>
      </c>
      <c r="AJ133" s="178"/>
      <c r="AK133" s="603">
        <v>18.114617933439195</v>
      </c>
      <c r="AL133" s="178"/>
      <c r="AM133" s="65" t="s">
        <v>1472</v>
      </c>
      <c r="AN133" s="1305"/>
      <c r="AO133" s="713">
        <v>2255</v>
      </c>
      <c r="AP133" s="179"/>
      <c r="AQ133" s="190">
        <v>2.4633439463417051E-2</v>
      </c>
      <c r="AR133" s="65"/>
      <c r="AS133" s="603">
        <v>24.633439463417051</v>
      </c>
      <c r="AT133" s="603"/>
      <c r="AU133" s="65" t="s">
        <v>1473</v>
      </c>
      <c r="AV133" s="1305"/>
    </row>
    <row r="134" spans="1:48" x14ac:dyDescent="0.35">
      <c r="A134" s="10"/>
      <c r="B134" s="10"/>
      <c r="C134" s="10"/>
      <c r="D134" s="7" t="s">
        <v>159</v>
      </c>
      <c r="E134" s="155"/>
      <c r="F134" s="998">
        <v>5695</v>
      </c>
      <c r="G134" s="76"/>
      <c r="H134" s="1001">
        <v>753</v>
      </c>
      <c r="I134" s="1039"/>
      <c r="J134" s="233">
        <v>7.3527147358498366E-3</v>
      </c>
      <c r="K134" s="1039"/>
      <c r="L134" s="679">
        <v>7.3527147358498368</v>
      </c>
      <c r="M134" s="1039"/>
      <c r="N134" s="510" t="s">
        <v>2113</v>
      </c>
      <c r="O134" s="691"/>
      <c r="P134" s="1002"/>
      <c r="Q134" s="1001">
        <v>1006</v>
      </c>
      <c r="R134" s="1039"/>
      <c r="S134" s="233">
        <v>1.0154696450049188E-2</v>
      </c>
      <c r="T134" s="1039"/>
      <c r="U134" s="683">
        <v>10.154696450049189</v>
      </c>
      <c r="V134" s="1039"/>
      <c r="W134" s="256" t="s">
        <v>2001</v>
      </c>
      <c r="X134" s="691"/>
      <c r="Y134" s="695">
        <v>788</v>
      </c>
      <c r="Z134" s="1039"/>
      <c r="AA134" s="191">
        <v>8.4152417410448405E-3</v>
      </c>
      <c r="AB134" s="1039"/>
      <c r="AC134" s="683">
        <v>8.4152417410448397</v>
      </c>
      <c r="AD134" s="1039"/>
      <c r="AE134" s="180" t="s">
        <v>2114</v>
      </c>
      <c r="AF134" s="691"/>
      <c r="AG134" s="695">
        <v>1361</v>
      </c>
      <c r="AH134" s="1039"/>
      <c r="AI134" s="201">
        <v>1.5586609945372424E-2</v>
      </c>
      <c r="AJ134" s="1039"/>
      <c r="AK134" s="602">
        <v>15.586609945372423</v>
      </c>
      <c r="AL134" s="1039"/>
      <c r="AM134" s="7" t="s">
        <v>2115</v>
      </c>
      <c r="AN134" s="691"/>
      <c r="AO134" s="695">
        <v>1787</v>
      </c>
      <c r="AP134" s="59"/>
      <c r="AQ134" s="201">
        <v>2.1385397430917E-2</v>
      </c>
      <c r="AS134" s="602">
        <v>21.385397430916999</v>
      </c>
      <c r="AT134" s="602"/>
      <c r="AU134" s="7" t="s">
        <v>2116</v>
      </c>
      <c r="AV134" s="691"/>
    </row>
    <row r="135" spans="1:48" x14ac:dyDescent="0.35">
      <c r="A135" s="10"/>
      <c r="B135" s="10"/>
      <c r="C135" s="10"/>
      <c r="D135" s="7" t="s">
        <v>160</v>
      </c>
      <c r="E135" s="155"/>
      <c r="F135" s="998">
        <v>1334</v>
      </c>
      <c r="G135" s="157"/>
      <c r="H135" s="693">
        <v>131</v>
      </c>
      <c r="I135" s="154"/>
      <c r="J135" s="213">
        <v>1.4048373259420575E-2</v>
      </c>
      <c r="K135" s="154"/>
      <c r="L135" s="682">
        <v>14.048373259420575</v>
      </c>
      <c r="M135" s="154"/>
      <c r="N135" s="510" t="s">
        <v>1282</v>
      </c>
      <c r="O135" s="1306"/>
      <c r="P135" s="102"/>
      <c r="Q135" s="693">
        <v>245</v>
      </c>
      <c r="R135" s="154"/>
      <c r="S135" s="213">
        <v>2.6207520776762937E-2</v>
      </c>
      <c r="T135" s="154"/>
      <c r="U135" s="687">
        <v>26.207520776762937</v>
      </c>
      <c r="V135" s="154"/>
      <c r="W135" s="256" t="s">
        <v>2117</v>
      </c>
      <c r="X135" s="1306"/>
      <c r="Y135" s="717">
        <v>237</v>
      </c>
      <c r="Z135" s="154"/>
      <c r="AA135" s="243">
        <v>2.9454503737978241E-2</v>
      </c>
      <c r="AB135" s="154"/>
      <c r="AC135" s="687">
        <v>29.454503737978239</v>
      </c>
      <c r="AD135" s="154"/>
      <c r="AE135" s="180" t="s">
        <v>2118</v>
      </c>
      <c r="AF135" s="1306"/>
      <c r="AG135" s="717">
        <v>306</v>
      </c>
      <c r="AH135" s="154"/>
      <c r="AI135" s="201">
        <v>4.2554557124518617E-2</v>
      </c>
      <c r="AJ135" s="154"/>
      <c r="AK135" s="602">
        <v>42.554557124518617</v>
      </c>
      <c r="AL135" s="154"/>
      <c r="AM135" s="7" t="s">
        <v>2119</v>
      </c>
      <c r="AN135" s="1306"/>
      <c r="AO135" s="717">
        <v>415</v>
      </c>
      <c r="AP135" s="59"/>
      <c r="AQ135" s="201">
        <v>5.2644932132436886E-2</v>
      </c>
      <c r="AS135" s="602">
        <v>52.644932132436885</v>
      </c>
      <c r="AT135" s="602"/>
      <c r="AU135" s="7" t="s">
        <v>2120</v>
      </c>
      <c r="AV135" s="1306"/>
    </row>
    <row r="136" spans="1:48" x14ac:dyDescent="0.35">
      <c r="A136" s="10"/>
      <c r="B136" s="10"/>
      <c r="C136" s="10"/>
      <c r="D136" s="7" t="s">
        <v>14</v>
      </c>
      <c r="E136" s="155"/>
      <c r="F136" s="998">
        <v>574</v>
      </c>
      <c r="G136" s="151"/>
      <c r="H136" s="1001">
        <v>410</v>
      </c>
      <c r="I136" s="1163"/>
      <c r="J136" s="246" t="s">
        <v>317</v>
      </c>
      <c r="K136" s="1163"/>
      <c r="L136" s="510" t="s">
        <v>317</v>
      </c>
      <c r="M136" s="1163"/>
      <c r="N136" s="510" t="s">
        <v>317</v>
      </c>
      <c r="O136" s="1068"/>
      <c r="P136" s="1002"/>
      <c r="Q136" s="1001">
        <v>34</v>
      </c>
      <c r="R136" s="1163"/>
      <c r="S136" s="246" t="s">
        <v>317</v>
      </c>
      <c r="T136" s="1163"/>
      <c r="U136" s="510" t="s">
        <v>317</v>
      </c>
      <c r="V136" s="1163"/>
      <c r="W136" s="1163" t="s">
        <v>317</v>
      </c>
      <c r="X136" s="1068"/>
      <c r="Y136" s="695">
        <v>32</v>
      </c>
      <c r="Z136" s="1163"/>
      <c r="AA136" s="246" t="s">
        <v>317</v>
      </c>
      <c r="AB136" s="1163"/>
      <c r="AC136" s="510" t="s">
        <v>317</v>
      </c>
      <c r="AD136" s="1163"/>
      <c r="AE136" s="102" t="s">
        <v>317</v>
      </c>
      <c r="AF136" s="1068"/>
      <c r="AG136" s="695">
        <v>45</v>
      </c>
      <c r="AH136" s="1163"/>
      <c r="AI136" s="246" t="s">
        <v>317</v>
      </c>
      <c r="AJ136" s="1163"/>
      <c r="AK136" s="510" t="s">
        <v>317</v>
      </c>
      <c r="AL136" s="1163"/>
      <c r="AM136" s="222" t="s">
        <v>317</v>
      </c>
      <c r="AN136" s="1068"/>
      <c r="AO136" s="695">
        <v>53</v>
      </c>
      <c r="AP136" s="59"/>
      <c r="AQ136" s="246" t="s">
        <v>317</v>
      </c>
      <c r="AR136" s="222"/>
      <c r="AS136" s="510" t="s">
        <v>317</v>
      </c>
      <c r="AT136" s="510"/>
      <c r="AU136" s="222" t="s">
        <v>317</v>
      </c>
      <c r="AV136" s="1068"/>
    </row>
    <row r="137" spans="1:48" x14ac:dyDescent="0.35">
      <c r="A137" s="95" t="s">
        <v>14</v>
      </c>
      <c r="B137" s="95"/>
      <c r="C137" s="95"/>
      <c r="D137" s="64"/>
      <c r="E137" s="166"/>
      <c r="F137" s="69">
        <v>175</v>
      </c>
      <c r="G137" s="152"/>
      <c r="H137" s="697">
        <v>97</v>
      </c>
      <c r="I137" s="1014"/>
      <c r="J137" s="225" t="s">
        <v>317</v>
      </c>
      <c r="K137" s="1014"/>
      <c r="L137" s="622" t="s">
        <v>317</v>
      </c>
      <c r="M137" s="1014"/>
      <c r="N137" s="622" t="s">
        <v>317</v>
      </c>
      <c r="O137" s="918"/>
      <c r="P137" s="153"/>
      <c r="Q137" s="697">
        <v>41</v>
      </c>
      <c r="R137" s="1014"/>
      <c r="S137" s="225" t="s">
        <v>317</v>
      </c>
      <c r="T137" s="1014"/>
      <c r="U137" s="622" t="s">
        <v>317</v>
      </c>
      <c r="V137" s="1014"/>
      <c r="W137" s="1014" t="s">
        <v>317</v>
      </c>
      <c r="X137" s="918"/>
      <c r="Y137" s="720">
        <v>15</v>
      </c>
      <c r="Z137" s="1014"/>
      <c r="AA137" s="225" t="s">
        <v>317</v>
      </c>
      <c r="AB137" s="1014"/>
      <c r="AC137" s="622" t="s">
        <v>317</v>
      </c>
      <c r="AD137" s="1014"/>
      <c r="AE137" s="148" t="s">
        <v>317</v>
      </c>
      <c r="AF137" s="918"/>
      <c r="AG137" s="720">
        <v>14</v>
      </c>
      <c r="AH137" s="1014"/>
      <c r="AI137" s="225" t="s">
        <v>317</v>
      </c>
      <c r="AJ137" s="1014"/>
      <c r="AK137" s="622" t="s">
        <v>317</v>
      </c>
      <c r="AL137" s="1014"/>
      <c r="AM137" s="226" t="s">
        <v>317</v>
      </c>
      <c r="AN137" s="918"/>
      <c r="AO137" s="720">
        <v>8</v>
      </c>
      <c r="AP137" s="182"/>
      <c r="AQ137" s="225" t="s">
        <v>317</v>
      </c>
      <c r="AR137" s="226"/>
      <c r="AS137" s="622" t="s">
        <v>317</v>
      </c>
      <c r="AT137" s="622"/>
      <c r="AU137" s="226" t="s">
        <v>317</v>
      </c>
      <c r="AV137" s="918"/>
    </row>
    <row r="138" spans="1:48" x14ac:dyDescent="0.35">
      <c r="A138" s="51"/>
      <c r="B138" s="51"/>
      <c r="C138" s="51"/>
      <c r="E138" s="155"/>
      <c r="F138" s="1072"/>
      <c r="G138" s="1126"/>
    </row>
    <row r="139" spans="1:48" x14ac:dyDescent="0.35">
      <c r="A139" s="51"/>
      <c r="B139" s="51"/>
      <c r="C139" s="51"/>
      <c r="E139" s="155"/>
      <c r="F139" s="1072"/>
      <c r="G139" s="1126"/>
    </row>
    <row r="140" spans="1:48" x14ac:dyDescent="0.35">
      <c r="A140" s="50"/>
      <c r="B140" s="1463" t="s">
        <v>2981</v>
      </c>
      <c r="C140" s="1463"/>
      <c r="D140" s="1463"/>
      <c r="E140" s="1463"/>
      <c r="F140" s="1463"/>
      <c r="G140" s="1463"/>
      <c r="H140" s="1463"/>
      <c r="I140" s="1463"/>
      <c r="J140" s="1463"/>
      <c r="K140" s="1463"/>
      <c r="L140" s="1463"/>
      <c r="M140" s="1463"/>
      <c r="N140" s="1463"/>
      <c r="O140" s="1463"/>
      <c r="P140" s="1463"/>
      <c r="Q140" s="1463"/>
      <c r="R140" s="1463"/>
      <c r="S140" s="1463"/>
      <c r="T140" s="1463"/>
      <c r="U140" s="1463"/>
      <c r="V140" s="1463"/>
      <c r="W140" s="1463"/>
      <c r="X140" s="1463"/>
      <c r="Y140" s="1463"/>
      <c r="Z140" s="1463"/>
      <c r="AA140" s="1463"/>
      <c r="AB140" s="1463"/>
      <c r="AC140" s="1463"/>
      <c r="AD140" s="1463"/>
      <c r="AE140" s="1463"/>
      <c r="AF140" s="1026"/>
      <c r="AG140" s="1208"/>
      <c r="AH140" s="1027"/>
      <c r="AI140" s="1026"/>
      <c r="AJ140" s="1026"/>
      <c r="AK140" s="1026"/>
      <c r="AL140" s="1026"/>
      <c r="AM140" s="1026"/>
      <c r="AN140" s="1027"/>
      <c r="AO140" s="1206"/>
      <c r="AP140" s="995"/>
      <c r="AQ140" s="995"/>
    </row>
    <row r="141" spans="1:48" x14ac:dyDescent="0.35">
      <c r="A141" s="51"/>
      <c r="B141" s="1020" t="s">
        <v>2974</v>
      </c>
      <c r="J141" s="7"/>
      <c r="S141" s="7"/>
      <c r="AA141" s="7"/>
      <c r="AI141" s="7"/>
    </row>
    <row r="142" spans="1:48" x14ac:dyDescent="0.35">
      <c r="A142" s="51"/>
      <c r="B142" s="1446" t="s">
        <v>494</v>
      </c>
      <c r="C142" s="1446"/>
      <c r="D142" s="1446"/>
      <c r="E142" s="1446"/>
      <c r="F142" s="1446"/>
      <c r="G142" s="1446"/>
      <c r="H142" s="1446"/>
      <c r="I142" s="1446"/>
      <c r="J142" s="1446"/>
      <c r="K142" s="1446"/>
      <c r="L142" s="1446"/>
      <c r="M142" s="1446"/>
      <c r="N142" s="1446"/>
      <c r="O142" s="1446"/>
      <c r="P142" s="1446"/>
      <c r="Q142" s="1446"/>
      <c r="R142" s="1446"/>
      <c r="S142" s="1446"/>
      <c r="T142" s="1446"/>
      <c r="U142" s="1446"/>
      <c r="V142" s="1446"/>
      <c r="W142" s="1446"/>
      <c r="X142" s="1446"/>
      <c r="Y142" s="1446"/>
      <c r="Z142" s="1446"/>
      <c r="AA142" s="1446"/>
      <c r="AB142" s="1446"/>
      <c r="AC142" s="1446"/>
      <c r="AD142" s="1446"/>
      <c r="AE142" s="1446"/>
      <c r="AF142" s="1446"/>
      <c r="AG142" s="1446"/>
      <c r="AH142" s="1446"/>
      <c r="AI142" s="1446"/>
      <c r="AJ142" s="1446"/>
      <c r="AK142" s="1446"/>
      <c r="AL142" s="1446"/>
      <c r="AM142" s="1446"/>
      <c r="AN142" s="1446"/>
    </row>
    <row r="143" spans="1:48" x14ac:dyDescent="0.35">
      <c r="A143" s="50"/>
      <c r="B143" s="1445" t="s">
        <v>2980</v>
      </c>
      <c r="C143" s="1445"/>
      <c r="D143" s="1445"/>
      <c r="E143" s="1445"/>
      <c r="F143" s="1445"/>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c r="AJ143" s="1445"/>
      <c r="AK143" s="1445"/>
      <c r="AL143" s="1445"/>
      <c r="AM143" s="1445"/>
      <c r="AN143" s="1445"/>
      <c r="AO143" s="1445"/>
      <c r="AP143" s="1445"/>
      <c r="AQ143" s="1445"/>
    </row>
    <row r="144" spans="1:48" x14ac:dyDescent="0.35">
      <c r="A144" s="50"/>
      <c r="B144" s="1020" t="s">
        <v>2978</v>
      </c>
      <c r="J144" s="7"/>
      <c r="S144" s="7"/>
      <c r="AA144" s="7"/>
      <c r="AI144" s="7"/>
    </row>
    <row r="145" spans="1:41" x14ac:dyDescent="0.35">
      <c r="A145" s="51"/>
      <c r="B145" s="1020" t="s">
        <v>2979</v>
      </c>
      <c r="J145" s="7"/>
      <c r="S145" s="7"/>
      <c r="AA145" s="7"/>
      <c r="AI145" s="7"/>
    </row>
    <row r="146" spans="1:41" x14ac:dyDescent="0.35">
      <c r="A146" s="93"/>
      <c r="B146" s="1461" t="s">
        <v>518</v>
      </c>
      <c r="C146" s="1461"/>
      <c r="D146" s="1461"/>
      <c r="E146" s="1461"/>
      <c r="F146" s="1461"/>
      <c r="G146" s="1461"/>
      <c r="H146" s="1461"/>
      <c r="I146" s="1461"/>
      <c r="J146" s="1461"/>
      <c r="K146" s="1461"/>
      <c r="L146" s="1461"/>
      <c r="M146" s="1461"/>
      <c r="N146" s="1461"/>
      <c r="O146" s="1461"/>
      <c r="P146" s="1461"/>
      <c r="Q146" s="1461"/>
      <c r="R146" s="1461"/>
      <c r="S146" s="1461"/>
      <c r="T146" s="1461"/>
      <c r="U146" s="1461"/>
      <c r="V146" s="1461"/>
      <c r="W146" s="1461"/>
      <c r="X146" s="1461"/>
      <c r="Y146" s="1461"/>
      <c r="Z146" s="1461"/>
      <c r="AA146" s="1461"/>
      <c r="AB146" s="1461"/>
      <c r="AC146" s="1461"/>
      <c r="AD146" s="1461"/>
      <c r="AE146" s="1461"/>
      <c r="AF146" s="1461"/>
      <c r="AG146" s="1461"/>
      <c r="AH146" s="1461"/>
      <c r="AI146" s="1461"/>
      <c r="AJ146" s="1461"/>
      <c r="AK146" s="1461"/>
      <c r="AL146" s="1461"/>
      <c r="AM146" s="1461"/>
      <c r="AN146" s="1461"/>
      <c r="AO146" s="1461"/>
    </row>
    <row r="147" spans="1:41" x14ac:dyDescent="0.35">
      <c r="B147" s="1461"/>
      <c r="C147" s="1461"/>
      <c r="D147" s="1461"/>
      <c r="E147" s="1461"/>
      <c r="F147" s="1461"/>
      <c r="G147" s="1461"/>
      <c r="H147" s="1461"/>
      <c r="I147" s="1461"/>
      <c r="J147" s="1461"/>
      <c r="K147" s="1461"/>
      <c r="L147" s="1461"/>
      <c r="M147" s="1461"/>
      <c r="N147" s="1461"/>
      <c r="O147" s="1461"/>
      <c r="P147" s="1461"/>
      <c r="Q147" s="1461"/>
      <c r="R147" s="1461"/>
      <c r="S147" s="1461"/>
      <c r="T147" s="1461"/>
      <c r="U147" s="1461"/>
      <c r="V147" s="1461"/>
      <c r="W147" s="1461"/>
      <c r="X147" s="1461"/>
      <c r="Y147" s="1461"/>
      <c r="Z147" s="1461"/>
      <c r="AA147" s="1461"/>
      <c r="AB147" s="1461"/>
      <c r="AC147" s="1461"/>
      <c r="AD147" s="1461"/>
      <c r="AE147" s="1461"/>
      <c r="AF147" s="1461"/>
      <c r="AG147" s="1461"/>
      <c r="AH147" s="1461"/>
      <c r="AI147" s="1461"/>
      <c r="AJ147" s="1461"/>
      <c r="AK147" s="1461"/>
      <c r="AL147" s="1461"/>
      <c r="AM147" s="1461"/>
      <c r="AN147" s="1461"/>
      <c r="AO147" s="1461"/>
    </row>
  </sheetData>
  <customSheetViews>
    <customSheetView guid="{6E86E696-B0D6-465F-9D8E-9F701215684B}" scale="80">
      <pane ySplit="14" topLeftCell="A15" activePane="bottomLeft" state="frozen"/>
      <selection pane="bottomLeft" activeCell="AB10" sqref="AB10"/>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BH5" sqref="BH5"/>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BH5" sqref="BH5"/>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BH5" sqref="BH5"/>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BH5" sqref="BH5"/>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BH5" sqref="BH5"/>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4">
    <mergeCell ref="B140:AE140"/>
    <mergeCell ref="B142:AN142"/>
    <mergeCell ref="B143:AQ143"/>
    <mergeCell ref="B146:AO147"/>
    <mergeCell ref="AO13:AV13"/>
    <mergeCell ref="H13:O13"/>
    <mergeCell ref="Q13:X13"/>
    <mergeCell ref="Y13:AF13"/>
    <mergeCell ref="AG13:AN13"/>
    <mergeCell ref="H12:AM12"/>
    <mergeCell ref="A2:AG2"/>
    <mergeCell ref="A7:AI7"/>
    <mergeCell ref="A5:AG5"/>
    <mergeCell ref="A10:L10"/>
  </mergeCells>
  <hyperlinks>
    <hyperlink ref="A11:D11" location="Contents!A1" display="Return to Contents"/>
  </hyperlinks>
  <pageMargins left="0.7" right="0.7" top="0.75" bottom="0.75" header="0.3" footer="0.3"/>
  <pageSetup paperSize="9" orientation="portrait"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AV148"/>
  <sheetViews>
    <sheetView zoomScale="80" zoomScaleNormal="80" workbookViewId="0">
      <pane ySplit="13" topLeftCell="A14" activePane="bottomLeft" state="frozen"/>
      <selection pane="bottomLeft" activeCell="AE10" sqref="AE10"/>
    </sheetView>
  </sheetViews>
  <sheetFormatPr defaultColWidth="9.1796875" defaultRowHeight="14.5" x14ac:dyDescent="0.35"/>
  <cols>
    <col min="1" max="3" width="1.54296875" style="7" customWidth="1"/>
    <col min="4" max="4" width="5.1796875" style="7" customWidth="1"/>
    <col min="5" max="5" width="15.7265625" style="7" customWidth="1"/>
    <col min="6" max="6" width="9.1796875" style="45"/>
    <col min="7" max="7" width="1.26953125" style="7" customWidth="1"/>
    <col min="8" max="8" width="6" style="45" bestFit="1" customWidth="1"/>
    <col min="9" max="9" width="1.1796875" style="7" customWidth="1"/>
    <col min="10" max="10" width="6.7265625" style="201" bestFit="1" customWidth="1"/>
    <col min="11" max="11" width="1.1796875" style="7" customWidth="1"/>
    <col min="12" max="12" width="5.1796875" style="7" bestFit="1" customWidth="1"/>
    <col min="13" max="13" width="1.26953125" style="7" customWidth="1"/>
    <col min="14" max="14" width="11.453125" style="7" bestFit="1" customWidth="1"/>
    <col min="15" max="16" width="1.26953125" style="7" customWidth="1"/>
    <col min="17" max="17" width="6" style="45" bestFit="1" customWidth="1"/>
    <col min="18" max="18" width="1.1796875" style="7" customWidth="1"/>
    <col min="19" max="19" width="6.7265625" style="201" bestFit="1" customWidth="1"/>
    <col min="20" max="20" width="1.26953125" style="7" customWidth="1"/>
    <col min="21" max="21" width="5.1796875" style="7" bestFit="1" customWidth="1"/>
    <col min="22" max="22" width="1.26953125" style="7" customWidth="1"/>
    <col min="23" max="23" width="13" style="7" bestFit="1" customWidth="1"/>
    <col min="24" max="24" width="1.26953125" style="7" customWidth="1"/>
    <col min="25" max="25" width="7.1796875" style="45" bestFit="1" customWidth="1"/>
    <col min="26" max="26" width="1.1796875" style="7" customWidth="1"/>
    <col min="27" max="27" width="6.54296875" style="201" bestFit="1" customWidth="1"/>
    <col min="28" max="28" width="1.26953125" style="7" customWidth="1"/>
    <col min="29" max="29" width="5.1796875" style="7" bestFit="1" customWidth="1"/>
    <col min="30" max="30" width="1.26953125" style="7" customWidth="1"/>
    <col min="31" max="31" width="13" style="7" bestFit="1" customWidth="1"/>
    <col min="32" max="32" width="1.26953125" style="7" customWidth="1"/>
    <col min="33" max="33" width="7.1796875" style="45" bestFit="1" customWidth="1"/>
    <col min="34" max="34" width="1.1796875" style="7" customWidth="1"/>
    <col min="35" max="35" width="7.81640625" style="201" bestFit="1" customWidth="1"/>
    <col min="36" max="36" width="1.26953125" style="7" customWidth="1"/>
    <col min="37" max="37" width="6" style="7" bestFit="1" customWidth="1"/>
    <col min="38" max="38" width="1.26953125" style="7" customWidth="1"/>
    <col min="39" max="39" width="15.26953125" style="7" customWidth="1"/>
    <col min="40" max="40" width="1.26953125" style="7" customWidth="1"/>
    <col min="41" max="41" width="7.1796875" style="45" customWidth="1"/>
    <col min="42" max="42" width="1.26953125" style="7" customWidth="1"/>
    <col min="43" max="43" width="7.81640625" style="7" customWidth="1"/>
    <col min="44" max="44" width="1.26953125" style="7" customWidth="1"/>
    <col min="45" max="45" width="6.453125" style="7" customWidth="1"/>
    <col min="46" max="46" width="1.26953125" style="7" customWidth="1"/>
    <col min="47" max="47" width="14.1796875" style="7" customWidth="1"/>
    <col min="48" max="48" width="4" style="7" customWidth="1"/>
    <col min="49" max="16384" width="9.1796875" style="7"/>
  </cols>
  <sheetData>
    <row r="1" spans="1:48" ht="6" customHeight="1" x14ac:dyDescent="0.25"/>
    <row r="2" spans="1:48" s="393" customFormat="1" ht="18" x14ac:dyDescent="0.25">
      <c r="A2" s="1281" t="s">
        <v>412</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3"/>
      <c r="AM2" s="1283"/>
      <c r="AO2" s="423"/>
    </row>
    <row r="3" spans="1:48" s="1145" customFormat="1" ht="17" customHeight="1" x14ac:dyDescent="0.3">
      <c r="A3" s="1426" t="s">
        <v>3077</v>
      </c>
      <c r="F3" s="423"/>
      <c r="H3" s="423"/>
      <c r="J3" s="399"/>
      <c r="O3" s="1167"/>
      <c r="P3" s="1167"/>
      <c r="Q3" s="423"/>
      <c r="R3" s="399"/>
      <c r="X3" s="399"/>
      <c r="Y3" s="423"/>
      <c r="AC3" s="1158"/>
      <c r="AD3" s="1167"/>
      <c r="AE3" s="1158"/>
      <c r="AG3" s="1187"/>
      <c r="AO3" s="423"/>
    </row>
    <row r="4" spans="1:48" s="393" customFormat="1" ht="17" customHeight="1" x14ac:dyDescent="0.3">
      <c r="A4" s="1426" t="s">
        <v>3078</v>
      </c>
      <c r="F4" s="423"/>
      <c r="H4" s="423"/>
      <c r="J4" s="399"/>
      <c r="O4" s="394"/>
      <c r="P4" s="1088"/>
      <c r="Q4" s="423"/>
      <c r="R4" s="399"/>
      <c r="X4" s="399"/>
      <c r="Y4" s="423"/>
      <c r="AC4" s="398"/>
      <c r="AD4" s="394"/>
      <c r="AE4" s="398"/>
      <c r="AG4" s="1187"/>
      <c r="AO4" s="423"/>
    </row>
    <row r="5" spans="1:48" s="393" customFormat="1" ht="32.25" customHeight="1" x14ac:dyDescent="0.35">
      <c r="A5" s="1438" t="s">
        <v>413</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1438"/>
      <c r="AD5" s="1439"/>
      <c r="AE5" s="1439"/>
      <c r="AF5" s="1439"/>
      <c r="AG5" s="1439"/>
      <c r="AH5" s="1439"/>
      <c r="AI5" s="1439"/>
      <c r="AO5" s="423"/>
    </row>
    <row r="6" spans="1:48" s="393" customFormat="1" ht="6.75" customHeight="1" x14ac:dyDescent="0.3">
      <c r="F6" s="423"/>
      <c r="H6" s="423"/>
      <c r="J6" s="399"/>
      <c r="O6" s="394"/>
      <c r="P6" s="1088"/>
      <c r="Q6" s="423"/>
      <c r="R6" s="399"/>
      <c r="X6" s="399"/>
      <c r="Y6" s="423"/>
      <c r="AC6" s="398"/>
      <c r="AD6" s="394"/>
      <c r="AE6" s="398"/>
      <c r="AG6" s="1187"/>
      <c r="AO6" s="423"/>
    </row>
    <row r="7" spans="1:48" s="393" customFormat="1" ht="15" customHeight="1" x14ac:dyDescent="0.2">
      <c r="A7" s="1440" t="s">
        <v>414</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22"/>
      <c r="AI7" s="22"/>
      <c r="AJ7" s="22"/>
      <c r="AK7" s="22"/>
      <c r="AL7" s="22"/>
      <c r="AO7" s="423"/>
    </row>
    <row r="8" spans="1:48" s="393" customFormat="1" ht="15" customHeight="1" x14ac:dyDescent="0.2">
      <c r="A8" s="396" t="s">
        <v>379</v>
      </c>
      <c r="B8" s="395"/>
      <c r="C8" s="395"/>
      <c r="D8" s="395"/>
      <c r="E8" s="395"/>
      <c r="F8" s="1176"/>
      <c r="G8" s="395"/>
      <c r="H8" s="1176"/>
      <c r="I8" s="395"/>
      <c r="J8" s="395"/>
      <c r="K8" s="395"/>
      <c r="L8" s="395"/>
      <c r="M8" s="395"/>
      <c r="N8" s="395"/>
      <c r="O8" s="395"/>
      <c r="P8" s="728"/>
      <c r="Q8" s="1176"/>
      <c r="R8" s="395"/>
      <c r="S8" s="395"/>
      <c r="T8" s="395"/>
      <c r="U8" s="395"/>
      <c r="V8" s="395"/>
      <c r="W8" s="395"/>
      <c r="X8" s="395"/>
      <c r="Y8" s="1176"/>
      <c r="Z8" s="395"/>
      <c r="AA8" s="395"/>
      <c r="AB8" s="395"/>
      <c r="AC8" s="395"/>
      <c r="AD8" s="395"/>
      <c r="AE8" s="395"/>
      <c r="AF8" s="395"/>
      <c r="AG8" s="1176"/>
      <c r="AH8" s="22"/>
      <c r="AI8" s="22"/>
      <c r="AJ8" s="22"/>
      <c r="AK8" s="22"/>
      <c r="AL8" s="22"/>
      <c r="AO8" s="423"/>
    </row>
    <row r="9" spans="1:48" s="819" customFormat="1" ht="15" customHeight="1" x14ac:dyDescent="0.2">
      <c r="A9" s="396"/>
      <c r="B9" s="661"/>
      <c r="C9" s="661"/>
      <c r="D9" s="661"/>
      <c r="E9" s="661"/>
      <c r="F9" s="1176"/>
      <c r="G9" s="661"/>
      <c r="H9" s="1176"/>
      <c r="I9" s="661"/>
      <c r="J9" s="661"/>
      <c r="K9" s="661"/>
      <c r="L9" s="661"/>
      <c r="M9" s="661"/>
      <c r="N9" s="661"/>
      <c r="O9" s="661"/>
      <c r="P9" s="728"/>
      <c r="Q9" s="1176"/>
      <c r="R9" s="661"/>
      <c r="S9" s="661"/>
      <c r="T9" s="661"/>
      <c r="U9" s="661"/>
      <c r="V9" s="661"/>
      <c r="W9" s="661"/>
      <c r="X9" s="661"/>
      <c r="Y9" s="1176"/>
      <c r="Z9" s="661"/>
      <c r="AA9" s="661"/>
      <c r="AB9" s="661"/>
      <c r="AC9" s="661"/>
      <c r="AD9" s="661"/>
      <c r="AE9" s="661"/>
      <c r="AF9" s="661"/>
      <c r="AG9" s="1176"/>
      <c r="AH9" s="737"/>
      <c r="AI9" s="737"/>
      <c r="AJ9" s="737"/>
      <c r="AK9" s="737"/>
      <c r="AL9" s="737"/>
      <c r="AO9" s="423"/>
    </row>
    <row r="10" spans="1:48" s="393" customFormat="1" ht="15" customHeight="1" x14ac:dyDescent="0.35">
      <c r="A10" s="1449" t="s">
        <v>380</v>
      </c>
      <c r="B10" s="1449"/>
      <c r="C10" s="1449"/>
      <c r="D10" s="1449"/>
      <c r="E10" s="1449"/>
      <c r="F10" s="1449"/>
      <c r="G10" s="1449"/>
      <c r="H10" s="1439"/>
      <c r="I10" s="1439"/>
      <c r="J10" s="1439"/>
      <c r="K10" s="1439"/>
      <c r="L10" s="1439"/>
      <c r="O10" s="394"/>
      <c r="P10" s="1088"/>
      <c r="Q10" s="423"/>
      <c r="R10" s="399"/>
      <c r="X10" s="399"/>
      <c r="Y10" s="423"/>
      <c r="AC10" s="398"/>
      <c r="AD10" s="394"/>
      <c r="AE10" s="398"/>
      <c r="AG10" s="1187"/>
      <c r="AO10" s="423"/>
    </row>
    <row r="11" spans="1:48" ht="14.25" customHeight="1" x14ac:dyDescent="0.35">
      <c r="A11" s="24" t="s">
        <v>5</v>
      </c>
      <c r="B11" s="23"/>
      <c r="C11" s="23"/>
      <c r="D11" s="23"/>
      <c r="E11" s="391"/>
      <c r="F11" s="1061"/>
      <c r="G11" s="391"/>
      <c r="H11" s="1061"/>
      <c r="I11" s="391"/>
      <c r="J11" s="202"/>
      <c r="K11" s="391"/>
      <c r="L11" s="391"/>
      <c r="M11" s="391"/>
      <c r="N11" s="391"/>
      <c r="O11" s="10"/>
      <c r="P11" s="1031"/>
      <c r="Q11" s="282"/>
      <c r="R11" s="11"/>
      <c r="S11" s="207"/>
      <c r="T11" s="11"/>
    </row>
    <row r="12" spans="1:48" ht="15" customHeight="1" x14ac:dyDescent="0.25">
      <c r="A12" s="390"/>
      <c r="B12" s="390"/>
      <c r="C12" s="390"/>
      <c r="D12" s="390"/>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314</v>
      </c>
      <c r="F13" s="1169" t="s">
        <v>1</v>
      </c>
      <c r="G13" s="368"/>
      <c r="H13" s="1442" t="s">
        <v>6</v>
      </c>
      <c r="I13" s="1443"/>
      <c r="J13" s="1443"/>
      <c r="K13" s="1443"/>
      <c r="L13" s="1443"/>
      <c r="M13" s="1443"/>
      <c r="N13" s="1443"/>
      <c r="O13" s="1444"/>
      <c r="P13" s="1073"/>
      <c r="Q13" s="1443" t="s">
        <v>11</v>
      </c>
      <c r="R13" s="1443"/>
      <c r="S13" s="1443"/>
      <c r="T13" s="1443"/>
      <c r="U13" s="1443"/>
      <c r="V13" s="1443"/>
      <c r="W13" s="1443"/>
      <c r="X13" s="1444"/>
      <c r="Y13" s="1442" t="s">
        <v>7</v>
      </c>
      <c r="Z13" s="1443"/>
      <c r="AA13" s="1443"/>
      <c r="AB13" s="1443"/>
      <c r="AC13" s="1443"/>
      <c r="AD13" s="1443"/>
      <c r="AE13" s="1443"/>
      <c r="AF13" s="1444"/>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1170"/>
      <c r="G14" s="17"/>
      <c r="H14" s="1170" t="s">
        <v>59</v>
      </c>
      <c r="I14" s="17"/>
      <c r="J14" s="208" t="s">
        <v>56</v>
      </c>
      <c r="K14" s="17"/>
      <c r="L14" s="17" t="s">
        <v>0</v>
      </c>
      <c r="M14" s="17"/>
      <c r="N14" s="17" t="s">
        <v>60</v>
      </c>
      <c r="O14" s="466"/>
      <c r="P14" s="866"/>
      <c r="Q14" s="330" t="s">
        <v>59</v>
      </c>
      <c r="R14" s="17"/>
      <c r="S14" s="208" t="s">
        <v>56</v>
      </c>
      <c r="T14" s="17"/>
      <c r="U14" s="17" t="s">
        <v>0</v>
      </c>
      <c r="V14" s="17"/>
      <c r="W14" s="17" t="s">
        <v>60</v>
      </c>
      <c r="X14" s="466"/>
      <c r="Y14" s="1170" t="s">
        <v>59</v>
      </c>
      <c r="Z14" s="17"/>
      <c r="AA14" s="208" t="s">
        <v>56</v>
      </c>
      <c r="AB14" s="17"/>
      <c r="AC14" s="17" t="s">
        <v>0</v>
      </c>
      <c r="AD14" s="17"/>
      <c r="AE14" s="17" t="s">
        <v>60</v>
      </c>
      <c r="AF14" s="466"/>
      <c r="AG14" s="1170" t="s">
        <v>59</v>
      </c>
      <c r="AH14" s="17"/>
      <c r="AI14" s="208" t="s">
        <v>56</v>
      </c>
      <c r="AJ14" s="17"/>
      <c r="AK14" s="17" t="s">
        <v>0</v>
      </c>
      <c r="AL14" s="17"/>
      <c r="AM14" s="17" t="s">
        <v>60</v>
      </c>
      <c r="AN14" s="466"/>
      <c r="AO14" s="1170" t="s">
        <v>59</v>
      </c>
      <c r="AP14" s="17"/>
      <c r="AQ14" s="208" t="s">
        <v>56</v>
      </c>
      <c r="AR14" s="17"/>
      <c r="AS14" s="17" t="s">
        <v>0</v>
      </c>
      <c r="AT14" s="17"/>
      <c r="AU14" s="17" t="s">
        <v>60</v>
      </c>
      <c r="AV14" s="466"/>
    </row>
    <row r="15" spans="1:48" ht="15" x14ac:dyDescent="0.25">
      <c r="A15" s="41" t="s">
        <v>1</v>
      </c>
      <c r="B15" s="41"/>
      <c r="C15" s="41"/>
      <c r="D15" s="41"/>
      <c r="E15" s="30"/>
      <c r="F15" s="39"/>
      <c r="G15" s="3"/>
      <c r="H15" s="794"/>
      <c r="I15" s="67"/>
      <c r="J15" s="238"/>
      <c r="K15" s="67"/>
      <c r="L15" s="67"/>
      <c r="M15" s="67"/>
      <c r="N15" s="67"/>
      <c r="O15" s="436"/>
      <c r="P15" s="867"/>
      <c r="Q15" s="1005"/>
      <c r="R15" s="67"/>
      <c r="S15" s="238"/>
      <c r="T15" s="67"/>
      <c r="U15" s="68"/>
      <c r="V15" s="68"/>
      <c r="W15" s="68"/>
      <c r="X15" s="468"/>
      <c r="Y15" s="794"/>
      <c r="Z15" s="68"/>
      <c r="AA15" s="239"/>
      <c r="AB15" s="68"/>
      <c r="AC15" s="68"/>
      <c r="AD15" s="68"/>
      <c r="AE15" s="68"/>
      <c r="AF15" s="468"/>
      <c r="AG15" s="794"/>
      <c r="AH15" s="2"/>
      <c r="AI15" s="244"/>
      <c r="AJ15" s="2"/>
      <c r="AK15" s="2"/>
      <c r="AL15" s="2"/>
      <c r="AM15" s="2"/>
      <c r="AN15" s="564"/>
      <c r="AO15" s="794"/>
      <c r="AP15" s="2"/>
      <c r="AQ15" s="244"/>
      <c r="AR15" s="2"/>
      <c r="AS15" s="2"/>
      <c r="AT15" s="2"/>
      <c r="AU15" s="229"/>
      <c r="AV15" s="564"/>
    </row>
    <row r="16" spans="1:48" ht="15" x14ac:dyDescent="0.25">
      <c r="A16" s="169"/>
      <c r="B16" s="169"/>
      <c r="C16" s="169" t="s">
        <v>144</v>
      </c>
      <c r="D16" s="169"/>
      <c r="E16" s="170"/>
      <c r="F16" s="139">
        <v>5289</v>
      </c>
      <c r="G16" s="175"/>
      <c r="H16" s="47">
        <v>1268</v>
      </c>
      <c r="I16" s="1003"/>
      <c r="J16" s="231">
        <v>3.0620907444387686E-2</v>
      </c>
      <c r="K16" s="1003"/>
      <c r="L16" s="677">
        <v>30.620907444387687</v>
      </c>
      <c r="M16" s="677"/>
      <c r="N16" s="957" t="s">
        <v>1384</v>
      </c>
      <c r="O16" s="699"/>
      <c r="P16" s="972"/>
      <c r="Q16" s="1003">
        <v>947</v>
      </c>
      <c r="R16" s="1003"/>
      <c r="S16" s="231">
        <v>2.4577220304605012E-2</v>
      </c>
      <c r="T16" s="1003"/>
      <c r="U16" s="677">
        <v>24.57722030460501</v>
      </c>
      <c r="V16" s="677"/>
      <c r="W16" s="957" t="s">
        <v>1385</v>
      </c>
      <c r="X16" s="699"/>
      <c r="Y16" s="710">
        <v>878</v>
      </c>
      <c r="Z16" s="1003"/>
      <c r="AA16" s="231">
        <v>2.4384512181574246E-2</v>
      </c>
      <c r="AB16" s="1003"/>
      <c r="AC16" s="677">
        <v>24.384512181574244</v>
      </c>
      <c r="AD16" s="677"/>
      <c r="AE16" s="48" t="s">
        <v>1386</v>
      </c>
      <c r="AF16" s="699"/>
      <c r="AG16" s="710">
        <v>1162</v>
      </c>
      <c r="AH16" s="1003"/>
      <c r="AI16" s="231">
        <v>3.3616026027607597E-2</v>
      </c>
      <c r="AJ16" s="1003"/>
      <c r="AK16" s="677">
        <v>33.616026027607596</v>
      </c>
      <c r="AL16" s="677"/>
      <c r="AM16" s="957" t="s">
        <v>1387</v>
      </c>
      <c r="AN16" s="699"/>
      <c r="AO16" s="710">
        <v>1034</v>
      </c>
      <c r="AP16" s="73"/>
      <c r="AQ16" s="231">
        <v>3.0717901255727331E-2</v>
      </c>
      <c r="AR16" s="48"/>
      <c r="AS16" s="677">
        <v>30.71790125572733</v>
      </c>
      <c r="AT16" s="677"/>
      <c r="AU16" s="957" t="s">
        <v>1366</v>
      </c>
      <c r="AV16" s="138"/>
    </row>
    <row r="17" spans="1:48" ht="15" x14ac:dyDescent="0.25">
      <c r="A17" s="22"/>
      <c r="B17" s="10"/>
      <c r="C17" s="10"/>
      <c r="D17" s="22" t="s">
        <v>145</v>
      </c>
      <c r="E17" s="26"/>
      <c r="F17" s="998">
        <v>4092</v>
      </c>
      <c r="G17" s="38"/>
      <c r="H17" s="150">
        <v>837</v>
      </c>
      <c r="I17" s="1126"/>
      <c r="J17" s="232">
        <v>2.3448561213868725E-2</v>
      </c>
      <c r="K17" s="1126"/>
      <c r="L17" s="678">
        <v>23.448561213868725</v>
      </c>
      <c r="M17" s="678"/>
      <c r="N17" s="1046" t="s">
        <v>2121</v>
      </c>
      <c r="O17" s="721"/>
      <c r="P17" s="948"/>
      <c r="Q17" s="1126">
        <v>775</v>
      </c>
      <c r="R17" s="1126"/>
      <c r="S17" s="232">
        <v>2.3350136160843617E-2</v>
      </c>
      <c r="T17" s="1126"/>
      <c r="U17" s="678">
        <v>23.350136160843618</v>
      </c>
      <c r="V17" s="678"/>
      <c r="W17" s="1046" t="s">
        <v>1368</v>
      </c>
      <c r="X17" s="721"/>
      <c r="Y17" s="711">
        <v>699</v>
      </c>
      <c r="Z17" s="1126"/>
      <c r="AA17" s="232">
        <v>2.2524856167626374E-2</v>
      </c>
      <c r="AB17" s="1126"/>
      <c r="AC17" s="678">
        <v>22.524856167626375</v>
      </c>
      <c r="AD17" s="678"/>
      <c r="AE17" s="13" t="s">
        <v>2122</v>
      </c>
      <c r="AF17" s="721"/>
      <c r="AG17" s="711">
        <v>907</v>
      </c>
      <c r="AH17" s="1126"/>
      <c r="AI17" s="232">
        <v>3.0461009855716446E-2</v>
      </c>
      <c r="AJ17" s="1126"/>
      <c r="AK17" s="678">
        <v>30.461009855716448</v>
      </c>
      <c r="AL17" s="678"/>
      <c r="AM17" s="1046" t="s">
        <v>2123</v>
      </c>
      <c r="AN17" s="721"/>
      <c r="AO17" s="711">
        <v>874</v>
      </c>
      <c r="AP17" s="66"/>
      <c r="AQ17" s="232">
        <v>3.2246803559011765E-2</v>
      </c>
      <c r="AR17" s="13"/>
      <c r="AS17" s="678">
        <v>32.246803559011767</v>
      </c>
      <c r="AT17" s="678"/>
      <c r="AU17" s="1046" t="s">
        <v>2124</v>
      </c>
      <c r="AV17" s="97"/>
    </row>
    <row r="18" spans="1:48" ht="15" x14ac:dyDescent="0.25">
      <c r="A18" s="26"/>
      <c r="B18" s="26"/>
      <c r="C18" s="9"/>
      <c r="D18" s="66" t="s">
        <v>146</v>
      </c>
      <c r="E18" s="155"/>
      <c r="F18" s="998">
        <v>915</v>
      </c>
      <c r="G18" s="12"/>
      <c r="H18" s="1001">
        <v>223</v>
      </c>
      <c r="I18" s="1129"/>
      <c r="J18" s="233">
        <v>3.9023799267714841E-2</v>
      </c>
      <c r="K18" s="1129"/>
      <c r="L18" s="679">
        <v>39.023799267714843</v>
      </c>
      <c r="M18" s="679"/>
      <c r="N18" s="1163" t="s">
        <v>2125</v>
      </c>
      <c r="O18" s="467"/>
      <c r="P18" s="947"/>
      <c r="Q18" s="1129">
        <v>167</v>
      </c>
      <c r="R18" s="1129"/>
      <c r="S18" s="233">
        <v>3.1266201970159571E-2</v>
      </c>
      <c r="T18" s="1129"/>
      <c r="U18" s="679">
        <v>31.266201970159571</v>
      </c>
      <c r="V18" s="679"/>
      <c r="W18" s="1163" t="s">
        <v>2126</v>
      </c>
      <c r="X18" s="467"/>
      <c r="Y18" s="695">
        <v>162</v>
      </c>
      <c r="Z18" s="1129"/>
      <c r="AA18" s="233">
        <v>3.2568856997046224E-2</v>
      </c>
      <c r="AB18" s="1129"/>
      <c r="AC18" s="679">
        <v>32.568856997046225</v>
      </c>
      <c r="AD18" s="679"/>
      <c r="AE18" s="44" t="s">
        <v>2127</v>
      </c>
      <c r="AF18" s="467"/>
      <c r="AG18" s="695">
        <v>213</v>
      </c>
      <c r="AH18" s="1129"/>
      <c r="AI18" s="233">
        <v>4.4457645623274034E-2</v>
      </c>
      <c r="AJ18" s="1129"/>
      <c r="AK18" s="679">
        <v>44.457645623274033</v>
      </c>
      <c r="AL18" s="679"/>
      <c r="AM18" s="1163" t="s">
        <v>2128</v>
      </c>
      <c r="AN18" s="467"/>
      <c r="AO18" s="695">
        <v>150</v>
      </c>
      <c r="AP18" s="59"/>
      <c r="AQ18" s="233">
        <v>3.1961449574666866E-2</v>
      </c>
      <c r="AR18" s="44"/>
      <c r="AS18" s="679">
        <v>31.961449574666865</v>
      </c>
      <c r="AT18" s="679"/>
      <c r="AU18" s="1163" t="s">
        <v>2129</v>
      </c>
      <c r="AV18" s="97"/>
    </row>
    <row r="19" spans="1:48" ht="15" x14ac:dyDescent="0.25">
      <c r="A19" s="26"/>
      <c r="B19" s="26"/>
      <c r="C19" s="9"/>
      <c r="D19" s="66" t="s">
        <v>14</v>
      </c>
      <c r="E19" s="155"/>
      <c r="F19" s="1007">
        <v>282</v>
      </c>
      <c r="G19" s="12"/>
      <c r="H19" s="158">
        <v>208</v>
      </c>
      <c r="I19" s="1163"/>
      <c r="J19" s="246" t="s">
        <v>317</v>
      </c>
      <c r="K19" s="1163"/>
      <c r="L19" s="510" t="s">
        <v>317</v>
      </c>
      <c r="M19" s="510"/>
      <c r="N19" s="1163" t="s">
        <v>317</v>
      </c>
      <c r="O19" s="701"/>
      <c r="P19" s="950"/>
      <c r="Q19" s="1042">
        <v>5</v>
      </c>
      <c r="R19" s="1163"/>
      <c r="S19" s="246" t="s">
        <v>317</v>
      </c>
      <c r="T19" s="1163"/>
      <c r="U19" s="510" t="s">
        <v>317</v>
      </c>
      <c r="V19" s="510"/>
      <c r="W19" s="1163" t="s">
        <v>317</v>
      </c>
      <c r="X19" s="701"/>
      <c r="Y19" s="712">
        <v>17</v>
      </c>
      <c r="Z19" s="1163"/>
      <c r="AA19" s="246" t="s">
        <v>317</v>
      </c>
      <c r="AB19" s="1163"/>
      <c r="AC19" s="510" t="s">
        <v>317</v>
      </c>
      <c r="AD19" s="510"/>
      <c r="AE19" s="222" t="s">
        <v>317</v>
      </c>
      <c r="AF19" s="701"/>
      <c r="AG19" s="712">
        <v>42</v>
      </c>
      <c r="AH19" s="1163"/>
      <c r="AI19" s="246" t="s">
        <v>317</v>
      </c>
      <c r="AJ19" s="1163"/>
      <c r="AK19" s="510" t="s">
        <v>317</v>
      </c>
      <c r="AL19" s="510"/>
      <c r="AM19" s="1163" t="s">
        <v>317</v>
      </c>
      <c r="AN19" s="701"/>
      <c r="AO19" s="712">
        <v>10</v>
      </c>
      <c r="AP19" s="59"/>
      <c r="AQ19" s="246" t="s">
        <v>317</v>
      </c>
      <c r="AR19" s="222"/>
      <c r="AS19" s="510" t="s">
        <v>317</v>
      </c>
      <c r="AT19" s="510"/>
      <c r="AU19" s="1163" t="s">
        <v>317</v>
      </c>
      <c r="AV19" s="97"/>
    </row>
    <row r="20" spans="1:48" ht="15" x14ac:dyDescent="0.25">
      <c r="A20" s="65"/>
      <c r="B20" s="65"/>
      <c r="C20" s="65" t="s">
        <v>147</v>
      </c>
      <c r="D20" s="5"/>
      <c r="E20" s="172"/>
      <c r="F20" s="47">
        <v>5289</v>
      </c>
      <c r="G20" s="27"/>
      <c r="H20" s="177">
        <v>1268</v>
      </c>
      <c r="I20" s="1003"/>
      <c r="J20" s="231">
        <v>3.0620907444387686E-2</v>
      </c>
      <c r="K20" s="1003"/>
      <c r="L20" s="677">
        <v>30.620907444387687</v>
      </c>
      <c r="M20" s="677"/>
      <c r="N20" s="957" t="s">
        <v>1384</v>
      </c>
      <c r="O20" s="702"/>
      <c r="P20" s="983"/>
      <c r="Q20" s="79">
        <v>947</v>
      </c>
      <c r="R20" s="1003"/>
      <c r="S20" s="231">
        <v>2.4577220304605012E-2</v>
      </c>
      <c r="T20" s="1003"/>
      <c r="U20" s="677">
        <v>24.57722030460501</v>
      </c>
      <c r="V20" s="677"/>
      <c r="W20" s="957" t="s">
        <v>1385</v>
      </c>
      <c r="X20" s="702"/>
      <c r="Y20" s="713">
        <v>878</v>
      </c>
      <c r="Z20" s="1003"/>
      <c r="AA20" s="231">
        <v>2.4384512181574246E-2</v>
      </c>
      <c r="AB20" s="1003"/>
      <c r="AC20" s="677">
        <v>24.384512181574244</v>
      </c>
      <c r="AD20" s="677"/>
      <c r="AE20" s="48" t="s">
        <v>1386</v>
      </c>
      <c r="AF20" s="702"/>
      <c r="AG20" s="713">
        <v>1162</v>
      </c>
      <c r="AH20" s="1003"/>
      <c r="AI20" s="231">
        <v>3.3616026027607597E-2</v>
      </c>
      <c r="AJ20" s="1003"/>
      <c r="AK20" s="677">
        <v>33.616026027607596</v>
      </c>
      <c r="AL20" s="677"/>
      <c r="AM20" s="957" t="s">
        <v>1387</v>
      </c>
      <c r="AN20" s="702"/>
      <c r="AO20" s="713">
        <v>1034</v>
      </c>
      <c r="AP20" s="179"/>
      <c r="AQ20" s="231">
        <v>3.0717901255727331E-2</v>
      </c>
      <c r="AR20" s="48"/>
      <c r="AS20" s="677">
        <v>30.71790125572733</v>
      </c>
      <c r="AT20" s="677"/>
      <c r="AU20" s="957" t="s">
        <v>1366</v>
      </c>
      <c r="AV20" s="138"/>
    </row>
    <row r="21" spans="1:48" ht="15" x14ac:dyDescent="0.25">
      <c r="A21" s="26"/>
      <c r="B21" s="26"/>
      <c r="C21" s="26"/>
      <c r="D21" s="7" t="s">
        <v>161</v>
      </c>
      <c r="E21" s="155"/>
      <c r="F21" s="998">
        <v>638</v>
      </c>
      <c r="G21" s="13"/>
      <c r="H21" s="1001">
        <v>143</v>
      </c>
      <c r="I21" s="1129"/>
      <c r="J21" s="233">
        <v>1.5234832777427206E-2</v>
      </c>
      <c r="K21" s="1129"/>
      <c r="L21" s="679">
        <v>15.234832777427206</v>
      </c>
      <c r="M21" s="679"/>
      <c r="N21" s="1163" t="s">
        <v>2130</v>
      </c>
      <c r="O21" s="467"/>
      <c r="P21" s="947"/>
      <c r="Q21" s="1129">
        <v>81</v>
      </c>
      <c r="R21" s="1129"/>
      <c r="S21" s="233">
        <v>9.3900481540930992E-3</v>
      </c>
      <c r="T21" s="1129"/>
      <c r="U21" s="679">
        <v>9.3900481540930993</v>
      </c>
      <c r="V21" s="679"/>
      <c r="W21" s="1163" t="s">
        <v>2131</v>
      </c>
      <c r="X21" s="467"/>
      <c r="Y21" s="695">
        <v>96</v>
      </c>
      <c r="Z21" s="1129"/>
      <c r="AA21" s="233">
        <v>1.1968123363733135E-2</v>
      </c>
      <c r="AB21" s="1129"/>
      <c r="AC21" s="679">
        <v>11.968123363733135</v>
      </c>
      <c r="AD21" s="679"/>
      <c r="AE21" s="44" t="s">
        <v>2132</v>
      </c>
      <c r="AF21" s="467"/>
      <c r="AG21" s="695">
        <v>144</v>
      </c>
      <c r="AH21" s="1129"/>
      <c r="AI21" s="233">
        <v>1.8562405180021616E-2</v>
      </c>
      <c r="AJ21" s="1129"/>
      <c r="AK21" s="679">
        <v>18.562405180021617</v>
      </c>
      <c r="AL21" s="679"/>
      <c r="AM21" s="1163" t="s">
        <v>2133</v>
      </c>
      <c r="AN21" s="467"/>
      <c r="AO21" s="695">
        <v>174</v>
      </c>
      <c r="AP21" s="59"/>
      <c r="AQ21" s="233">
        <v>2.2810697430519139E-2</v>
      </c>
      <c r="AR21" s="44"/>
      <c r="AS21" s="679">
        <v>22.810697430519138</v>
      </c>
      <c r="AT21" s="679"/>
      <c r="AU21" s="1163" t="s">
        <v>2134</v>
      </c>
      <c r="AV21" s="97"/>
    </row>
    <row r="22" spans="1:48" ht="15" x14ac:dyDescent="0.25">
      <c r="A22" s="26"/>
      <c r="B22" s="26"/>
      <c r="C22" s="26"/>
      <c r="D22" s="7" t="s">
        <v>148</v>
      </c>
      <c r="E22" s="155"/>
      <c r="F22" s="998">
        <v>3962</v>
      </c>
      <c r="G22" s="76"/>
      <c r="H22" s="1001">
        <v>797</v>
      </c>
      <c r="I22" s="1129"/>
      <c r="J22" s="233">
        <v>2.4888182137006307E-2</v>
      </c>
      <c r="K22" s="1129"/>
      <c r="L22" s="679">
        <v>24.888182137006307</v>
      </c>
      <c r="M22" s="679"/>
      <c r="N22" s="1163" t="s">
        <v>2135</v>
      </c>
      <c r="O22" s="467"/>
      <c r="P22" s="947"/>
      <c r="Q22" s="1129">
        <v>828</v>
      </c>
      <c r="R22" s="1129"/>
      <c r="S22" s="233">
        <v>2.7687250335030132E-2</v>
      </c>
      <c r="T22" s="1129"/>
      <c r="U22" s="679">
        <v>27.687250335030132</v>
      </c>
      <c r="V22" s="679"/>
      <c r="W22" s="1163" t="s">
        <v>2136</v>
      </c>
      <c r="X22" s="467"/>
      <c r="Y22" s="695">
        <v>661</v>
      </c>
      <c r="Z22" s="1129"/>
      <c r="AA22" s="233">
        <v>2.3619666471508243E-2</v>
      </c>
      <c r="AB22" s="1129"/>
      <c r="AC22" s="679">
        <v>23.619666471508243</v>
      </c>
      <c r="AD22" s="679"/>
      <c r="AE22" s="44" t="s">
        <v>2137</v>
      </c>
      <c r="AF22" s="467"/>
      <c r="AG22" s="695">
        <v>850</v>
      </c>
      <c r="AH22" s="1129"/>
      <c r="AI22" s="233">
        <v>3.1705497532422813E-2</v>
      </c>
      <c r="AJ22" s="1129"/>
      <c r="AK22" s="679">
        <v>31.705497532422815</v>
      </c>
      <c r="AL22" s="679"/>
      <c r="AM22" s="1163" t="s">
        <v>2138</v>
      </c>
      <c r="AN22" s="467"/>
      <c r="AO22" s="695">
        <v>826</v>
      </c>
      <c r="AP22" s="59"/>
      <c r="AQ22" s="233">
        <v>3.1408038328453555E-2</v>
      </c>
      <c r="AR22" s="44"/>
      <c r="AS22" s="679">
        <v>31.408038328453554</v>
      </c>
      <c r="AT22" s="679"/>
      <c r="AU22" s="1163" t="s">
        <v>2139</v>
      </c>
      <c r="AV22" s="97"/>
    </row>
    <row r="23" spans="1:48" ht="15" x14ac:dyDescent="0.25">
      <c r="A23" s="26"/>
      <c r="B23" s="26"/>
      <c r="C23" s="26"/>
      <c r="D23" s="7" t="s">
        <v>14</v>
      </c>
      <c r="E23" s="155"/>
      <c r="F23" s="998">
        <v>689</v>
      </c>
      <c r="G23" s="76"/>
      <c r="H23" s="1001">
        <v>328</v>
      </c>
      <c r="I23" s="1163"/>
      <c r="J23" s="246" t="s">
        <v>317</v>
      </c>
      <c r="K23" s="1163"/>
      <c r="L23" s="510" t="s">
        <v>317</v>
      </c>
      <c r="M23" s="510"/>
      <c r="N23" s="1163" t="s">
        <v>317</v>
      </c>
      <c r="O23" s="467"/>
      <c r="P23" s="947"/>
      <c r="Q23" s="1129">
        <v>38</v>
      </c>
      <c r="R23" s="1163"/>
      <c r="S23" s="246" t="s">
        <v>317</v>
      </c>
      <c r="T23" s="1163"/>
      <c r="U23" s="510" t="s">
        <v>317</v>
      </c>
      <c r="V23" s="510"/>
      <c r="W23" s="1163" t="s">
        <v>317</v>
      </c>
      <c r="X23" s="467"/>
      <c r="Y23" s="695">
        <v>121</v>
      </c>
      <c r="Z23" s="1163"/>
      <c r="AA23" s="246" t="s">
        <v>317</v>
      </c>
      <c r="AB23" s="1163"/>
      <c r="AC23" s="510" t="s">
        <v>317</v>
      </c>
      <c r="AD23" s="510"/>
      <c r="AE23" s="222" t="s">
        <v>317</v>
      </c>
      <c r="AF23" s="467"/>
      <c r="AG23" s="695">
        <v>168</v>
      </c>
      <c r="AH23" s="1163"/>
      <c r="AI23" s="246" t="s">
        <v>317</v>
      </c>
      <c r="AJ23" s="1163"/>
      <c r="AK23" s="510" t="s">
        <v>317</v>
      </c>
      <c r="AL23" s="510"/>
      <c r="AM23" s="1163" t="s">
        <v>317</v>
      </c>
      <c r="AN23" s="467"/>
      <c r="AO23" s="695">
        <v>34</v>
      </c>
      <c r="AP23" s="59"/>
      <c r="AQ23" s="246" t="s">
        <v>317</v>
      </c>
      <c r="AR23" s="222"/>
      <c r="AS23" s="510" t="s">
        <v>317</v>
      </c>
      <c r="AT23" s="510"/>
      <c r="AU23" s="1163" t="s">
        <v>317</v>
      </c>
      <c r="AV23" s="97"/>
    </row>
    <row r="24" spans="1:48" ht="15" x14ac:dyDescent="0.25">
      <c r="A24" s="31"/>
      <c r="B24" s="31"/>
      <c r="C24" s="31" t="s">
        <v>149</v>
      </c>
      <c r="D24" s="5"/>
      <c r="E24" s="172"/>
      <c r="F24" s="47">
        <v>5289</v>
      </c>
      <c r="G24" s="176"/>
      <c r="H24" s="177">
        <v>1268</v>
      </c>
      <c r="I24" s="1003"/>
      <c r="J24" s="231">
        <v>3.0620907444387686E-2</v>
      </c>
      <c r="K24" s="1003"/>
      <c r="L24" s="677">
        <v>30.620907444387687</v>
      </c>
      <c r="M24" s="677"/>
      <c r="N24" s="957" t="s">
        <v>1384</v>
      </c>
      <c r="O24" s="702"/>
      <c r="P24" s="983"/>
      <c r="Q24" s="79">
        <v>947</v>
      </c>
      <c r="R24" s="1003"/>
      <c r="S24" s="231">
        <v>2.4577220304605012E-2</v>
      </c>
      <c r="T24" s="1003"/>
      <c r="U24" s="677">
        <v>24.57722030460501</v>
      </c>
      <c r="V24" s="677"/>
      <c r="W24" s="957" t="s">
        <v>1385</v>
      </c>
      <c r="X24" s="702"/>
      <c r="Y24" s="713">
        <v>878</v>
      </c>
      <c r="Z24" s="1003"/>
      <c r="AA24" s="231">
        <v>2.4384512181574246E-2</v>
      </c>
      <c r="AB24" s="1003"/>
      <c r="AC24" s="677">
        <v>24.384512181574244</v>
      </c>
      <c r="AD24" s="677"/>
      <c r="AE24" s="48" t="s">
        <v>1386</v>
      </c>
      <c r="AF24" s="702"/>
      <c r="AG24" s="713">
        <v>1162</v>
      </c>
      <c r="AH24" s="1003"/>
      <c r="AI24" s="231">
        <v>3.3616026027607597E-2</v>
      </c>
      <c r="AJ24" s="1003"/>
      <c r="AK24" s="677">
        <v>33.616026027607596</v>
      </c>
      <c r="AL24" s="677"/>
      <c r="AM24" s="957" t="s">
        <v>1387</v>
      </c>
      <c r="AN24" s="702"/>
      <c r="AO24" s="713">
        <v>1034</v>
      </c>
      <c r="AP24" s="179"/>
      <c r="AQ24" s="231">
        <v>3.0717901255727331E-2</v>
      </c>
      <c r="AR24" s="48"/>
      <c r="AS24" s="677">
        <v>30.71790125572733</v>
      </c>
      <c r="AT24" s="677"/>
      <c r="AU24" s="957" t="s">
        <v>1366</v>
      </c>
      <c r="AV24" s="138"/>
    </row>
    <row r="25" spans="1:48" ht="15" x14ac:dyDescent="0.25">
      <c r="C25" s="12"/>
      <c r="D25" s="7" t="s">
        <v>320</v>
      </c>
      <c r="E25" s="155"/>
      <c r="F25" s="998">
        <v>298</v>
      </c>
      <c r="G25" s="151"/>
      <c r="H25" s="1001">
        <v>52</v>
      </c>
      <c r="I25" s="1129"/>
      <c r="J25" s="233">
        <v>5.5423464786422891E-2</v>
      </c>
      <c r="K25" s="1129"/>
      <c r="L25" s="679">
        <v>55.42346478642289</v>
      </c>
      <c r="M25" s="679"/>
      <c r="N25" s="1163" t="s">
        <v>2140</v>
      </c>
      <c r="O25" s="467"/>
      <c r="P25" s="947"/>
      <c r="Q25" s="1129">
        <v>33</v>
      </c>
      <c r="R25" s="1129"/>
      <c r="S25" s="233">
        <v>5.9765951518528836E-2</v>
      </c>
      <c r="T25" s="1129"/>
      <c r="U25" s="679">
        <v>59.765951518528837</v>
      </c>
      <c r="V25" s="679"/>
      <c r="W25" s="1163" t="s">
        <v>2141</v>
      </c>
      <c r="X25" s="467"/>
      <c r="Y25" s="695">
        <v>24</v>
      </c>
      <c r="Z25" s="1129"/>
      <c r="AA25" s="233">
        <v>4.7801440171594912E-2</v>
      </c>
      <c r="AB25" s="1129"/>
      <c r="AC25" s="679">
        <v>47.801440171594912</v>
      </c>
      <c r="AD25" s="679"/>
      <c r="AE25" s="44" t="s">
        <v>2142</v>
      </c>
      <c r="AF25" s="467"/>
      <c r="AG25" s="695">
        <v>95</v>
      </c>
      <c r="AH25" s="1129"/>
      <c r="AI25" s="233">
        <v>0.1572246976448122</v>
      </c>
      <c r="AJ25" s="1129"/>
      <c r="AK25" s="679">
        <v>157.22469764481221</v>
      </c>
      <c r="AL25" s="679"/>
      <c r="AM25" s="1163" t="s">
        <v>2143</v>
      </c>
      <c r="AN25" s="467"/>
      <c r="AO25" s="695">
        <v>94</v>
      </c>
      <c r="AP25" s="59"/>
      <c r="AQ25" s="233">
        <v>0.13333333333333333</v>
      </c>
      <c r="AR25" s="44"/>
      <c r="AS25" s="679">
        <v>133.33333333333334</v>
      </c>
      <c r="AT25" s="679"/>
      <c r="AU25" s="1163" t="s">
        <v>2144</v>
      </c>
      <c r="AV25" s="97"/>
    </row>
    <row r="26" spans="1:48" ht="15" x14ac:dyDescent="0.25">
      <c r="C26" s="12"/>
      <c r="D26" s="7" t="s">
        <v>150</v>
      </c>
      <c r="E26" s="155"/>
      <c r="F26" s="1007">
        <v>1337</v>
      </c>
      <c r="G26" s="151"/>
      <c r="H26" s="1001">
        <v>279</v>
      </c>
      <c r="I26" s="1039"/>
      <c r="J26" s="233">
        <v>4.0083548836284066E-2</v>
      </c>
      <c r="K26" s="1039"/>
      <c r="L26" s="679">
        <v>40.083548836284066</v>
      </c>
      <c r="M26" s="679"/>
      <c r="N26" s="1052" t="s">
        <v>2145</v>
      </c>
      <c r="O26" s="467"/>
      <c r="P26" s="947"/>
      <c r="Q26" s="1129">
        <v>274</v>
      </c>
      <c r="R26" s="1039"/>
      <c r="S26" s="233">
        <v>4.3193558557466108E-2</v>
      </c>
      <c r="T26" s="1039"/>
      <c r="U26" s="679">
        <v>43.193558557466105</v>
      </c>
      <c r="V26" s="679"/>
      <c r="W26" s="1052" t="s">
        <v>2146</v>
      </c>
      <c r="X26" s="467"/>
      <c r="Y26" s="695">
        <v>196</v>
      </c>
      <c r="Z26" s="1039"/>
      <c r="AA26" s="233">
        <v>3.4332682072357339E-2</v>
      </c>
      <c r="AB26" s="1039"/>
      <c r="AC26" s="679">
        <v>34.332682072357336</v>
      </c>
      <c r="AD26" s="679"/>
      <c r="AE26" s="60" t="s">
        <v>2147</v>
      </c>
      <c r="AF26" s="467"/>
      <c r="AG26" s="695">
        <v>305</v>
      </c>
      <c r="AH26" s="1039"/>
      <c r="AI26" s="233">
        <v>5.8975770106052268E-2</v>
      </c>
      <c r="AJ26" s="1039"/>
      <c r="AK26" s="679">
        <v>58.975770106052266</v>
      </c>
      <c r="AL26" s="679"/>
      <c r="AM26" s="1052" t="s">
        <v>2148</v>
      </c>
      <c r="AN26" s="467"/>
      <c r="AO26" s="695">
        <v>283</v>
      </c>
      <c r="AP26" s="59"/>
      <c r="AQ26" s="233">
        <v>5.9743423189347188E-2</v>
      </c>
      <c r="AR26" s="60"/>
      <c r="AS26" s="679">
        <v>59.74342318934719</v>
      </c>
      <c r="AT26" s="679"/>
      <c r="AU26" s="1052" t="s">
        <v>2149</v>
      </c>
      <c r="AV26" s="97"/>
    </row>
    <row r="27" spans="1:48" ht="15" x14ac:dyDescent="0.25">
      <c r="D27" s="7" t="s">
        <v>151</v>
      </c>
      <c r="E27" s="155"/>
      <c r="F27" s="998">
        <v>1199</v>
      </c>
      <c r="G27" s="76"/>
      <c r="H27" s="1001">
        <v>237</v>
      </c>
      <c r="I27" s="1129"/>
      <c r="J27" s="233">
        <v>2.6244952893674296E-2</v>
      </c>
      <c r="K27" s="1129"/>
      <c r="L27" s="679">
        <v>26.244952893674295</v>
      </c>
      <c r="M27" s="679"/>
      <c r="N27" s="1163" t="s">
        <v>2150</v>
      </c>
      <c r="O27" s="467"/>
      <c r="P27" s="947"/>
      <c r="Q27" s="1129">
        <v>240</v>
      </c>
      <c r="R27" s="1129"/>
      <c r="S27" s="233">
        <v>2.8123056399347403E-2</v>
      </c>
      <c r="T27" s="1129"/>
      <c r="U27" s="679">
        <v>28.123056399347401</v>
      </c>
      <c r="V27" s="679"/>
      <c r="W27" s="1163" t="s">
        <v>2151</v>
      </c>
      <c r="X27" s="467"/>
      <c r="Y27" s="695">
        <v>213</v>
      </c>
      <c r="Z27" s="1129"/>
      <c r="AA27" s="233">
        <v>2.6494818727215316E-2</v>
      </c>
      <c r="AB27" s="1129"/>
      <c r="AC27" s="679">
        <v>26.494818727215314</v>
      </c>
      <c r="AD27" s="679"/>
      <c r="AE27" s="44" t="s">
        <v>2152</v>
      </c>
      <c r="AF27" s="467"/>
      <c r="AG27" s="695">
        <v>264</v>
      </c>
      <c r="AH27" s="1129"/>
      <c r="AI27" s="233">
        <v>3.4222807227473978E-2</v>
      </c>
      <c r="AJ27" s="1129"/>
      <c r="AK27" s="679">
        <v>34.222807227473979</v>
      </c>
      <c r="AL27" s="679"/>
      <c r="AM27" s="1163" t="s">
        <v>2153</v>
      </c>
      <c r="AN27" s="467"/>
      <c r="AO27" s="695">
        <v>245</v>
      </c>
      <c r="AP27" s="59"/>
      <c r="AQ27" s="233">
        <v>3.2601797449178044E-2</v>
      </c>
      <c r="AR27" s="44"/>
      <c r="AS27" s="679">
        <v>32.601797449178044</v>
      </c>
      <c r="AT27" s="679"/>
      <c r="AU27" s="1163" t="s">
        <v>2154</v>
      </c>
      <c r="AV27" s="97"/>
    </row>
    <row r="28" spans="1:48" ht="15" x14ac:dyDescent="0.25">
      <c r="D28" s="7" t="s">
        <v>152</v>
      </c>
      <c r="E28" s="155"/>
      <c r="F28" s="998">
        <v>731</v>
      </c>
      <c r="G28" s="76"/>
      <c r="H28" s="1001">
        <v>139</v>
      </c>
      <c r="I28" s="1129"/>
      <c r="J28" s="233">
        <v>1.9010646803854732E-2</v>
      </c>
      <c r="K28" s="1129"/>
      <c r="L28" s="679">
        <v>19.010646803854733</v>
      </c>
      <c r="M28" s="679"/>
      <c r="N28" s="1163" t="s">
        <v>2155</v>
      </c>
      <c r="O28" s="467"/>
      <c r="P28" s="947"/>
      <c r="Q28" s="1129">
        <v>154</v>
      </c>
      <c r="R28" s="1129"/>
      <c r="S28" s="233">
        <v>2.0918665886483324E-2</v>
      </c>
      <c r="T28" s="1129"/>
      <c r="U28" s="679">
        <v>20.918665886483325</v>
      </c>
      <c r="V28" s="679"/>
      <c r="W28" s="1163" t="s">
        <v>2156</v>
      </c>
      <c r="X28" s="467"/>
      <c r="Y28" s="695">
        <v>132</v>
      </c>
      <c r="Z28" s="1129"/>
      <c r="AA28" s="233">
        <v>1.8205737565778306E-2</v>
      </c>
      <c r="AB28" s="1129"/>
      <c r="AC28" s="679">
        <v>18.205737565778307</v>
      </c>
      <c r="AD28" s="679"/>
      <c r="AE28" s="44" t="s">
        <v>2157</v>
      </c>
      <c r="AF28" s="467"/>
      <c r="AG28" s="695">
        <v>152</v>
      </c>
      <c r="AH28" s="1129"/>
      <c r="AI28" s="233">
        <v>2.1731001869569999E-2</v>
      </c>
      <c r="AJ28" s="1129"/>
      <c r="AK28" s="679">
        <v>21.731001869570001</v>
      </c>
      <c r="AL28" s="679"/>
      <c r="AM28" s="1163" t="s">
        <v>2158</v>
      </c>
      <c r="AN28" s="467"/>
      <c r="AO28" s="695">
        <v>154</v>
      </c>
      <c r="AP28" s="59"/>
      <c r="AQ28" s="233">
        <v>2.2692237939789629E-2</v>
      </c>
      <c r="AR28" s="44"/>
      <c r="AS28" s="679">
        <v>22.692237939789628</v>
      </c>
      <c r="AT28" s="679"/>
      <c r="AU28" s="1163" t="s">
        <v>2159</v>
      </c>
      <c r="AV28" s="97"/>
    </row>
    <row r="29" spans="1:48" ht="15" x14ac:dyDescent="0.25">
      <c r="D29" s="7" t="s">
        <v>153</v>
      </c>
      <c r="E29" s="155"/>
      <c r="F29" s="998">
        <v>442</v>
      </c>
      <c r="G29" s="76"/>
      <c r="H29" s="1001">
        <v>96</v>
      </c>
      <c r="I29" s="1129"/>
      <c r="J29" s="233">
        <v>1.6008209338122113E-2</v>
      </c>
      <c r="K29" s="1129"/>
      <c r="L29" s="679">
        <v>16.008209338122114</v>
      </c>
      <c r="M29" s="679"/>
      <c r="N29" s="1163" t="s">
        <v>2160</v>
      </c>
      <c r="O29" s="467"/>
      <c r="P29" s="947"/>
      <c r="Q29" s="1129">
        <v>89</v>
      </c>
      <c r="R29" s="1129"/>
      <c r="S29" s="233">
        <v>1.6918172778850091E-2</v>
      </c>
      <c r="T29" s="1129"/>
      <c r="U29" s="679">
        <v>16.918172778850092</v>
      </c>
      <c r="V29" s="679"/>
      <c r="W29" s="1163" t="s">
        <v>2161</v>
      </c>
      <c r="X29" s="467"/>
      <c r="Y29" s="695">
        <v>68</v>
      </c>
      <c r="Z29" s="1129"/>
      <c r="AA29" s="233">
        <v>1.3979157771557791E-2</v>
      </c>
      <c r="AB29" s="1129"/>
      <c r="AC29" s="679">
        <v>13.979157771557791</v>
      </c>
      <c r="AD29" s="679"/>
      <c r="AE29" s="44" t="s">
        <v>2162</v>
      </c>
      <c r="AF29" s="467"/>
      <c r="AG29" s="695">
        <v>83</v>
      </c>
      <c r="AH29" s="1129"/>
      <c r="AI29" s="233">
        <v>1.6311413454270597E-2</v>
      </c>
      <c r="AJ29" s="1129"/>
      <c r="AK29" s="679">
        <v>16.311413454270596</v>
      </c>
      <c r="AL29" s="679"/>
      <c r="AM29" s="1163" t="s">
        <v>2163</v>
      </c>
      <c r="AN29" s="467"/>
      <c r="AO29" s="695">
        <v>106</v>
      </c>
      <c r="AP29" s="59"/>
      <c r="AQ29" s="233">
        <v>1.9630188894270491E-2</v>
      </c>
      <c r="AR29" s="44"/>
      <c r="AS29" s="679">
        <v>19.630188894270489</v>
      </c>
      <c r="AT29" s="679"/>
      <c r="AU29" s="1163" t="s">
        <v>2164</v>
      </c>
      <c r="AV29" s="97"/>
    </row>
    <row r="30" spans="1:48" ht="15" x14ac:dyDescent="0.25">
      <c r="D30" s="7" t="s">
        <v>154</v>
      </c>
      <c r="E30" s="155"/>
      <c r="F30" s="998">
        <v>333</v>
      </c>
      <c r="G30" s="157"/>
      <c r="H30" s="1001">
        <v>83</v>
      </c>
      <c r="I30" s="1129"/>
      <c r="J30" s="1018">
        <v>1.4601602251813358E-2</v>
      </c>
      <c r="K30" s="1129"/>
      <c r="L30" s="679">
        <v>14.601602251813357</v>
      </c>
      <c r="M30" s="679"/>
      <c r="N30" s="1163" t="s">
        <v>2165</v>
      </c>
      <c r="O30" s="467"/>
      <c r="P30" s="947"/>
      <c r="Q30" s="1129">
        <v>74</v>
      </c>
      <c r="R30" s="1129"/>
      <c r="S30" s="1018">
        <v>1.4239616329672283E-2</v>
      </c>
      <c r="T30" s="1129"/>
      <c r="U30" s="679">
        <v>14.239616329672282</v>
      </c>
      <c r="V30" s="679"/>
      <c r="W30" s="1163" t="s">
        <v>2166</v>
      </c>
      <c r="X30" s="467"/>
      <c r="Y30" s="695">
        <v>70</v>
      </c>
      <c r="Z30" s="1129"/>
      <c r="AA30" s="1018">
        <v>1.5268968757340852E-2</v>
      </c>
      <c r="AB30" s="1129"/>
      <c r="AC30" s="679">
        <v>15.268968757340852</v>
      </c>
      <c r="AD30" s="679"/>
      <c r="AE30" s="1002" t="s">
        <v>2167</v>
      </c>
      <c r="AF30" s="467"/>
      <c r="AG30" s="695">
        <v>51</v>
      </c>
      <c r="AH30" s="1129"/>
      <c r="AI30" s="1018">
        <v>1.2555153672808531E-2</v>
      </c>
      <c r="AJ30" s="1129"/>
      <c r="AK30" s="679">
        <v>12.555153672808531</v>
      </c>
      <c r="AL30" s="679"/>
      <c r="AM30" s="1163" t="s">
        <v>2168</v>
      </c>
      <c r="AN30" s="467"/>
      <c r="AO30" s="695">
        <v>55</v>
      </c>
      <c r="AP30" s="59"/>
      <c r="AQ30" s="1018">
        <v>1.4660351438354759E-2</v>
      </c>
      <c r="AR30" s="44"/>
      <c r="AS30" s="679">
        <v>14.660351438354759</v>
      </c>
      <c r="AT30" s="679"/>
      <c r="AU30" s="1163" t="s">
        <v>2169</v>
      </c>
      <c r="AV30" s="97"/>
    </row>
    <row r="31" spans="1:48" ht="15" x14ac:dyDescent="0.25">
      <c r="D31" s="7" t="s">
        <v>155</v>
      </c>
      <c r="E31" s="155"/>
      <c r="F31" s="998">
        <v>169</v>
      </c>
      <c r="G31" s="151"/>
      <c r="H31" s="1001">
        <v>34</v>
      </c>
      <c r="I31" s="1129"/>
      <c r="J31" s="1018">
        <v>9.9450994509945097E-3</v>
      </c>
      <c r="K31" s="1129"/>
      <c r="L31" s="679">
        <v>9.9450994509945101</v>
      </c>
      <c r="M31" s="679"/>
      <c r="N31" s="1163" t="s">
        <v>2170</v>
      </c>
      <c r="O31" s="467"/>
      <c r="P31" s="947"/>
      <c r="Q31" s="1129">
        <v>28</v>
      </c>
      <c r="R31" s="1129"/>
      <c r="S31" s="1018">
        <v>8.6080499456084748E-3</v>
      </c>
      <c r="T31" s="1129"/>
      <c r="U31" s="679">
        <v>8.6080499456084745</v>
      </c>
      <c r="V31" s="679"/>
      <c r="W31" s="1163" t="s">
        <v>2171</v>
      </c>
      <c r="X31" s="467"/>
      <c r="Y31" s="695">
        <v>41</v>
      </c>
      <c r="Z31" s="1129"/>
      <c r="AA31" s="1018">
        <v>1.3081038629558729E-2</v>
      </c>
      <c r="AB31" s="1129"/>
      <c r="AC31" s="679">
        <v>13.08103862955873</v>
      </c>
      <c r="AD31" s="679"/>
      <c r="AE31" s="1002" t="s">
        <v>2172</v>
      </c>
      <c r="AF31" s="467"/>
      <c r="AG31" s="695">
        <v>29</v>
      </c>
      <c r="AH31" s="1129"/>
      <c r="AI31" s="1018">
        <v>9.4880958373181647E-3</v>
      </c>
      <c r="AJ31" s="1129"/>
      <c r="AK31" s="679">
        <v>9.4880958373181645</v>
      </c>
      <c r="AL31" s="679"/>
      <c r="AM31" s="1163" t="s">
        <v>2173</v>
      </c>
      <c r="AN31" s="467"/>
      <c r="AO31" s="695">
        <v>37</v>
      </c>
      <c r="AP31" s="59"/>
      <c r="AQ31" s="1018">
        <v>1.2717802279157081E-2</v>
      </c>
      <c r="AR31" s="44"/>
      <c r="AS31" s="679">
        <v>12.717802279157082</v>
      </c>
      <c r="AT31" s="679"/>
      <c r="AU31" s="1163" t="s">
        <v>2174</v>
      </c>
      <c r="AV31" s="97"/>
    </row>
    <row r="32" spans="1:48" ht="15" x14ac:dyDescent="0.25">
      <c r="C32" s="12"/>
      <c r="D32" s="7" t="s">
        <v>156</v>
      </c>
      <c r="E32" s="155"/>
      <c r="F32" s="1007">
        <v>99</v>
      </c>
      <c r="G32" s="151"/>
      <c r="H32" s="1054" t="s">
        <v>12</v>
      </c>
      <c r="I32" s="1039"/>
      <c r="J32" s="1018">
        <v>9.816389794134012E-3</v>
      </c>
      <c r="K32" s="1039"/>
      <c r="L32" s="679">
        <v>9.8163897941340128</v>
      </c>
      <c r="M32" s="679"/>
      <c r="N32" s="1052" t="s">
        <v>2175</v>
      </c>
      <c r="O32" s="467"/>
      <c r="P32" s="947"/>
      <c r="Q32" s="1163" t="s">
        <v>12</v>
      </c>
      <c r="R32" s="1039"/>
      <c r="S32" s="1018">
        <v>8.7729744750109171E-3</v>
      </c>
      <c r="T32" s="1039"/>
      <c r="U32" s="679">
        <v>8.7729744750109173</v>
      </c>
      <c r="V32" s="679"/>
      <c r="W32" s="1052" t="s">
        <v>2176</v>
      </c>
      <c r="X32" s="467"/>
      <c r="Y32" s="695">
        <v>20</v>
      </c>
      <c r="Z32" s="1039"/>
      <c r="AA32" s="1018">
        <v>1.0834236186348862E-2</v>
      </c>
      <c r="AB32" s="1039"/>
      <c r="AC32" s="679">
        <v>10.834236186348862</v>
      </c>
      <c r="AD32" s="679"/>
      <c r="AE32" s="1004" t="s">
        <v>2177</v>
      </c>
      <c r="AF32" s="467"/>
      <c r="AG32" s="695">
        <v>18</v>
      </c>
      <c r="AH32" s="1039"/>
      <c r="AI32" s="1018">
        <v>1.0084902814291256E-2</v>
      </c>
      <c r="AJ32" s="1039"/>
      <c r="AK32" s="679">
        <v>10.084902814291256</v>
      </c>
      <c r="AL32" s="679"/>
      <c r="AM32" s="1052" t="s">
        <v>2178</v>
      </c>
      <c r="AN32" s="467"/>
      <c r="AO32" s="1054" t="s">
        <v>12</v>
      </c>
      <c r="AP32" s="59"/>
      <c r="AQ32" s="1018">
        <v>1.4489522960320998E-2</v>
      </c>
      <c r="AR32" s="60"/>
      <c r="AS32" s="679">
        <v>14.489522960320997</v>
      </c>
      <c r="AT32" s="679"/>
      <c r="AU32" s="1052" t="s">
        <v>2179</v>
      </c>
      <c r="AV32" s="97"/>
    </row>
    <row r="33" spans="1:48" x14ac:dyDescent="0.35">
      <c r="A33" s="10"/>
      <c r="B33" s="10"/>
      <c r="C33" s="10"/>
      <c r="D33" s="7" t="s">
        <v>157</v>
      </c>
      <c r="E33" s="155"/>
      <c r="F33" s="998">
        <v>9</v>
      </c>
      <c r="G33" s="76"/>
      <c r="H33" s="1054" t="s">
        <v>12</v>
      </c>
      <c r="I33" s="1039"/>
      <c r="J33" s="1018">
        <v>7.4971164936562858E-3</v>
      </c>
      <c r="K33" s="1039"/>
      <c r="L33" s="679">
        <v>7.4971164936562857</v>
      </c>
      <c r="M33" s="679"/>
      <c r="N33" s="1052" t="s">
        <v>2180</v>
      </c>
      <c r="O33" s="467"/>
      <c r="P33" s="947"/>
      <c r="Q33" s="1163" t="s">
        <v>12</v>
      </c>
      <c r="R33" s="1039"/>
      <c r="S33" s="1018">
        <v>1.0842368640533779E-2</v>
      </c>
      <c r="T33" s="1039"/>
      <c r="U33" s="679">
        <v>10.842368640533779</v>
      </c>
      <c r="V33" s="679"/>
      <c r="W33" s="1052" t="s">
        <v>2181</v>
      </c>
      <c r="X33" s="467"/>
      <c r="Y33" s="695">
        <v>3</v>
      </c>
      <c r="Z33" s="1039"/>
      <c r="AA33" s="1018">
        <v>3.9156626506024098E-2</v>
      </c>
      <c r="AB33" s="1039"/>
      <c r="AC33" s="679">
        <v>39.156626506024097</v>
      </c>
      <c r="AD33" s="679"/>
      <c r="AE33" s="1004" t="s">
        <v>2182</v>
      </c>
      <c r="AF33" s="467"/>
      <c r="AG33" s="695">
        <v>3</v>
      </c>
      <c r="AH33" s="1039"/>
      <c r="AI33" s="1018">
        <v>3.3191489361702124E-2</v>
      </c>
      <c r="AJ33" s="1039"/>
      <c r="AK33" s="679">
        <v>33.191489361702125</v>
      </c>
      <c r="AL33" s="679"/>
      <c r="AM33" s="1052" t="s">
        <v>2183</v>
      </c>
      <c r="AN33" s="467"/>
      <c r="AO33" s="1054" t="s">
        <v>12</v>
      </c>
      <c r="AP33" s="59"/>
      <c r="AQ33" s="1018">
        <v>7.5934579439252345E-3</v>
      </c>
      <c r="AR33" s="60"/>
      <c r="AS33" s="679">
        <v>7.5934579439252348</v>
      </c>
      <c r="AT33" s="679"/>
      <c r="AU33" s="1052" t="s">
        <v>2184</v>
      </c>
      <c r="AV33" s="97"/>
    </row>
    <row r="34" spans="1:48" x14ac:dyDescent="0.35">
      <c r="A34" s="10"/>
      <c r="B34" s="10"/>
      <c r="C34" s="10"/>
      <c r="D34" s="7" t="s">
        <v>14</v>
      </c>
      <c r="E34" s="155"/>
      <c r="F34" s="998">
        <v>672</v>
      </c>
      <c r="G34" s="76"/>
      <c r="H34" s="1001">
        <v>328</v>
      </c>
      <c r="I34" s="1163"/>
      <c r="J34" s="1013" t="s">
        <v>317</v>
      </c>
      <c r="K34" s="1163"/>
      <c r="L34" s="510" t="s">
        <v>317</v>
      </c>
      <c r="M34" s="510"/>
      <c r="N34" s="1163" t="s">
        <v>317</v>
      </c>
      <c r="O34" s="467"/>
      <c r="P34" s="947"/>
      <c r="Q34" s="1129">
        <v>37</v>
      </c>
      <c r="R34" s="1163"/>
      <c r="S34" s="1013" t="s">
        <v>317</v>
      </c>
      <c r="T34" s="1163"/>
      <c r="U34" s="510" t="s">
        <v>317</v>
      </c>
      <c r="V34" s="510"/>
      <c r="W34" s="1163" t="s">
        <v>317</v>
      </c>
      <c r="X34" s="467"/>
      <c r="Y34" s="695">
        <v>111</v>
      </c>
      <c r="Z34" s="1163"/>
      <c r="AA34" s="1013" t="s">
        <v>317</v>
      </c>
      <c r="AB34" s="1163"/>
      <c r="AC34" s="510" t="s">
        <v>317</v>
      </c>
      <c r="AD34" s="510"/>
      <c r="AE34" s="1010" t="s">
        <v>317</v>
      </c>
      <c r="AF34" s="467"/>
      <c r="AG34" s="695">
        <v>162</v>
      </c>
      <c r="AH34" s="1163"/>
      <c r="AI34" s="1013" t="s">
        <v>317</v>
      </c>
      <c r="AJ34" s="1163"/>
      <c r="AK34" s="510" t="s">
        <v>317</v>
      </c>
      <c r="AL34" s="510"/>
      <c r="AM34" s="1163" t="s">
        <v>317</v>
      </c>
      <c r="AN34" s="467"/>
      <c r="AO34" s="695">
        <v>34</v>
      </c>
      <c r="AP34" s="59"/>
      <c r="AQ34" s="1013" t="s">
        <v>317</v>
      </c>
      <c r="AR34" s="222"/>
      <c r="AS34" s="510" t="s">
        <v>317</v>
      </c>
      <c r="AT34" s="510"/>
      <c r="AU34" s="1163" t="s">
        <v>317</v>
      </c>
      <c r="AV34" s="97"/>
    </row>
    <row r="35" spans="1:48" x14ac:dyDescent="0.35">
      <c r="A35" s="31"/>
      <c r="B35" s="31"/>
      <c r="C35" s="31" t="s">
        <v>158</v>
      </c>
      <c r="D35" s="5"/>
      <c r="E35" s="172"/>
      <c r="F35" s="47">
        <v>5289</v>
      </c>
      <c r="G35" s="78"/>
      <c r="H35" s="177">
        <v>1268</v>
      </c>
      <c r="I35" s="1003"/>
      <c r="J35" s="231">
        <v>3.0620907444387686E-2</v>
      </c>
      <c r="K35" s="1003"/>
      <c r="L35" s="677">
        <v>30.620907444387687</v>
      </c>
      <c r="M35" s="677"/>
      <c r="N35" s="957" t="s">
        <v>1384</v>
      </c>
      <c r="O35" s="702"/>
      <c r="P35" s="983"/>
      <c r="Q35" s="79">
        <v>947</v>
      </c>
      <c r="R35" s="1003"/>
      <c r="S35" s="231">
        <v>2.4577220304605012E-2</v>
      </c>
      <c r="T35" s="1003"/>
      <c r="U35" s="677">
        <v>24.57722030460501</v>
      </c>
      <c r="V35" s="677"/>
      <c r="W35" s="957" t="s">
        <v>1385</v>
      </c>
      <c r="X35" s="702"/>
      <c r="Y35" s="713">
        <v>878</v>
      </c>
      <c r="Z35" s="1003"/>
      <c r="AA35" s="231">
        <v>2.4384512181574246E-2</v>
      </c>
      <c r="AB35" s="1003"/>
      <c r="AC35" s="677">
        <v>24.384512181574244</v>
      </c>
      <c r="AD35" s="677"/>
      <c r="AE35" s="48" t="s">
        <v>1386</v>
      </c>
      <c r="AF35" s="702"/>
      <c r="AG35" s="713">
        <v>1162</v>
      </c>
      <c r="AH35" s="1003"/>
      <c r="AI35" s="231">
        <v>3.3616026027607597E-2</v>
      </c>
      <c r="AJ35" s="1003"/>
      <c r="AK35" s="677">
        <v>33.616026027607596</v>
      </c>
      <c r="AL35" s="677"/>
      <c r="AM35" s="957" t="s">
        <v>1387</v>
      </c>
      <c r="AN35" s="702"/>
      <c r="AO35" s="713">
        <v>1034</v>
      </c>
      <c r="AP35" s="179"/>
      <c r="AQ35" s="231">
        <v>3.0717901255727331E-2</v>
      </c>
      <c r="AR35" s="48"/>
      <c r="AS35" s="677">
        <v>30.71790125572733</v>
      </c>
      <c r="AT35" s="677"/>
      <c r="AU35" s="957" t="s">
        <v>1366</v>
      </c>
      <c r="AV35" s="138"/>
    </row>
    <row r="36" spans="1:48" x14ac:dyDescent="0.35">
      <c r="A36" s="10"/>
      <c r="B36" s="10"/>
      <c r="C36" s="10"/>
      <c r="D36" s="7" t="s">
        <v>159</v>
      </c>
      <c r="E36" s="155"/>
      <c r="F36" s="998">
        <v>3570</v>
      </c>
      <c r="G36" s="76"/>
      <c r="H36" s="1001">
        <v>754</v>
      </c>
      <c r="I36" s="1129"/>
      <c r="J36" s="233">
        <v>1.9189431521411428E-2</v>
      </c>
      <c r="K36" s="1129"/>
      <c r="L36" s="679">
        <v>19.189431521411429</v>
      </c>
      <c r="M36" s="679"/>
      <c r="N36" s="1163" t="s">
        <v>1476</v>
      </c>
      <c r="O36" s="698"/>
      <c r="P36" s="947"/>
      <c r="Q36" s="1129">
        <v>798</v>
      </c>
      <c r="R36" s="1129"/>
      <c r="S36" s="233">
        <v>2.17145584245956E-2</v>
      </c>
      <c r="T36" s="1129"/>
      <c r="U36" s="679">
        <v>21.714558424595602</v>
      </c>
      <c r="V36" s="679"/>
      <c r="W36" s="1163" t="s">
        <v>2185</v>
      </c>
      <c r="X36" s="698"/>
      <c r="Y36" s="695">
        <v>659</v>
      </c>
      <c r="Z36" s="1129"/>
      <c r="AA36" s="233">
        <v>1.9282407251103445E-2</v>
      </c>
      <c r="AB36" s="1129"/>
      <c r="AC36" s="679">
        <v>19.282407251103447</v>
      </c>
      <c r="AD36" s="679"/>
      <c r="AE36" s="44" t="s">
        <v>2186</v>
      </c>
      <c r="AF36" s="698"/>
      <c r="AG36" s="695">
        <v>670</v>
      </c>
      <c r="AH36" s="1129"/>
      <c r="AI36" s="233">
        <v>2.0620362785808644E-2</v>
      </c>
      <c r="AJ36" s="1129"/>
      <c r="AK36" s="679">
        <v>20.620362785808645</v>
      </c>
      <c r="AL36" s="679"/>
      <c r="AM36" s="1163" t="s">
        <v>2187</v>
      </c>
      <c r="AN36" s="698"/>
      <c r="AO36" s="695">
        <v>689</v>
      </c>
      <c r="AP36" s="59"/>
      <c r="AQ36" s="233">
        <v>2.1981878509443595E-2</v>
      </c>
      <c r="AR36" s="44"/>
      <c r="AS36" s="679">
        <v>21.981878509443593</v>
      </c>
      <c r="AT36" s="679"/>
      <c r="AU36" s="1163" t="s">
        <v>2188</v>
      </c>
      <c r="AV36" s="97"/>
    </row>
    <row r="37" spans="1:48" x14ac:dyDescent="0.35">
      <c r="A37" s="10"/>
      <c r="B37" s="10"/>
      <c r="C37" s="10"/>
      <c r="D37" s="7" t="s">
        <v>160</v>
      </c>
      <c r="E37" s="155"/>
      <c r="F37" s="998">
        <v>1029</v>
      </c>
      <c r="G37" s="157"/>
      <c r="H37" s="1001">
        <v>186</v>
      </c>
      <c r="I37" s="1129"/>
      <c r="J37" s="233">
        <v>8.7853795007811653E-2</v>
      </c>
      <c r="K37" s="1129"/>
      <c r="L37" s="679">
        <v>87.853795007811655</v>
      </c>
      <c r="M37" s="679"/>
      <c r="N37" s="1163" t="s">
        <v>2189</v>
      </c>
      <c r="O37" s="698"/>
      <c r="P37" s="947"/>
      <c r="Q37" s="1129">
        <v>111</v>
      </c>
      <c r="R37" s="1129"/>
      <c r="S37" s="233">
        <v>6.2286873570164457E-2</v>
      </c>
      <c r="T37" s="1129"/>
      <c r="U37" s="679">
        <v>62.28687357016446</v>
      </c>
      <c r="V37" s="679"/>
      <c r="W37" s="1163" t="s">
        <v>2190</v>
      </c>
      <c r="X37" s="698"/>
      <c r="Y37" s="695">
        <v>98</v>
      </c>
      <c r="Z37" s="1129"/>
      <c r="AA37" s="233">
        <v>5.3545160341276841E-2</v>
      </c>
      <c r="AB37" s="1129"/>
      <c r="AC37" s="679">
        <v>53.545160341276841</v>
      </c>
      <c r="AD37" s="679"/>
      <c r="AE37" s="44" t="s">
        <v>2191</v>
      </c>
      <c r="AF37" s="698"/>
      <c r="AG37" s="695">
        <v>324</v>
      </c>
      <c r="AH37" s="1129"/>
      <c r="AI37" s="233">
        <v>0.15616773571613957</v>
      </c>
      <c r="AJ37" s="1129"/>
      <c r="AK37" s="679">
        <v>156.16773571613956</v>
      </c>
      <c r="AL37" s="679"/>
      <c r="AM37" s="1163" t="s">
        <v>2192</v>
      </c>
      <c r="AN37" s="698"/>
      <c r="AO37" s="695">
        <v>310</v>
      </c>
      <c r="AP37" s="59"/>
      <c r="AQ37" s="233">
        <v>0.13378481558941671</v>
      </c>
      <c r="AR37" s="44"/>
      <c r="AS37" s="679">
        <v>133.78481558941672</v>
      </c>
      <c r="AT37" s="679"/>
      <c r="AU37" s="1163" t="s">
        <v>2193</v>
      </c>
      <c r="AV37" s="97"/>
    </row>
    <row r="38" spans="1:48" x14ac:dyDescent="0.35">
      <c r="A38" s="10"/>
      <c r="B38" s="10"/>
      <c r="C38" s="10"/>
      <c r="D38" s="7" t="s">
        <v>14</v>
      </c>
      <c r="E38" s="155"/>
      <c r="F38" s="998">
        <v>690</v>
      </c>
      <c r="G38" s="151"/>
      <c r="H38" s="1001">
        <v>328</v>
      </c>
      <c r="I38" s="1163"/>
      <c r="J38" s="246" t="s">
        <v>317</v>
      </c>
      <c r="K38" s="1163"/>
      <c r="L38" s="510" t="s">
        <v>317</v>
      </c>
      <c r="M38" s="510"/>
      <c r="N38" s="1163" t="s">
        <v>317</v>
      </c>
      <c r="O38" s="467"/>
      <c r="P38" s="947"/>
      <c r="Q38" s="1129">
        <v>38</v>
      </c>
      <c r="R38" s="1163"/>
      <c r="S38" s="246" t="s">
        <v>317</v>
      </c>
      <c r="T38" s="1163"/>
      <c r="U38" s="510" t="s">
        <v>317</v>
      </c>
      <c r="V38" s="510"/>
      <c r="W38" s="1163" t="s">
        <v>317</v>
      </c>
      <c r="X38" s="467"/>
      <c r="Y38" s="695">
        <v>121</v>
      </c>
      <c r="Z38" s="1163"/>
      <c r="AA38" s="246" t="s">
        <v>317</v>
      </c>
      <c r="AB38" s="1163"/>
      <c r="AC38" s="510" t="s">
        <v>317</v>
      </c>
      <c r="AD38" s="510"/>
      <c r="AE38" s="222" t="s">
        <v>317</v>
      </c>
      <c r="AF38" s="467"/>
      <c r="AG38" s="695">
        <v>168</v>
      </c>
      <c r="AH38" s="1163"/>
      <c r="AI38" s="246" t="s">
        <v>317</v>
      </c>
      <c r="AJ38" s="1163"/>
      <c r="AK38" s="510" t="s">
        <v>317</v>
      </c>
      <c r="AL38" s="510"/>
      <c r="AM38" s="1163" t="s">
        <v>317</v>
      </c>
      <c r="AN38" s="467"/>
      <c r="AO38" s="695">
        <v>35</v>
      </c>
      <c r="AP38" s="59"/>
      <c r="AQ38" s="246" t="s">
        <v>317</v>
      </c>
      <c r="AR38" s="222"/>
      <c r="AS38" s="510" t="s">
        <v>317</v>
      </c>
      <c r="AT38" s="510"/>
      <c r="AU38" s="1163" t="s">
        <v>317</v>
      </c>
      <c r="AV38" s="97"/>
    </row>
    <row r="39" spans="1:48" x14ac:dyDescent="0.35">
      <c r="A39" s="95" t="s">
        <v>67</v>
      </c>
      <c r="B39" s="95"/>
      <c r="C39" s="95"/>
      <c r="D39" s="64"/>
      <c r="E39" s="166"/>
      <c r="F39" s="69"/>
      <c r="G39" s="152"/>
      <c r="H39" s="692"/>
      <c r="I39" s="167"/>
      <c r="J39" s="236"/>
      <c r="K39" s="167"/>
      <c r="L39" s="680"/>
      <c r="M39" s="680"/>
      <c r="N39" s="310"/>
      <c r="O39" s="703"/>
      <c r="P39" s="1089"/>
      <c r="Q39" s="149"/>
      <c r="R39" s="167"/>
      <c r="S39" s="236"/>
      <c r="T39" s="167"/>
      <c r="U39" s="685"/>
      <c r="V39" s="685"/>
      <c r="W39" s="311"/>
      <c r="X39" s="703"/>
      <c r="Y39" s="719"/>
      <c r="Z39" s="167"/>
      <c r="AA39" s="242"/>
      <c r="AB39" s="167"/>
      <c r="AC39" s="685"/>
      <c r="AD39" s="685"/>
      <c r="AE39" s="168"/>
      <c r="AF39" s="703"/>
      <c r="AG39" s="719"/>
      <c r="AH39" s="167"/>
      <c r="AI39" s="245"/>
      <c r="AJ39" s="167"/>
      <c r="AK39" s="689"/>
      <c r="AL39" s="689"/>
      <c r="AM39" s="314"/>
      <c r="AN39" s="703"/>
      <c r="AO39" s="719"/>
      <c r="AP39" s="168"/>
      <c r="AQ39" s="245"/>
      <c r="AR39" s="64"/>
      <c r="AS39" s="689"/>
      <c r="AT39" s="689"/>
      <c r="AU39" s="314"/>
      <c r="AV39" s="722"/>
    </row>
    <row r="40" spans="1:48" x14ac:dyDescent="0.35">
      <c r="A40" s="169"/>
      <c r="B40" s="169"/>
      <c r="C40" s="169" t="s">
        <v>144</v>
      </c>
      <c r="D40" s="169"/>
      <c r="E40" s="170"/>
      <c r="F40" s="47">
        <v>637</v>
      </c>
      <c r="G40" s="78"/>
      <c r="H40" s="177">
        <v>162</v>
      </c>
      <c r="I40" s="178"/>
      <c r="J40" s="235">
        <v>3.9121348627687734E-3</v>
      </c>
      <c r="K40" s="178"/>
      <c r="L40" s="681">
        <v>3.9121348627687733</v>
      </c>
      <c r="M40" s="681"/>
      <c r="N40" s="317" t="s">
        <v>2194</v>
      </c>
      <c r="O40" s="702"/>
      <c r="P40" s="983"/>
      <c r="Q40" s="79">
        <v>101</v>
      </c>
      <c r="R40" s="178"/>
      <c r="S40" s="235">
        <v>2.6212241296358035E-3</v>
      </c>
      <c r="T40" s="178"/>
      <c r="U40" s="686">
        <v>2.6212241296358036</v>
      </c>
      <c r="V40" s="686"/>
      <c r="W40" s="298" t="s">
        <v>1440</v>
      </c>
      <c r="X40" s="702"/>
      <c r="Y40" s="713">
        <v>112</v>
      </c>
      <c r="Z40" s="178"/>
      <c r="AA40" s="241">
        <v>3.1105528067611795E-3</v>
      </c>
      <c r="AB40" s="178"/>
      <c r="AC40" s="686">
        <v>3.1105528067611794</v>
      </c>
      <c r="AD40" s="686"/>
      <c r="AE40" s="179" t="s">
        <v>608</v>
      </c>
      <c r="AF40" s="702"/>
      <c r="AG40" s="713">
        <v>141</v>
      </c>
      <c r="AH40" s="178"/>
      <c r="AI40" s="190">
        <v>4.0790530721967911E-3</v>
      </c>
      <c r="AJ40" s="178"/>
      <c r="AK40" s="603">
        <v>4.0790530721967908</v>
      </c>
      <c r="AL40" s="606"/>
      <c r="AM40" s="283" t="s">
        <v>2195</v>
      </c>
      <c r="AN40" s="702"/>
      <c r="AO40" s="713">
        <v>121</v>
      </c>
      <c r="AP40" s="179"/>
      <c r="AQ40" s="190">
        <v>3.5946480192872408E-3</v>
      </c>
      <c r="AR40" s="65"/>
      <c r="AS40" s="603">
        <v>3.594648019287241</v>
      </c>
      <c r="AT40" s="606"/>
      <c r="AU40" s="283" t="s">
        <v>2196</v>
      </c>
      <c r="AV40" s="138"/>
    </row>
    <row r="41" spans="1:48" x14ac:dyDescent="0.35">
      <c r="A41" s="22"/>
      <c r="B41" s="10"/>
      <c r="C41" s="10"/>
      <c r="D41" s="22" t="s">
        <v>145</v>
      </c>
      <c r="E41" s="26"/>
      <c r="F41" s="998">
        <v>539</v>
      </c>
      <c r="G41" s="76"/>
      <c r="H41" s="1001">
        <v>129</v>
      </c>
      <c r="I41" s="1039"/>
      <c r="J41" s="233">
        <v>3.613935957693029E-3</v>
      </c>
      <c r="K41" s="1039"/>
      <c r="L41" s="679">
        <v>3.613935957693029</v>
      </c>
      <c r="M41" s="679"/>
      <c r="N41" s="1052" t="s">
        <v>2196</v>
      </c>
      <c r="O41" s="467"/>
      <c r="P41" s="947"/>
      <c r="Q41" s="1129">
        <v>88</v>
      </c>
      <c r="R41" s="1039"/>
      <c r="S41" s="233">
        <v>2.6513702995538558E-3</v>
      </c>
      <c r="T41" s="1039"/>
      <c r="U41" s="683">
        <v>2.6513702995538559</v>
      </c>
      <c r="V41" s="683"/>
      <c r="W41" s="256" t="s">
        <v>1148</v>
      </c>
      <c r="X41" s="467"/>
      <c r="Y41" s="695">
        <v>100</v>
      </c>
      <c r="Z41" s="1039"/>
      <c r="AA41" s="191">
        <v>3.2224400812054898E-3</v>
      </c>
      <c r="AB41" s="1039"/>
      <c r="AC41" s="683">
        <v>3.2224400812054896</v>
      </c>
      <c r="AD41" s="683"/>
      <c r="AE41" s="62" t="s">
        <v>1427</v>
      </c>
      <c r="AF41" s="467"/>
      <c r="AG41" s="695">
        <v>123</v>
      </c>
      <c r="AH41" s="1039"/>
      <c r="AI41" s="201">
        <v>4.1308756474676108E-3</v>
      </c>
      <c r="AJ41" s="1039"/>
      <c r="AK41" s="602">
        <v>4.1308756474676107</v>
      </c>
      <c r="AL41" s="602"/>
      <c r="AM41" s="11" t="s">
        <v>2197</v>
      </c>
      <c r="AN41" s="467"/>
      <c r="AO41" s="695">
        <v>99</v>
      </c>
      <c r="AP41" s="59"/>
      <c r="AQ41" s="201">
        <v>3.6526699683548792E-3</v>
      </c>
      <c r="AS41" s="602">
        <v>3.6526699683548793</v>
      </c>
      <c r="AT41" s="602"/>
      <c r="AU41" s="11" t="s">
        <v>2198</v>
      </c>
      <c r="AV41" s="97"/>
    </row>
    <row r="42" spans="1:48" x14ac:dyDescent="0.35">
      <c r="A42" s="26"/>
      <c r="B42" s="26"/>
      <c r="C42" s="9"/>
      <c r="D42" s="66" t="s">
        <v>146</v>
      </c>
      <c r="E42" s="155"/>
      <c r="F42" s="1007">
        <v>87</v>
      </c>
      <c r="G42" s="157"/>
      <c r="H42" s="693">
        <v>26</v>
      </c>
      <c r="I42" s="154"/>
      <c r="J42" s="213">
        <v>4.5498600043075597E-3</v>
      </c>
      <c r="K42" s="154"/>
      <c r="L42" s="682">
        <v>4.5498600043075594</v>
      </c>
      <c r="M42" s="682"/>
      <c r="N42" s="1052" t="s">
        <v>2199</v>
      </c>
      <c r="O42" s="704"/>
      <c r="P42" s="971"/>
      <c r="Q42" s="102">
        <v>13</v>
      </c>
      <c r="R42" s="154"/>
      <c r="S42" s="213">
        <v>2.4338959617489484E-3</v>
      </c>
      <c r="T42" s="154"/>
      <c r="U42" s="687">
        <v>2.4338959617489486</v>
      </c>
      <c r="V42" s="687"/>
      <c r="W42" s="256" t="s">
        <v>2200</v>
      </c>
      <c r="X42" s="704"/>
      <c r="Y42" s="717">
        <v>10</v>
      </c>
      <c r="Z42" s="154"/>
      <c r="AA42" s="243">
        <v>2.0104232714226065E-3</v>
      </c>
      <c r="AB42" s="154"/>
      <c r="AC42" s="687">
        <v>2.0104232714226065</v>
      </c>
      <c r="AD42" s="687"/>
      <c r="AE42" s="57" t="s">
        <v>2201</v>
      </c>
      <c r="AF42" s="704"/>
      <c r="AG42" s="717">
        <v>17</v>
      </c>
      <c r="AH42" s="154"/>
      <c r="AI42" s="201">
        <v>3.5482627962237496E-3</v>
      </c>
      <c r="AJ42" s="154"/>
      <c r="AK42" s="602">
        <v>3.5482627962237498</v>
      </c>
      <c r="AL42" s="602"/>
      <c r="AM42" s="11" t="s">
        <v>2202</v>
      </c>
      <c r="AN42" s="704"/>
      <c r="AO42" s="717">
        <v>21</v>
      </c>
      <c r="AP42" s="59"/>
      <c r="AQ42" s="201">
        <v>4.4746029404533613E-3</v>
      </c>
      <c r="AS42" s="602">
        <v>4.4746029404533614</v>
      </c>
      <c r="AT42" s="602"/>
      <c r="AU42" s="11" t="s">
        <v>2203</v>
      </c>
      <c r="AV42" s="97"/>
    </row>
    <row r="43" spans="1:48" x14ac:dyDescent="0.35">
      <c r="A43" s="26"/>
      <c r="B43" s="26"/>
      <c r="C43" s="9"/>
      <c r="D43" s="66" t="s">
        <v>14</v>
      </c>
      <c r="E43" s="155"/>
      <c r="F43" s="998">
        <v>11</v>
      </c>
      <c r="G43" s="151"/>
      <c r="H43" s="1001">
        <v>7</v>
      </c>
      <c r="I43" s="1163"/>
      <c r="J43" s="246" t="s">
        <v>317</v>
      </c>
      <c r="K43" s="1163"/>
      <c r="L43" s="510" t="s">
        <v>317</v>
      </c>
      <c r="M43" s="510"/>
      <c r="N43" s="1163" t="s">
        <v>317</v>
      </c>
      <c r="O43" s="467"/>
      <c r="P43" s="947"/>
      <c r="Q43" s="1129">
        <v>0</v>
      </c>
      <c r="R43" s="1163"/>
      <c r="S43" s="246" t="s">
        <v>317</v>
      </c>
      <c r="T43" s="1163"/>
      <c r="U43" s="510" t="s">
        <v>317</v>
      </c>
      <c r="V43" s="510"/>
      <c r="W43" s="1163" t="s">
        <v>317</v>
      </c>
      <c r="X43" s="467"/>
      <c r="Y43" s="695">
        <v>2</v>
      </c>
      <c r="Z43" s="1163"/>
      <c r="AA43" s="246" t="s">
        <v>317</v>
      </c>
      <c r="AB43" s="1163"/>
      <c r="AC43" s="510" t="s">
        <v>317</v>
      </c>
      <c r="AD43" s="510"/>
      <c r="AE43" s="222" t="s">
        <v>317</v>
      </c>
      <c r="AF43" s="467"/>
      <c r="AG43" s="695">
        <v>1</v>
      </c>
      <c r="AH43" s="1163"/>
      <c r="AI43" s="246" t="s">
        <v>317</v>
      </c>
      <c r="AJ43" s="1163"/>
      <c r="AK43" s="510" t="s">
        <v>317</v>
      </c>
      <c r="AL43" s="510"/>
      <c r="AM43" s="1163" t="s">
        <v>317</v>
      </c>
      <c r="AN43" s="467"/>
      <c r="AO43" s="695">
        <v>1</v>
      </c>
      <c r="AP43" s="59"/>
      <c r="AQ43" s="246" t="s">
        <v>317</v>
      </c>
      <c r="AR43" s="222"/>
      <c r="AS43" s="510" t="s">
        <v>317</v>
      </c>
      <c r="AT43" s="510"/>
      <c r="AU43" s="1163" t="s">
        <v>317</v>
      </c>
      <c r="AV43" s="97"/>
    </row>
    <row r="44" spans="1:48" s="59" customFormat="1" x14ac:dyDescent="0.35">
      <c r="A44" s="65"/>
      <c r="B44" s="65"/>
      <c r="C44" s="65" t="s">
        <v>147</v>
      </c>
      <c r="D44" s="5"/>
      <c r="E44" s="172"/>
      <c r="F44" s="173">
        <v>637</v>
      </c>
      <c r="G44" s="174"/>
      <c r="H44" s="177">
        <v>162</v>
      </c>
      <c r="I44" s="178"/>
      <c r="J44" s="235">
        <v>3.9121348627687734E-3</v>
      </c>
      <c r="K44" s="178"/>
      <c r="L44" s="681">
        <v>3.9121348627687733</v>
      </c>
      <c r="M44" s="681"/>
      <c r="N44" s="317" t="s">
        <v>2194</v>
      </c>
      <c r="O44" s="702"/>
      <c r="P44" s="983"/>
      <c r="Q44" s="79">
        <v>101</v>
      </c>
      <c r="R44" s="178"/>
      <c r="S44" s="235">
        <v>2.6212241296358035E-3</v>
      </c>
      <c r="T44" s="178"/>
      <c r="U44" s="686">
        <v>2.6212241296358036</v>
      </c>
      <c r="V44" s="686"/>
      <c r="W44" s="298" t="s">
        <v>1440</v>
      </c>
      <c r="X44" s="702"/>
      <c r="Y44" s="713">
        <v>112</v>
      </c>
      <c r="Z44" s="178"/>
      <c r="AA44" s="241">
        <v>3.1105528067611795E-3</v>
      </c>
      <c r="AB44" s="178"/>
      <c r="AC44" s="686">
        <v>3.1105528067611794</v>
      </c>
      <c r="AD44" s="686"/>
      <c r="AE44" s="179" t="s">
        <v>608</v>
      </c>
      <c r="AF44" s="702"/>
      <c r="AG44" s="713">
        <v>141</v>
      </c>
      <c r="AH44" s="178"/>
      <c r="AI44" s="241">
        <v>4.0790530721967911E-3</v>
      </c>
      <c r="AJ44" s="178"/>
      <c r="AK44" s="690">
        <v>4.0790530721967908</v>
      </c>
      <c r="AL44" s="690"/>
      <c r="AM44" s="321" t="s">
        <v>2195</v>
      </c>
      <c r="AN44" s="702"/>
      <c r="AO44" s="713">
        <v>121</v>
      </c>
      <c r="AP44" s="179"/>
      <c r="AQ44" s="241">
        <v>3.5946480192872408E-3</v>
      </c>
      <c r="AR44" s="179"/>
      <c r="AS44" s="690">
        <v>3.594648019287241</v>
      </c>
      <c r="AT44" s="690"/>
      <c r="AU44" s="321" t="s">
        <v>2196</v>
      </c>
      <c r="AV44" s="723"/>
    </row>
    <row r="45" spans="1:48" s="59" customFormat="1" x14ac:dyDescent="0.35">
      <c r="A45" s="26"/>
      <c r="B45" s="26"/>
      <c r="C45" s="26"/>
      <c r="D45" s="7" t="s">
        <v>161</v>
      </c>
      <c r="E45" s="155"/>
      <c r="F45" s="998">
        <v>63</v>
      </c>
      <c r="G45" s="76"/>
      <c r="H45" s="1001">
        <v>12</v>
      </c>
      <c r="I45" s="1129"/>
      <c r="J45" s="233">
        <v>1.2784475057980873E-3</v>
      </c>
      <c r="K45" s="1129"/>
      <c r="L45" s="679">
        <v>1.2784475057980873</v>
      </c>
      <c r="M45" s="679"/>
      <c r="N45" s="1163" t="s">
        <v>653</v>
      </c>
      <c r="O45" s="467"/>
      <c r="P45" s="947"/>
      <c r="Q45" s="1129">
        <v>3</v>
      </c>
      <c r="R45" s="1129"/>
      <c r="S45" s="233">
        <v>3.4777956126270736E-4</v>
      </c>
      <c r="T45" s="1129"/>
      <c r="U45" s="683">
        <v>0.34777956126270737</v>
      </c>
      <c r="V45" s="683"/>
      <c r="W45" s="256" t="s">
        <v>2204</v>
      </c>
      <c r="X45" s="467"/>
      <c r="Y45" s="695">
        <v>15</v>
      </c>
      <c r="Z45" s="1129"/>
      <c r="AA45" s="191">
        <v>1.8700192755833022E-3</v>
      </c>
      <c r="AB45" s="1129"/>
      <c r="AC45" s="683">
        <v>1.8700192755833021</v>
      </c>
      <c r="AD45" s="683"/>
      <c r="AE45" s="59" t="s">
        <v>2205</v>
      </c>
      <c r="AF45" s="467"/>
      <c r="AG45" s="695">
        <v>20</v>
      </c>
      <c r="AH45" s="1129"/>
      <c r="AI45" s="191">
        <v>2.5781118305585578E-3</v>
      </c>
      <c r="AJ45" s="1129"/>
      <c r="AK45" s="683">
        <v>2.5781118305585577</v>
      </c>
      <c r="AL45" s="683"/>
      <c r="AM45" s="256" t="s">
        <v>2206</v>
      </c>
      <c r="AN45" s="467"/>
      <c r="AO45" s="695">
        <v>13</v>
      </c>
      <c r="AQ45" s="191">
        <v>1.7042475091767174E-3</v>
      </c>
      <c r="AS45" s="683">
        <v>1.7042475091767173</v>
      </c>
      <c r="AT45" s="683"/>
      <c r="AU45" s="256" t="s">
        <v>2207</v>
      </c>
      <c r="AV45" s="467"/>
    </row>
    <row r="46" spans="1:48" s="59" customFormat="1" x14ac:dyDescent="0.35">
      <c r="A46" s="26"/>
      <c r="B46" s="26"/>
      <c r="C46" s="26"/>
      <c r="D46" s="7" t="s">
        <v>148</v>
      </c>
      <c r="E46" s="155"/>
      <c r="F46" s="998">
        <v>518</v>
      </c>
      <c r="G46" s="76"/>
      <c r="H46" s="1001">
        <v>109</v>
      </c>
      <c r="I46" s="1129"/>
      <c r="J46" s="233">
        <v>3.403778987369746E-3</v>
      </c>
      <c r="K46" s="1129"/>
      <c r="L46" s="679">
        <v>3.4037789873697459</v>
      </c>
      <c r="M46" s="679"/>
      <c r="N46" s="1163" t="s">
        <v>607</v>
      </c>
      <c r="O46" s="467"/>
      <c r="P46" s="947"/>
      <c r="Q46" s="1129">
        <v>97</v>
      </c>
      <c r="R46" s="1129"/>
      <c r="S46" s="233">
        <v>3.243554689007153E-3</v>
      </c>
      <c r="T46" s="1129"/>
      <c r="U46" s="683">
        <v>3.2435546890071532</v>
      </c>
      <c r="V46" s="683"/>
      <c r="W46" s="256" t="s">
        <v>1427</v>
      </c>
      <c r="X46" s="467"/>
      <c r="Y46" s="695">
        <v>92</v>
      </c>
      <c r="Z46" s="1129"/>
      <c r="AA46" s="191">
        <v>3.2874573606335228E-3</v>
      </c>
      <c r="AB46" s="1129"/>
      <c r="AC46" s="683">
        <v>3.2874573606335229</v>
      </c>
      <c r="AD46" s="683"/>
      <c r="AE46" s="62" t="s">
        <v>2208</v>
      </c>
      <c r="AF46" s="467"/>
      <c r="AG46" s="695">
        <v>115</v>
      </c>
      <c r="AH46" s="1129"/>
      <c r="AI46" s="191">
        <v>4.2895673132101455E-3</v>
      </c>
      <c r="AJ46" s="1129"/>
      <c r="AK46" s="683">
        <v>4.2895673132101457</v>
      </c>
      <c r="AL46" s="683"/>
      <c r="AM46" s="256" t="s">
        <v>2209</v>
      </c>
      <c r="AN46" s="467"/>
      <c r="AO46" s="695">
        <v>105</v>
      </c>
      <c r="AQ46" s="191">
        <v>3.9925472451424011E-3</v>
      </c>
      <c r="AS46" s="683">
        <v>3.9925472451424011</v>
      </c>
      <c r="AT46" s="683"/>
      <c r="AU46" s="256" t="s">
        <v>2210</v>
      </c>
      <c r="AV46" s="467"/>
    </row>
    <row r="47" spans="1:48" s="59" customFormat="1" x14ac:dyDescent="0.35">
      <c r="A47" s="26"/>
      <c r="B47" s="26"/>
      <c r="C47" s="26"/>
      <c r="D47" s="7" t="s">
        <v>14</v>
      </c>
      <c r="E47" s="155"/>
      <c r="F47" s="998">
        <v>56</v>
      </c>
      <c r="G47" s="76"/>
      <c r="H47" s="1001">
        <v>41</v>
      </c>
      <c r="I47" s="1163"/>
      <c r="J47" s="246" t="s">
        <v>317</v>
      </c>
      <c r="K47" s="1163"/>
      <c r="L47" s="510" t="s">
        <v>317</v>
      </c>
      <c r="M47" s="510"/>
      <c r="N47" s="1163" t="s">
        <v>317</v>
      </c>
      <c r="O47" s="467"/>
      <c r="P47" s="947"/>
      <c r="Q47" s="1129">
        <v>1</v>
      </c>
      <c r="R47" s="1163"/>
      <c r="S47" s="246" t="s">
        <v>317</v>
      </c>
      <c r="T47" s="1163"/>
      <c r="U47" s="510" t="s">
        <v>317</v>
      </c>
      <c r="V47" s="510"/>
      <c r="W47" s="1163" t="s">
        <v>317</v>
      </c>
      <c r="X47" s="467"/>
      <c r="Y47" s="695">
        <v>5</v>
      </c>
      <c r="Z47" s="1163"/>
      <c r="AA47" s="246" t="s">
        <v>317</v>
      </c>
      <c r="AB47" s="1163"/>
      <c r="AC47" s="510" t="s">
        <v>317</v>
      </c>
      <c r="AD47" s="510"/>
      <c r="AE47" s="222" t="s">
        <v>317</v>
      </c>
      <c r="AF47" s="467"/>
      <c r="AG47" s="695">
        <v>6</v>
      </c>
      <c r="AH47" s="1163"/>
      <c r="AI47" s="246" t="s">
        <v>317</v>
      </c>
      <c r="AJ47" s="1163"/>
      <c r="AK47" s="510" t="s">
        <v>317</v>
      </c>
      <c r="AL47" s="510"/>
      <c r="AM47" s="1163" t="s">
        <v>317</v>
      </c>
      <c r="AN47" s="467"/>
      <c r="AO47" s="695">
        <v>3</v>
      </c>
      <c r="AQ47" s="246" t="s">
        <v>317</v>
      </c>
      <c r="AR47" s="222"/>
      <c r="AS47" s="510" t="s">
        <v>317</v>
      </c>
      <c r="AT47" s="510"/>
      <c r="AU47" s="1163" t="s">
        <v>317</v>
      </c>
      <c r="AV47" s="467"/>
    </row>
    <row r="48" spans="1:48" s="59" customFormat="1" x14ac:dyDescent="0.35">
      <c r="A48" s="31"/>
      <c r="B48" s="31"/>
      <c r="C48" s="31" t="s">
        <v>149</v>
      </c>
      <c r="D48" s="5"/>
      <c r="E48" s="172"/>
      <c r="F48" s="47">
        <v>637</v>
      </c>
      <c r="G48" s="78"/>
      <c r="H48" s="177">
        <v>162</v>
      </c>
      <c r="I48" s="178"/>
      <c r="J48" s="235">
        <v>3.9121348627687734E-3</v>
      </c>
      <c r="K48" s="178"/>
      <c r="L48" s="681">
        <v>3.9121348627687733</v>
      </c>
      <c r="M48" s="681"/>
      <c r="N48" s="317" t="s">
        <v>2194</v>
      </c>
      <c r="O48" s="702"/>
      <c r="P48" s="983"/>
      <c r="Q48" s="79">
        <v>101</v>
      </c>
      <c r="R48" s="178"/>
      <c r="S48" s="235">
        <v>2.6212241296358035E-3</v>
      </c>
      <c r="T48" s="178"/>
      <c r="U48" s="686">
        <v>2.6212241296358036</v>
      </c>
      <c r="V48" s="686"/>
      <c r="W48" s="298" t="s">
        <v>1440</v>
      </c>
      <c r="X48" s="702"/>
      <c r="Y48" s="713">
        <v>112</v>
      </c>
      <c r="Z48" s="178"/>
      <c r="AA48" s="241">
        <v>3.1105528067611795E-3</v>
      </c>
      <c r="AB48" s="178"/>
      <c r="AC48" s="686">
        <v>3.1105528067611794</v>
      </c>
      <c r="AD48" s="686"/>
      <c r="AE48" s="179" t="s">
        <v>608</v>
      </c>
      <c r="AF48" s="702"/>
      <c r="AG48" s="713">
        <v>141</v>
      </c>
      <c r="AH48" s="178"/>
      <c r="AI48" s="241">
        <v>4.0790530721967911E-3</v>
      </c>
      <c r="AJ48" s="178"/>
      <c r="AK48" s="686">
        <v>4.0790530721967908</v>
      </c>
      <c r="AL48" s="690"/>
      <c r="AM48" s="321" t="s">
        <v>2195</v>
      </c>
      <c r="AN48" s="702"/>
      <c r="AO48" s="713">
        <v>121</v>
      </c>
      <c r="AP48" s="179"/>
      <c r="AQ48" s="241">
        <v>3.5946480192872408E-3</v>
      </c>
      <c r="AR48" s="179"/>
      <c r="AS48" s="686">
        <v>3.594648019287241</v>
      </c>
      <c r="AT48" s="690"/>
      <c r="AU48" s="321" t="s">
        <v>2196</v>
      </c>
      <c r="AV48" s="723"/>
    </row>
    <row r="49" spans="1:48" s="59" customFormat="1" x14ac:dyDescent="0.35">
      <c r="A49" s="7"/>
      <c r="B49" s="7"/>
      <c r="C49" s="12"/>
      <c r="D49" s="7" t="s">
        <v>320</v>
      </c>
      <c r="E49" s="155"/>
      <c r="F49" s="998">
        <v>14</v>
      </c>
      <c r="G49" s="151"/>
      <c r="H49" s="1001">
        <v>5</v>
      </c>
      <c r="I49" s="1039"/>
      <c r="J49" s="233">
        <v>5.329179306386816E-3</v>
      </c>
      <c r="K49" s="1039"/>
      <c r="L49" s="679">
        <v>5.3291793063868163</v>
      </c>
      <c r="M49" s="679"/>
      <c r="N49" s="1052" t="s">
        <v>2211</v>
      </c>
      <c r="O49" s="467"/>
      <c r="P49" s="947"/>
      <c r="Q49" s="1163" t="s">
        <v>12</v>
      </c>
      <c r="R49" s="1039"/>
      <c r="S49" s="1018">
        <v>3.6221788799108384E-3</v>
      </c>
      <c r="T49" s="1039"/>
      <c r="U49" s="683">
        <v>3.6221788799108383</v>
      </c>
      <c r="V49" s="683"/>
      <c r="W49" s="256" t="s">
        <v>984</v>
      </c>
      <c r="X49" s="467"/>
      <c r="Y49" s="1054" t="s">
        <v>12</v>
      </c>
      <c r="Z49" s="1039"/>
      <c r="AA49" s="191">
        <v>3.9834533476329091E-3</v>
      </c>
      <c r="AB49" s="1039"/>
      <c r="AC49" s="683">
        <v>3.983453347632909</v>
      </c>
      <c r="AD49" s="683"/>
      <c r="AE49" s="59" t="s">
        <v>2212</v>
      </c>
      <c r="AF49" s="467"/>
      <c r="AG49" s="695">
        <v>3</v>
      </c>
      <c r="AH49" s="1039"/>
      <c r="AI49" s="191">
        <v>4.9649904519414381E-3</v>
      </c>
      <c r="AJ49" s="1039"/>
      <c r="AK49" s="683">
        <v>4.9649904519414383</v>
      </c>
      <c r="AL49" s="683"/>
      <c r="AM49" s="256" t="s">
        <v>2213</v>
      </c>
      <c r="AN49" s="467"/>
      <c r="AO49" s="1054" t="s">
        <v>12</v>
      </c>
      <c r="AQ49" s="191">
        <v>2.8368794326241137E-3</v>
      </c>
      <c r="AS49" s="683">
        <v>2.8368794326241136</v>
      </c>
      <c r="AT49" s="683"/>
      <c r="AU49" s="256" t="s">
        <v>2214</v>
      </c>
      <c r="AV49" s="467"/>
    </row>
    <row r="50" spans="1:48" s="59" customFormat="1" x14ac:dyDescent="0.35">
      <c r="A50" s="7"/>
      <c r="B50" s="7"/>
      <c r="C50" s="12"/>
      <c r="D50" s="7" t="s">
        <v>150</v>
      </c>
      <c r="E50" s="155"/>
      <c r="F50" s="1007">
        <v>140</v>
      </c>
      <c r="G50" s="151"/>
      <c r="H50" s="1001">
        <v>30</v>
      </c>
      <c r="I50" s="1039"/>
      <c r="J50" s="233">
        <v>4.3100590146542012E-3</v>
      </c>
      <c r="K50" s="1039"/>
      <c r="L50" s="679">
        <v>4.3100590146542013</v>
      </c>
      <c r="M50" s="679"/>
      <c r="N50" s="1052" t="s">
        <v>1652</v>
      </c>
      <c r="O50" s="467"/>
      <c r="P50" s="947"/>
      <c r="Q50" s="1129">
        <v>26</v>
      </c>
      <c r="R50" s="1039"/>
      <c r="S50" s="1018">
        <v>4.0986588412194117E-3</v>
      </c>
      <c r="T50" s="1039"/>
      <c r="U50" s="683">
        <v>4.0986588412194118</v>
      </c>
      <c r="V50" s="683"/>
      <c r="W50" s="256" t="s">
        <v>2215</v>
      </c>
      <c r="X50" s="467"/>
      <c r="Y50" s="695">
        <v>21</v>
      </c>
      <c r="Z50" s="1039"/>
      <c r="AA50" s="191">
        <v>3.6785016506097148E-3</v>
      </c>
      <c r="AB50" s="1039"/>
      <c r="AC50" s="683">
        <v>3.6785016506097148</v>
      </c>
      <c r="AD50" s="683"/>
      <c r="AE50" s="59" t="s">
        <v>2216</v>
      </c>
      <c r="AF50" s="467"/>
      <c r="AG50" s="695">
        <v>32</v>
      </c>
      <c r="AH50" s="1039"/>
      <c r="AI50" s="191">
        <v>6.1876217816185988E-3</v>
      </c>
      <c r="AJ50" s="1039"/>
      <c r="AK50" s="683">
        <v>6.1876217816185983</v>
      </c>
      <c r="AL50" s="683"/>
      <c r="AM50" s="256" t="s">
        <v>2217</v>
      </c>
      <c r="AN50" s="467"/>
      <c r="AO50" s="695">
        <v>31</v>
      </c>
      <c r="AQ50" s="191">
        <v>6.5443325755115299E-3</v>
      </c>
      <c r="AS50" s="683">
        <v>6.5443325755115298</v>
      </c>
      <c r="AT50" s="683"/>
      <c r="AU50" s="256" t="s">
        <v>2218</v>
      </c>
      <c r="AV50" s="467"/>
    </row>
    <row r="51" spans="1:48" s="59" customFormat="1" x14ac:dyDescent="0.35">
      <c r="A51" s="7"/>
      <c r="B51" s="7"/>
      <c r="C51" s="7"/>
      <c r="D51" s="7" t="s">
        <v>151</v>
      </c>
      <c r="E51" s="155"/>
      <c r="F51" s="998">
        <v>173</v>
      </c>
      <c r="G51" s="76"/>
      <c r="H51" s="695">
        <v>35</v>
      </c>
      <c r="I51" s="1039"/>
      <c r="J51" s="233">
        <v>3.8758369252261619E-3</v>
      </c>
      <c r="K51" s="1039"/>
      <c r="L51" s="683">
        <v>3.875836925226162</v>
      </c>
      <c r="M51" s="683"/>
      <c r="N51" s="1052" t="s">
        <v>2219</v>
      </c>
      <c r="O51" s="467"/>
      <c r="P51" s="973"/>
      <c r="Q51" s="62">
        <v>32</v>
      </c>
      <c r="R51" s="1039"/>
      <c r="S51" s="1018">
        <v>3.7497408532463205E-3</v>
      </c>
      <c r="T51" s="1039"/>
      <c r="U51" s="683">
        <v>3.7497408532463203</v>
      </c>
      <c r="V51" s="683"/>
      <c r="W51" s="256" t="s">
        <v>2102</v>
      </c>
      <c r="X51" s="467"/>
      <c r="Y51" s="695">
        <v>33</v>
      </c>
      <c r="Z51" s="1039"/>
      <c r="AA51" s="191">
        <v>4.1048310704136408E-3</v>
      </c>
      <c r="AB51" s="1039"/>
      <c r="AC51" s="683">
        <v>4.104831070413641</v>
      </c>
      <c r="AD51" s="683"/>
      <c r="AE51" s="59" t="s">
        <v>2220</v>
      </c>
      <c r="AF51" s="467"/>
      <c r="AG51" s="695">
        <v>42</v>
      </c>
      <c r="AH51" s="1039"/>
      <c r="AI51" s="191">
        <v>5.4445375134617689E-3</v>
      </c>
      <c r="AJ51" s="1039"/>
      <c r="AK51" s="683">
        <v>5.4445375134617686</v>
      </c>
      <c r="AL51" s="683"/>
      <c r="AM51" s="256" t="s">
        <v>2221</v>
      </c>
      <c r="AN51" s="467"/>
      <c r="AO51" s="695">
        <v>31</v>
      </c>
      <c r="AQ51" s="191">
        <v>4.125125391528651E-3</v>
      </c>
      <c r="AS51" s="683">
        <v>4.125125391528651</v>
      </c>
      <c r="AT51" s="683"/>
      <c r="AU51" s="256" t="s">
        <v>2222</v>
      </c>
      <c r="AV51" s="467"/>
    </row>
    <row r="52" spans="1:48" s="59" customFormat="1" x14ac:dyDescent="0.35">
      <c r="A52" s="7"/>
      <c r="B52" s="7"/>
      <c r="C52" s="7"/>
      <c r="D52" s="7" t="s">
        <v>152</v>
      </c>
      <c r="E52" s="155"/>
      <c r="F52" s="998">
        <v>103</v>
      </c>
      <c r="G52" s="76"/>
      <c r="H52" s="1001">
        <v>14</v>
      </c>
      <c r="I52" s="1039"/>
      <c r="J52" s="233">
        <v>1.9147414047047931E-3</v>
      </c>
      <c r="K52" s="1039"/>
      <c r="L52" s="679">
        <v>1.914741404704793</v>
      </c>
      <c r="M52" s="679"/>
      <c r="N52" s="1052" t="s">
        <v>762</v>
      </c>
      <c r="O52" s="467"/>
      <c r="P52" s="947"/>
      <c r="Q52" s="1129">
        <v>21</v>
      </c>
      <c r="R52" s="1039"/>
      <c r="S52" s="1018">
        <v>2.8525453481568165E-3</v>
      </c>
      <c r="T52" s="1039"/>
      <c r="U52" s="683">
        <v>2.8525453481568164</v>
      </c>
      <c r="V52" s="683"/>
      <c r="W52" s="256" t="s">
        <v>2223</v>
      </c>
      <c r="X52" s="467"/>
      <c r="Y52" s="695">
        <v>19</v>
      </c>
      <c r="Z52" s="1039"/>
      <c r="AA52" s="191">
        <v>2.6205228314377864E-3</v>
      </c>
      <c r="AB52" s="1039"/>
      <c r="AC52" s="683">
        <v>2.6205228314377864</v>
      </c>
      <c r="AD52" s="683"/>
      <c r="AE52" s="59" t="s">
        <v>2224</v>
      </c>
      <c r="AF52" s="467"/>
      <c r="AG52" s="695">
        <v>30</v>
      </c>
      <c r="AH52" s="1039"/>
      <c r="AI52" s="191">
        <v>4.2890135268888151E-3</v>
      </c>
      <c r="AJ52" s="1039"/>
      <c r="AK52" s="683">
        <v>4.289013526888815</v>
      </c>
      <c r="AL52" s="683"/>
      <c r="AM52" s="256" t="s">
        <v>1009</v>
      </c>
      <c r="AN52" s="467"/>
      <c r="AO52" s="695">
        <v>19</v>
      </c>
      <c r="AQ52" s="191">
        <v>2.7996916938701488E-3</v>
      </c>
      <c r="AS52" s="683">
        <v>2.799691693870149</v>
      </c>
      <c r="AT52" s="683"/>
      <c r="AU52" s="256" t="s">
        <v>2225</v>
      </c>
      <c r="AV52" s="467"/>
    </row>
    <row r="53" spans="1:48" x14ac:dyDescent="0.35">
      <c r="D53" s="7" t="s">
        <v>153</v>
      </c>
      <c r="E53" s="155"/>
      <c r="F53" s="998">
        <v>68</v>
      </c>
      <c r="G53" s="76"/>
      <c r="H53" s="1001">
        <v>18</v>
      </c>
      <c r="I53" s="1039"/>
      <c r="J53" s="233">
        <v>3.0015392508978963E-3</v>
      </c>
      <c r="K53" s="1039"/>
      <c r="L53" s="679">
        <v>3.0015392508978964</v>
      </c>
      <c r="M53" s="679"/>
      <c r="N53" s="1052" t="s">
        <v>1701</v>
      </c>
      <c r="O53" s="467"/>
      <c r="P53" s="947"/>
      <c r="Q53" s="1129">
        <v>8</v>
      </c>
      <c r="R53" s="1039"/>
      <c r="S53" s="1018">
        <v>1.5207346318067496E-3</v>
      </c>
      <c r="T53" s="1039"/>
      <c r="U53" s="683">
        <v>1.5207346318067496</v>
      </c>
      <c r="V53" s="683"/>
      <c r="W53" s="256" t="s">
        <v>2226</v>
      </c>
      <c r="X53" s="467"/>
      <c r="Y53" s="695">
        <v>11</v>
      </c>
      <c r="Z53" s="1039"/>
      <c r="AA53" s="191">
        <v>2.2613343453990542E-3</v>
      </c>
      <c r="AB53" s="1039"/>
      <c r="AC53" s="683">
        <v>2.2613343453990544</v>
      </c>
      <c r="AD53" s="683"/>
      <c r="AE53" s="59" t="s">
        <v>2227</v>
      </c>
      <c r="AF53" s="467"/>
      <c r="AG53" s="695">
        <v>13</v>
      </c>
      <c r="AH53" s="1039"/>
      <c r="AI53" s="201">
        <v>2.5547996976568407E-3</v>
      </c>
      <c r="AJ53" s="1039"/>
      <c r="AK53" s="602">
        <v>2.5547996976568408</v>
      </c>
      <c r="AL53" s="602"/>
      <c r="AM53" s="11" t="s">
        <v>2228</v>
      </c>
      <c r="AN53" s="467"/>
      <c r="AO53" s="695">
        <v>18</v>
      </c>
      <c r="AP53" s="59"/>
      <c r="AQ53" s="201">
        <v>3.3334283028006494E-3</v>
      </c>
      <c r="AS53" s="602">
        <v>3.3334283028006495</v>
      </c>
      <c r="AT53" s="602"/>
      <c r="AU53" s="11" t="s">
        <v>2229</v>
      </c>
      <c r="AV53" s="97"/>
    </row>
    <row r="54" spans="1:48" x14ac:dyDescent="0.35">
      <c r="D54" s="7" t="s">
        <v>154</v>
      </c>
      <c r="E54" s="155"/>
      <c r="F54" s="998">
        <v>47</v>
      </c>
      <c r="G54" s="157"/>
      <c r="H54" s="1001">
        <v>11</v>
      </c>
      <c r="I54" s="1039"/>
      <c r="J54" s="233">
        <v>1.9351521056620114E-3</v>
      </c>
      <c r="K54" s="1039"/>
      <c r="L54" s="679">
        <v>1.9351521056620113</v>
      </c>
      <c r="M54" s="679"/>
      <c r="N54" s="1052" t="s">
        <v>1660</v>
      </c>
      <c r="O54" s="467"/>
      <c r="P54" s="947"/>
      <c r="Q54" s="1129">
        <v>10</v>
      </c>
      <c r="R54" s="1039"/>
      <c r="S54" s="1018">
        <v>1.9242724769827409E-3</v>
      </c>
      <c r="T54" s="1039"/>
      <c r="U54" s="683">
        <v>1.9242724769827408</v>
      </c>
      <c r="V54" s="683"/>
      <c r="W54" s="256" t="s">
        <v>2230</v>
      </c>
      <c r="X54" s="467"/>
      <c r="Y54" s="695">
        <v>13</v>
      </c>
      <c r="Z54" s="1039"/>
      <c r="AA54" s="191">
        <v>2.8356656263633009E-3</v>
      </c>
      <c r="AB54" s="1039"/>
      <c r="AC54" s="683">
        <v>2.8356656263633009</v>
      </c>
      <c r="AD54" s="683"/>
      <c r="AE54" s="59" t="s">
        <v>2231</v>
      </c>
      <c r="AF54" s="467"/>
      <c r="AG54" s="695">
        <v>7</v>
      </c>
      <c r="AH54" s="1039"/>
      <c r="AI54" s="201">
        <v>1.7232563864639158E-3</v>
      </c>
      <c r="AJ54" s="1039"/>
      <c r="AK54" s="602">
        <v>1.7232563864639159</v>
      </c>
      <c r="AL54" s="602"/>
      <c r="AM54" s="11" t="s">
        <v>2232</v>
      </c>
      <c r="AN54" s="467"/>
      <c r="AO54" s="695">
        <v>6</v>
      </c>
      <c r="AP54" s="59"/>
      <c r="AQ54" s="201">
        <v>1.5993110660023375E-3</v>
      </c>
      <c r="AS54" s="602">
        <v>1.5993110660023375</v>
      </c>
      <c r="AT54" s="602"/>
      <c r="AU54" s="11" t="s">
        <v>2233</v>
      </c>
      <c r="AV54" s="97"/>
    </row>
    <row r="55" spans="1:48" x14ac:dyDescent="0.35">
      <c r="D55" s="7" t="s">
        <v>155</v>
      </c>
      <c r="E55" s="155"/>
      <c r="F55" s="998">
        <v>20</v>
      </c>
      <c r="G55" s="151"/>
      <c r="H55" s="1001">
        <v>5</v>
      </c>
      <c r="I55" s="1039"/>
      <c r="J55" s="233">
        <v>1.4625146251462514E-3</v>
      </c>
      <c r="K55" s="1039"/>
      <c r="L55" s="679">
        <v>1.4625146251462515</v>
      </c>
      <c r="M55" s="679"/>
      <c r="N55" s="1052" t="s">
        <v>2234</v>
      </c>
      <c r="O55" s="467"/>
      <c r="P55" s="947"/>
      <c r="Q55" s="1129">
        <v>0</v>
      </c>
      <c r="R55" s="1039"/>
      <c r="S55" s="1018">
        <v>0</v>
      </c>
      <c r="T55" s="1039"/>
      <c r="U55" s="683">
        <v>0</v>
      </c>
      <c r="V55" s="683"/>
      <c r="W55" s="256" t="s">
        <v>697</v>
      </c>
      <c r="X55" s="467"/>
      <c r="Y55" s="695">
        <v>4</v>
      </c>
      <c r="Z55" s="1039"/>
      <c r="AA55" s="191">
        <v>1.2761988906886566E-3</v>
      </c>
      <c r="AB55" s="1039"/>
      <c r="AC55" s="683">
        <v>1.2761988906886566</v>
      </c>
      <c r="AD55" s="683"/>
      <c r="AE55" s="59" t="s">
        <v>2235</v>
      </c>
      <c r="AF55" s="467"/>
      <c r="AG55" s="695">
        <v>4</v>
      </c>
      <c r="AH55" s="1039"/>
      <c r="AI55" s="201">
        <v>1.3087028741128504E-3</v>
      </c>
      <c r="AJ55" s="1039"/>
      <c r="AK55" s="602">
        <v>1.3087028741128504</v>
      </c>
      <c r="AL55" s="602"/>
      <c r="AM55" s="11" t="s">
        <v>1681</v>
      </c>
      <c r="AN55" s="467"/>
      <c r="AO55" s="695">
        <v>7</v>
      </c>
      <c r="AP55" s="59"/>
      <c r="AQ55" s="201">
        <v>2.4060707014621507E-3</v>
      </c>
      <c r="AS55" s="602">
        <v>2.4060707014621507</v>
      </c>
      <c r="AT55" s="602"/>
      <c r="AU55" s="11" t="s">
        <v>2236</v>
      </c>
      <c r="AV55" s="97"/>
    </row>
    <row r="56" spans="1:48" x14ac:dyDescent="0.35">
      <c r="C56" s="12"/>
      <c r="D56" s="7" t="s">
        <v>156</v>
      </c>
      <c r="E56" s="155"/>
      <c r="F56" s="1007">
        <v>11</v>
      </c>
      <c r="G56" s="151"/>
      <c r="H56" s="1001">
        <v>3</v>
      </c>
      <c r="I56" s="1039"/>
      <c r="J56" s="233">
        <v>1.5499562832843178E-3</v>
      </c>
      <c r="K56" s="1039"/>
      <c r="L56" s="679">
        <v>1.5499562832843177</v>
      </c>
      <c r="M56" s="679"/>
      <c r="N56" s="1052" t="s">
        <v>2237</v>
      </c>
      <c r="O56" s="467"/>
      <c r="P56" s="974"/>
      <c r="Q56" s="1163" t="s">
        <v>12</v>
      </c>
      <c r="R56" s="1039"/>
      <c r="S56" s="1018">
        <v>5.1605732205946568E-4</v>
      </c>
      <c r="T56" s="1039"/>
      <c r="U56" s="683">
        <v>0.51605732205946564</v>
      </c>
      <c r="V56" s="683"/>
      <c r="W56" s="256" t="s">
        <v>2238</v>
      </c>
      <c r="X56" s="467"/>
      <c r="Y56" s="1054" t="s">
        <v>12</v>
      </c>
      <c r="Z56" s="1039"/>
      <c r="AA56" s="191">
        <v>5.4171180931744309E-4</v>
      </c>
      <c r="AB56" s="1039"/>
      <c r="AC56" s="683">
        <v>0.54171180931744312</v>
      </c>
      <c r="AD56" s="683"/>
      <c r="AE56" s="59" t="s">
        <v>2239</v>
      </c>
      <c r="AF56" s="467"/>
      <c r="AG56" s="1054" t="s">
        <v>12</v>
      </c>
      <c r="AH56" s="1039"/>
      <c r="AI56" s="201">
        <v>1.1205447571434729E-3</v>
      </c>
      <c r="AJ56" s="1039"/>
      <c r="AK56" s="602">
        <v>1.120544757143473</v>
      </c>
      <c r="AL56" s="602"/>
      <c r="AM56" s="11" t="s">
        <v>998</v>
      </c>
      <c r="AN56" s="467"/>
      <c r="AO56" s="1054" t="s">
        <v>12</v>
      </c>
      <c r="AP56" s="59"/>
      <c r="AQ56" s="201">
        <v>2.3183236736513597E-3</v>
      </c>
      <c r="AS56" s="602">
        <v>2.3183236736513595</v>
      </c>
      <c r="AT56" s="602"/>
      <c r="AU56" s="11" t="s">
        <v>2240</v>
      </c>
      <c r="AV56" s="97"/>
    </row>
    <row r="57" spans="1:48" x14ac:dyDescent="0.35">
      <c r="A57" s="10"/>
      <c r="B57" s="10"/>
      <c r="C57" s="10"/>
      <c r="D57" s="7" t="s">
        <v>157</v>
      </c>
      <c r="E57" s="155"/>
      <c r="F57" s="1007">
        <v>5</v>
      </c>
      <c r="G57" s="76"/>
      <c r="H57" s="158">
        <v>0</v>
      </c>
      <c r="I57" s="1042"/>
      <c r="J57" s="234">
        <v>0</v>
      </c>
      <c r="K57" s="1042"/>
      <c r="L57" s="684">
        <v>0</v>
      </c>
      <c r="M57" s="684"/>
      <c r="N57" s="1051" t="s">
        <v>2241</v>
      </c>
      <c r="O57" s="701"/>
      <c r="P57" s="950"/>
      <c r="Q57" s="1042">
        <v>0</v>
      </c>
      <c r="R57" s="1042"/>
      <c r="S57" s="234">
        <v>0</v>
      </c>
      <c r="T57" s="1042"/>
      <c r="U57" s="688">
        <v>0</v>
      </c>
      <c r="V57" s="688"/>
      <c r="W57" s="296" t="s">
        <v>2242</v>
      </c>
      <c r="X57" s="701"/>
      <c r="Y57" s="1054" t="s">
        <v>12</v>
      </c>
      <c r="Z57" s="1042"/>
      <c r="AA57" s="240">
        <v>3.9156626506024098E-2</v>
      </c>
      <c r="AB57" s="1042"/>
      <c r="AC57" s="688">
        <v>39.156626506024097</v>
      </c>
      <c r="AD57" s="688"/>
      <c r="AE57" s="161" t="s">
        <v>2182</v>
      </c>
      <c r="AF57" s="701"/>
      <c r="AG57" s="1054" t="s">
        <v>12</v>
      </c>
      <c r="AH57" s="1042"/>
      <c r="AI57" s="201">
        <v>2.2127659574468085E-2</v>
      </c>
      <c r="AJ57" s="1042"/>
      <c r="AK57" s="602">
        <v>22.127659574468087</v>
      </c>
      <c r="AL57" s="602"/>
      <c r="AM57" s="11" t="s">
        <v>2243</v>
      </c>
      <c r="AN57" s="701"/>
      <c r="AO57" s="712">
        <v>0</v>
      </c>
      <c r="AP57" s="59"/>
      <c r="AQ57" s="201">
        <v>0</v>
      </c>
      <c r="AS57" s="602">
        <v>0</v>
      </c>
      <c r="AT57" s="602"/>
      <c r="AU57" s="11" t="s">
        <v>2244</v>
      </c>
      <c r="AV57" s="97"/>
    </row>
    <row r="58" spans="1:48" x14ac:dyDescent="0.35">
      <c r="A58" s="10"/>
      <c r="B58" s="10"/>
      <c r="C58" s="10"/>
      <c r="D58" s="7" t="s">
        <v>14</v>
      </c>
      <c r="E58" s="155"/>
      <c r="F58" s="1007">
        <v>56</v>
      </c>
      <c r="G58" s="76"/>
      <c r="H58" s="158">
        <v>41</v>
      </c>
      <c r="I58" s="1163"/>
      <c r="J58" s="246" t="s">
        <v>317</v>
      </c>
      <c r="K58" s="1163"/>
      <c r="L58" s="510" t="s">
        <v>317</v>
      </c>
      <c r="M58" s="510"/>
      <c r="N58" s="1163" t="s">
        <v>317</v>
      </c>
      <c r="O58" s="701"/>
      <c r="P58" s="1090"/>
      <c r="Q58" s="1042">
        <v>1</v>
      </c>
      <c r="R58" s="1163"/>
      <c r="S58" s="246" t="s">
        <v>317</v>
      </c>
      <c r="T58" s="1163"/>
      <c r="U58" s="510" t="s">
        <v>317</v>
      </c>
      <c r="V58" s="510"/>
      <c r="W58" s="1163" t="s">
        <v>317</v>
      </c>
      <c r="X58" s="701"/>
      <c r="Y58" s="712">
        <v>5</v>
      </c>
      <c r="Z58" s="1163"/>
      <c r="AA58" s="246" t="s">
        <v>317</v>
      </c>
      <c r="AB58" s="1163"/>
      <c r="AC58" s="510" t="s">
        <v>317</v>
      </c>
      <c r="AD58" s="510"/>
      <c r="AE58" s="222" t="s">
        <v>317</v>
      </c>
      <c r="AF58" s="701"/>
      <c r="AG58" s="712">
        <v>6</v>
      </c>
      <c r="AH58" s="1163"/>
      <c r="AI58" s="246" t="s">
        <v>317</v>
      </c>
      <c r="AJ58" s="1163"/>
      <c r="AK58" s="510" t="s">
        <v>317</v>
      </c>
      <c r="AL58" s="510"/>
      <c r="AM58" s="1163" t="s">
        <v>317</v>
      </c>
      <c r="AN58" s="701"/>
      <c r="AO58" s="712">
        <v>3</v>
      </c>
      <c r="AP58" s="59"/>
      <c r="AQ58" s="246" t="s">
        <v>317</v>
      </c>
      <c r="AR58" s="222"/>
      <c r="AS58" s="510" t="s">
        <v>317</v>
      </c>
      <c r="AT58" s="510"/>
      <c r="AU58" s="1163" t="s">
        <v>317</v>
      </c>
      <c r="AV58" s="701"/>
    </row>
    <row r="59" spans="1:48" x14ac:dyDescent="0.35">
      <c r="A59" s="31"/>
      <c r="B59" s="31"/>
      <c r="C59" s="31" t="s">
        <v>158</v>
      </c>
      <c r="D59" s="5"/>
      <c r="E59" s="172"/>
      <c r="F59" s="47">
        <v>637</v>
      </c>
      <c r="G59" s="78"/>
      <c r="H59" s="177">
        <v>162</v>
      </c>
      <c r="I59" s="178"/>
      <c r="J59" s="235">
        <v>3.9121348627687734E-3</v>
      </c>
      <c r="K59" s="178"/>
      <c r="L59" s="681">
        <v>3.9121348627687733</v>
      </c>
      <c r="M59" s="681"/>
      <c r="N59" s="317" t="s">
        <v>2194</v>
      </c>
      <c r="O59" s="702"/>
      <c r="P59" s="983"/>
      <c r="Q59" s="79">
        <v>101</v>
      </c>
      <c r="R59" s="178"/>
      <c r="S59" s="235">
        <v>2.6212241296358035E-3</v>
      </c>
      <c r="T59" s="178"/>
      <c r="U59" s="686">
        <v>2.6212241296358036</v>
      </c>
      <c r="V59" s="686"/>
      <c r="W59" s="298" t="s">
        <v>1440</v>
      </c>
      <c r="X59" s="702"/>
      <c r="Y59" s="713">
        <v>112</v>
      </c>
      <c r="Z59" s="178"/>
      <c r="AA59" s="241">
        <v>3.1105528067611795E-3</v>
      </c>
      <c r="AB59" s="178"/>
      <c r="AC59" s="686">
        <v>3.1105528067611794</v>
      </c>
      <c r="AD59" s="686"/>
      <c r="AE59" s="179" t="s">
        <v>608</v>
      </c>
      <c r="AF59" s="702"/>
      <c r="AG59" s="713">
        <v>141</v>
      </c>
      <c r="AH59" s="178"/>
      <c r="AI59" s="190">
        <v>4.0790530721967911E-3</v>
      </c>
      <c r="AJ59" s="178"/>
      <c r="AK59" s="606">
        <v>4.0790530721967908</v>
      </c>
      <c r="AL59" s="606"/>
      <c r="AM59" s="283" t="s">
        <v>2195</v>
      </c>
      <c r="AN59" s="702"/>
      <c r="AO59" s="713">
        <v>121</v>
      </c>
      <c r="AP59" s="179"/>
      <c r="AQ59" s="190">
        <v>3.5946480192872408E-3</v>
      </c>
      <c r="AR59" s="5"/>
      <c r="AS59" s="606">
        <v>3.594648019287241</v>
      </c>
      <c r="AT59" s="606"/>
      <c r="AU59" s="283" t="s">
        <v>2196</v>
      </c>
      <c r="AV59" s="138"/>
    </row>
    <row r="60" spans="1:48" x14ac:dyDescent="0.35">
      <c r="A60" s="10"/>
      <c r="B60" s="10"/>
      <c r="C60" s="10"/>
      <c r="D60" s="7" t="s">
        <v>159</v>
      </c>
      <c r="E60" s="155"/>
      <c r="F60" s="998">
        <v>533</v>
      </c>
      <c r="G60" s="76"/>
      <c r="H60" s="1001">
        <v>110</v>
      </c>
      <c r="I60" s="1039"/>
      <c r="J60" s="233">
        <v>2.7995191874738154E-3</v>
      </c>
      <c r="K60" s="1039"/>
      <c r="L60" s="679">
        <v>2.7995191874738152</v>
      </c>
      <c r="M60" s="679"/>
      <c r="N60" s="1052" t="s">
        <v>727</v>
      </c>
      <c r="O60" s="698"/>
      <c r="P60" s="947"/>
      <c r="Q60" s="1129">
        <v>97</v>
      </c>
      <c r="R60" s="1039"/>
      <c r="S60" s="233">
        <v>2.6394889313104929E-3</v>
      </c>
      <c r="T60" s="1039"/>
      <c r="U60" s="683">
        <v>2.6394889313104928</v>
      </c>
      <c r="V60" s="683"/>
      <c r="W60" s="256" t="s">
        <v>1148</v>
      </c>
      <c r="X60" s="698"/>
      <c r="Y60" s="695">
        <v>99</v>
      </c>
      <c r="Z60" s="1039"/>
      <c r="AA60" s="191">
        <v>2.8967501029730515E-3</v>
      </c>
      <c r="AB60" s="1039"/>
      <c r="AC60" s="683">
        <v>2.8967501029730514</v>
      </c>
      <c r="AD60" s="683"/>
      <c r="AE60" s="62" t="s">
        <v>1686</v>
      </c>
      <c r="AF60" s="698"/>
      <c r="AG60" s="695">
        <v>116</v>
      </c>
      <c r="AH60" s="1039"/>
      <c r="AI60" s="201">
        <v>3.570092661423586E-3</v>
      </c>
      <c r="AJ60" s="1039"/>
      <c r="AK60" s="602">
        <v>3.5700926614235859</v>
      </c>
      <c r="AL60" s="602"/>
      <c r="AM60" s="11" t="s">
        <v>2245</v>
      </c>
      <c r="AN60" s="698"/>
      <c r="AO60" s="695">
        <v>111</v>
      </c>
      <c r="AP60" s="59"/>
      <c r="AQ60" s="201">
        <v>3.5413476263399693E-3</v>
      </c>
      <c r="AS60" s="602">
        <v>3.5413476263399692</v>
      </c>
      <c r="AT60" s="602"/>
      <c r="AU60" s="11" t="s">
        <v>2245</v>
      </c>
      <c r="AV60" s="97"/>
    </row>
    <row r="61" spans="1:48" x14ac:dyDescent="0.35">
      <c r="A61" s="10"/>
      <c r="B61" s="10"/>
      <c r="C61" s="10"/>
      <c r="D61" s="7" t="s">
        <v>160</v>
      </c>
      <c r="E61" s="155"/>
      <c r="F61" s="998">
        <v>48</v>
      </c>
      <c r="G61" s="157"/>
      <c r="H61" s="1001">
        <v>11</v>
      </c>
      <c r="I61" s="1039"/>
      <c r="J61" s="233">
        <v>5.1956545434727322E-3</v>
      </c>
      <c r="K61" s="1039"/>
      <c r="L61" s="679">
        <v>5.1956545434727319</v>
      </c>
      <c r="M61" s="679"/>
      <c r="N61" s="1052" t="s">
        <v>2246</v>
      </c>
      <c r="O61" s="698"/>
      <c r="P61" s="947"/>
      <c r="Q61" s="1129">
        <v>3</v>
      </c>
      <c r="R61" s="1039"/>
      <c r="S61" s="233">
        <v>1.6834290154098502E-3</v>
      </c>
      <c r="T61" s="1039"/>
      <c r="U61" s="683">
        <v>1.6834290154098501</v>
      </c>
      <c r="V61" s="683"/>
      <c r="W61" s="256" t="s">
        <v>2247</v>
      </c>
      <c r="X61" s="698"/>
      <c r="Y61" s="695">
        <v>8</v>
      </c>
      <c r="Z61" s="1039"/>
      <c r="AA61" s="191">
        <v>4.3710334972470897E-3</v>
      </c>
      <c r="AB61" s="1039"/>
      <c r="AC61" s="683">
        <v>4.3710334972470894</v>
      </c>
      <c r="AD61" s="683"/>
      <c r="AE61" s="62" t="s">
        <v>1986</v>
      </c>
      <c r="AF61" s="698"/>
      <c r="AG61" s="695">
        <v>19</v>
      </c>
      <c r="AH61" s="1039"/>
      <c r="AI61" s="201">
        <v>9.1579845018723814E-3</v>
      </c>
      <c r="AJ61" s="1039"/>
      <c r="AK61" s="602">
        <v>9.1579845018723809</v>
      </c>
      <c r="AL61" s="602"/>
      <c r="AM61" s="11" t="s">
        <v>2248</v>
      </c>
      <c r="AN61" s="698"/>
      <c r="AO61" s="695">
        <v>7</v>
      </c>
      <c r="AP61" s="59"/>
      <c r="AQ61" s="201">
        <v>3.0209474487932807E-3</v>
      </c>
      <c r="AS61" s="602">
        <v>3.0209474487932808</v>
      </c>
      <c r="AT61" s="602"/>
      <c r="AU61" s="11" t="s">
        <v>2249</v>
      </c>
      <c r="AV61" s="97"/>
    </row>
    <row r="62" spans="1:48" x14ac:dyDescent="0.35">
      <c r="A62" s="10"/>
      <c r="B62" s="10"/>
      <c r="C62" s="10"/>
      <c r="D62" s="7" t="s">
        <v>14</v>
      </c>
      <c r="E62" s="155"/>
      <c r="F62" s="998">
        <v>56</v>
      </c>
      <c r="G62" s="151"/>
      <c r="H62" s="1001">
        <v>41</v>
      </c>
      <c r="I62" s="1163"/>
      <c r="J62" s="246" t="s">
        <v>317</v>
      </c>
      <c r="K62" s="1163"/>
      <c r="L62" s="510" t="s">
        <v>317</v>
      </c>
      <c r="M62" s="510"/>
      <c r="N62" s="1163" t="s">
        <v>317</v>
      </c>
      <c r="O62" s="701"/>
      <c r="P62" s="1090"/>
      <c r="Q62" s="1129">
        <v>1</v>
      </c>
      <c r="R62" s="1163"/>
      <c r="S62" s="246" t="s">
        <v>317</v>
      </c>
      <c r="T62" s="1163"/>
      <c r="U62" s="510" t="s">
        <v>317</v>
      </c>
      <c r="V62" s="510"/>
      <c r="W62" s="1163" t="s">
        <v>317</v>
      </c>
      <c r="X62" s="701"/>
      <c r="Y62" s="695">
        <v>5</v>
      </c>
      <c r="Z62" s="1163"/>
      <c r="AA62" s="246" t="s">
        <v>317</v>
      </c>
      <c r="AB62" s="1163"/>
      <c r="AC62" s="510" t="s">
        <v>317</v>
      </c>
      <c r="AD62" s="510"/>
      <c r="AE62" s="222" t="s">
        <v>317</v>
      </c>
      <c r="AF62" s="701"/>
      <c r="AG62" s="695">
        <v>6</v>
      </c>
      <c r="AH62" s="1163"/>
      <c r="AI62" s="246" t="s">
        <v>317</v>
      </c>
      <c r="AJ62" s="1163"/>
      <c r="AK62" s="510" t="s">
        <v>317</v>
      </c>
      <c r="AL62" s="510"/>
      <c r="AM62" s="1163" t="s">
        <v>317</v>
      </c>
      <c r="AN62" s="701"/>
      <c r="AO62" s="695">
        <v>3</v>
      </c>
      <c r="AP62" s="59"/>
      <c r="AQ62" s="246" t="s">
        <v>317</v>
      </c>
      <c r="AR62" s="222"/>
      <c r="AS62" s="510" t="s">
        <v>317</v>
      </c>
      <c r="AT62" s="510"/>
      <c r="AU62" s="1163" t="s">
        <v>317</v>
      </c>
      <c r="AV62" s="701"/>
    </row>
    <row r="63" spans="1:48" x14ac:dyDescent="0.35">
      <c r="A63" s="95" t="s">
        <v>476</v>
      </c>
      <c r="B63" s="95"/>
      <c r="C63" s="95"/>
      <c r="D63" s="64"/>
      <c r="E63" s="166"/>
      <c r="F63" s="69"/>
      <c r="G63" s="152"/>
      <c r="H63" s="692"/>
      <c r="I63" s="167"/>
      <c r="J63" s="236"/>
      <c r="K63" s="167"/>
      <c r="L63" s="680"/>
      <c r="M63" s="680"/>
      <c r="N63" s="310"/>
      <c r="O63" s="703"/>
      <c r="P63" s="1089"/>
      <c r="Q63" s="149"/>
      <c r="R63" s="167"/>
      <c r="S63" s="236"/>
      <c r="T63" s="167"/>
      <c r="U63" s="685"/>
      <c r="V63" s="685"/>
      <c r="W63" s="311"/>
      <c r="X63" s="703"/>
      <c r="Y63" s="719"/>
      <c r="Z63" s="167"/>
      <c r="AA63" s="242"/>
      <c r="AB63" s="167"/>
      <c r="AC63" s="685"/>
      <c r="AD63" s="685"/>
      <c r="AE63" s="168"/>
      <c r="AF63" s="703"/>
      <c r="AG63" s="719"/>
      <c r="AH63" s="167"/>
      <c r="AI63" s="245"/>
      <c r="AJ63" s="167"/>
      <c r="AK63" s="689"/>
      <c r="AL63" s="689"/>
      <c r="AM63" s="314"/>
      <c r="AN63" s="703"/>
      <c r="AO63" s="719"/>
      <c r="AP63" s="168"/>
      <c r="AQ63" s="245"/>
      <c r="AR63" s="64"/>
      <c r="AS63" s="689"/>
      <c r="AT63" s="689"/>
      <c r="AU63" s="314"/>
      <c r="AV63" s="722"/>
    </row>
    <row r="64" spans="1:48" x14ac:dyDescent="0.35">
      <c r="A64" s="169"/>
      <c r="B64" s="169"/>
      <c r="C64" s="169" t="s">
        <v>144</v>
      </c>
      <c r="D64" s="169"/>
      <c r="E64" s="170"/>
      <c r="F64" s="47">
        <v>263</v>
      </c>
      <c r="G64" s="78"/>
      <c r="H64" s="177">
        <v>53</v>
      </c>
      <c r="I64" s="178"/>
      <c r="J64" s="235">
        <v>1.2798959736218828E-3</v>
      </c>
      <c r="K64" s="178"/>
      <c r="L64" s="681">
        <v>1.2798959736218829</v>
      </c>
      <c r="M64" s="681"/>
      <c r="N64" s="317" t="s">
        <v>1416</v>
      </c>
      <c r="O64" s="702"/>
      <c r="P64" s="983"/>
      <c r="Q64" s="79">
        <v>43</v>
      </c>
      <c r="R64" s="178"/>
      <c r="S64" s="235">
        <v>1.1159667086568274E-3</v>
      </c>
      <c r="T64" s="178"/>
      <c r="U64" s="686">
        <v>1.1159667086568275</v>
      </c>
      <c r="V64" s="686"/>
      <c r="W64" s="298" t="s">
        <v>673</v>
      </c>
      <c r="X64" s="702"/>
      <c r="Y64" s="713">
        <v>37</v>
      </c>
      <c r="Z64" s="178"/>
      <c r="AA64" s="241">
        <v>1.0275933379478898E-3</v>
      </c>
      <c r="AB64" s="178"/>
      <c r="AC64" s="686">
        <v>1.0275933379478899</v>
      </c>
      <c r="AD64" s="686"/>
      <c r="AE64" s="179" t="s">
        <v>1195</v>
      </c>
      <c r="AF64" s="702"/>
      <c r="AG64" s="713">
        <v>73</v>
      </c>
      <c r="AH64" s="178"/>
      <c r="AI64" s="190">
        <v>2.1118501721302538E-3</v>
      </c>
      <c r="AJ64" s="178"/>
      <c r="AK64" s="603">
        <v>2.1118501721302536</v>
      </c>
      <c r="AL64" s="603"/>
      <c r="AM64" s="193" t="s">
        <v>1417</v>
      </c>
      <c r="AN64" s="702"/>
      <c r="AO64" s="713">
        <v>57</v>
      </c>
      <c r="AP64" s="179"/>
      <c r="AQ64" s="190">
        <v>1.6933465875981217E-3</v>
      </c>
      <c r="AR64" s="65"/>
      <c r="AS64" s="603">
        <v>1.6933465875981217</v>
      </c>
      <c r="AT64" s="603"/>
      <c r="AU64" s="193" t="s">
        <v>745</v>
      </c>
      <c r="AV64" s="138"/>
    </row>
    <row r="65" spans="1:48" x14ac:dyDescent="0.35">
      <c r="A65" s="22"/>
      <c r="B65" s="10"/>
      <c r="C65" s="10"/>
      <c r="D65" s="22" t="s">
        <v>145</v>
      </c>
      <c r="E65" s="26"/>
      <c r="F65" s="998">
        <v>221</v>
      </c>
      <c r="G65" s="76"/>
      <c r="H65" s="1001">
        <v>40</v>
      </c>
      <c r="I65" s="1039"/>
      <c r="J65" s="233">
        <v>1.1206002969590787E-3</v>
      </c>
      <c r="K65" s="1039"/>
      <c r="L65" s="679">
        <v>1.1206002969590787</v>
      </c>
      <c r="M65" s="679"/>
      <c r="N65" s="1052" t="s">
        <v>2250</v>
      </c>
      <c r="O65" s="698"/>
      <c r="P65" s="947"/>
      <c r="Q65" s="1129">
        <v>37</v>
      </c>
      <c r="R65" s="1039"/>
      <c r="S65" s="233">
        <v>1.1147806941305984E-3</v>
      </c>
      <c r="T65" s="1039"/>
      <c r="U65" s="683">
        <v>1.1147806941305984</v>
      </c>
      <c r="V65" s="683"/>
      <c r="W65" s="256" t="s">
        <v>2250</v>
      </c>
      <c r="X65" s="698"/>
      <c r="Y65" s="695">
        <v>33</v>
      </c>
      <c r="Z65" s="1039"/>
      <c r="AA65" s="191">
        <v>1.0634052267978116E-3</v>
      </c>
      <c r="AB65" s="1039"/>
      <c r="AC65" s="683">
        <v>1.0634052267978116</v>
      </c>
      <c r="AD65" s="683"/>
      <c r="AE65" s="62" t="s">
        <v>1195</v>
      </c>
      <c r="AF65" s="698"/>
      <c r="AG65" s="695">
        <v>65</v>
      </c>
      <c r="AH65" s="1039"/>
      <c r="AI65" s="201">
        <v>2.1829830657349161E-3</v>
      </c>
      <c r="AJ65" s="1039"/>
      <c r="AK65" s="602">
        <v>2.1829830657349163</v>
      </c>
      <c r="AL65" s="602"/>
      <c r="AM65" s="11" t="s">
        <v>730</v>
      </c>
      <c r="AN65" s="698"/>
      <c r="AO65" s="695">
        <v>46</v>
      </c>
      <c r="AP65" s="59"/>
      <c r="AQ65" s="201">
        <v>1.6972001873164085E-3</v>
      </c>
      <c r="AS65" s="602">
        <v>1.6972001873164084</v>
      </c>
      <c r="AT65" s="602"/>
      <c r="AU65" s="11" t="s">
        <v>1226</v>
      </c>
      <c r="AV65" s="97"/>
    </row>
    <row r="66" spans="1:48" x14ac:dyDescent="0.35">
      <c r="A66" s="26"/>
      <c r="B66" s="26"/>
      <c r="C66" s="9"/>
      <c r="D66" s="66" t="s">
        <v>146</v>
      </c>
      <c r="E66" s="155"/>
      <c r="F66" s="1007">
        <v>40</v>
      </c>
      <c r="G66" s="157"/>
      <c r="H66" s="693">
        <v>12</v>
      </c>
      <c r="I66" s="154"/>
      <c r="J66" s="213">
        <v>2.0999353866034891E-3</v>
      </c>
      <c r="K66" s="154"/>
      <c r="L66" s="682">
        <v>2.0999353866034891</v>
      </c>
      <c r="M66" s="682"/>
      <c r="N66" s="1052" t="s">
        <v>1700</v>
      </c>
      <c r="O66" s="705"/>
      <c r="P66" s="971"/>
      <c r="Q66" s="102">
        <v>6</v>
      </c>
      <c r="R66" s="154"/>
      <c r="S66" s="213">
        <v>1.1233365977302838E-3</v>
      </c>
      <c r="T66" s="154"/>
      <c r="U66" s="687">
        <v>1.1233365977302838</v>
      </c>
      <c r="V66" s="687"/>
      <c r="W66" s="256" t="s">
        <v>2251</v>
      </c>
      <c r="X66" s="705"/>
      <c r="Y66" s="717">
        <v>3</v>
      </c>
      <c r="Z66" s="154"/>
      <c r="AA66" s="243">
        <v>6.0312698142678191E-4</v>
      </c>
      <c r="AB66" s="154"/>
      <c r="AC66" s="687">
        <v>0.60312698142678189</v>
      </c>
      <c r="AD66" s="687"/>
      <c r="AE66" s="180" t="s">
        <v>694</v>
      </c>
      <c r="AF66" s="705"/>
      <c r="AG66" s="717">
        <v>8</v>
      </c>
      <c r="AH66" s="154"/>
      <c r="AI66" s="201">
        <v>1.6697707276347056E-3</v>
      </c>
      <c r="AJ66" s="154"/>
      <c r="AK66" s="602">
        <v>1.6697707276347056</v>
      </c>
      <c r="AL66" s="602"/>
      <c r="AM66" s="11" t="s">
        <v>2252</v>
      </c>
      <c r="AN66" s="705"/>
      <c r="AO66" s="717">
        <v>11</v>
      </c>
      <c r="AP66" s="59"/>
      <c r="AQ66" s="201">
        <v>2.3438396354755701E-3</v>
      </c>
      <c r="AS66" s="602">
        <v>2.3438396354755699</v>
      </c>
      <c r="AT66" s="602"/>
      <c r="AU66" s="11" t="s">
        <v>2253</v>
      </c>
      <c r="AV66" s="97"/>
    </row>
    <row r="67" spans="1:48" x14ac:dyDescent="0.35">
      <c r="A67" s="26"/>
      <c r="B67" s="26"/>
      <c r="C67" s="9"/>
      <c r="D67" s="66" t="s">
        <v>14</v>
      </c>
      <c r="E67" s="155"/>
      <c r="F67" s="998">
        <v>2</v>
      </c>
      <c r="G67" s="151"/>
      <c r="H67" s="1001">
        <v>1</v>
      </c>
      <c r="I67" s="1163"/>
      <c r="J67" s="246" t="s">
        <v>317</v>
      </c>
      <c r="K67" s="1163"/>
      <c r="L67" s="510" t="s">
        <v>317</v>
      </c>
      <c r="M67" s="510"/>
      <c r="N67" s="1163" t="s">
        <v>317</v>
      </c>
      <c r="O67" s="701"/>
      <c r="P67" s="1090"/>
      <c r="Q67" s="1129">
        <v>0</v>
      </c>
      <c r="R67" s="1163"/>
      <c r="S67" s="246" t="s">
        <v>317</v>
      </c>
      <c r="T67" s="1163"/>
      <c r="U67" s="510" t="s">
        <v>317</v>
      </c>
      <c r="V67" s="510"/>
      <c r="W67" s="1163" t="s">
        <v>317</v>
      </c>
      <c r="X67" s="701"/>
      <c r="Y67" s="695">
        <v>1</v>
      </c>
      <c r="Z67" s="1163"/>
      <c r="AA67" s="246" t="s">
        <v>317</v>
      </c>
      <c r="AB67" s="1163"/>
      <c r="AC67" s="510" t="s">
        <v>317</v>
      </c>
      <c r="AD67" s="510"/>
      <c r="AE67" s="222" t="s">
        <v>317</v>
      </c>
      <c r="AF67" s="701"/>
      <c r="AG67" s="695">
        <v>0</v>
      </c>
      <c r="AH67" s="1163"/>
      <c r="AI67" s="246" t="s">
        <v>317</v>
      </c>
      <c r="AJ67" s="1163"/>
      <c r="AK67" s="510" t="s">
        <v>317</v>
      </c>
      <c r="AL67" s="510"/>
      <c r="AM67" s="1163" t="s">
        <v>317</v>
      </c>
      <c r="AN67" s="701"/>
      <c r="AO67" s="695">
        <v>0</v>
      </c>
      <c r="AP67" s="59"/>
      <c r="AQ67" s="246" t="s">
        <v>317</v>
      </c>
      <c r="AR67" s="222"/>
      <c r="AS67" s="510" t="s">
        <v>317</v>
      </c>
      <c r="AT67" s="510"/>
      <c r="AU67" s="1163" t="s">
        <v>317</v>
      </c>
      <c r="AV67" s="701"/>
    </row>
    <row r="68" spans="1:48" x14ac:dyDescent="0.35">
      <c r="A68" s="65"/>
      <c r="B68" s="65"/>
      <c r="C68" s="65" t="s">
        <v>147</v>
      </c>
      <c r="D68" s="5"/>
      <c r="E68" s="172"/>
      <c r="F68" s="173">
        <v>263</v>
      </c>
      <c r="G68" s="174"/>
      <c r="H68" s="177">
        <v>53</v>
      </c>
      <c r="I68" s="178"/>
      <c r="J68" s="235">
        <v>1.2798959736218828E-3</v>
      </c>
      <c r="K68" s="178"/>
      <c r="L68" s="681">
        <v>1.2798959736218829</v>
      </c>
      <c r="M68" s="681"/>
      <c r="N68" s="317" t="s">
        <v>1416</v>
      </c>
      <c r="O68" s="706"/>
      <c r="P68" s="983"/>
      <c r="Q68" s="79">
        <v>43</v>
      </c>
      <c r="R68" s="178"/>
      <c r="S68" s="235">
        <v>1.1159667086568274E-3</v>
      </c>
      <c r="T68" s="178"/>
      <c r="U68" s="686">
        <v>1.1159667086568275</v>
      </c>
      <c r="V68" s="686"/>
      <c r="W68" s="298" t="s">
        <v>673</v>
      </c>
      <c r="X68" s="706"/>
      <c r="Y68" s="713">
        <v>37</v>
      </c>
      <c r="Z68" s="178"/>
      <c r="AA68" s="241">
        <v>1.0275933379478898E-3</v>
      </c>
      <c r="AB68" s="178"/>
      <c r="AC68" s="686">
        <v>1.0275933379478899</v>
      </c>
      <c r="AD68" s="686"/>
      <c r="AE68" s="125" t="s">
        <v>1195</v>
      </c>
      <c r="AF68" s="706"/>
      <c r="AG68" s="713">
        <v>73</v>
      </c>
      <c r="AH68" s="178"/>
      <c r="AI68" s="241">
        <v>2.1118501721302538E-3</v>
      </c>
      <c r="AJ68" s="178"/>
      <c r="AK68" s="686">
        <v>2.1118501721302536</v>
      </c>
      <c r="AL68" s="686"/>
      <c r="AM68" s="321" t="s">
        <v>1417</v>
      </c>
      <c r="AN68" s="706"/>
      <c r="AO68" s="713">
        <v>57</v>
      </c>
      <c r="AP68" s="179"/>
      <c r="AQ68" s="241">
        <v>1.6933465875981217E-3</v>
      </c>
      <c r="AR68" s="179"/>
      <c r="AS68" s="686">
        <v>1.6933465875981217</v>
      </c>
      <c r="AT68" s="686"/>
      <c r="AU68" s="321" t="s">
        <v>745</v>
      </c>
      <c r="AV68" s="723"/>
    </row>
    <row r="69" spans="1:48" x14ac:dyDescent="0.35">
      <c r="A69" s="26"/>
      <c r="B69" s="26"/>
      <c r="C69" s="26"/>
      <c r="D69" s="7" t="s">
        <v>161</v>
      </c>
      <c r="E69" s="155"/>
      <c r="F69" s="998">
        <v>33</v>
      </c>
      <c r="G69" s="76"/>
      <c r="H69" s="1001">
        <v>6</v>
      </c>
      <c r="I69" s="1129"/>
      <c r="J69" s="233">
        <v>6.3922375289904364E-4</v>
      </c>
      <c r="K69" s="1129"/>
      <c r="L69" s="679">
        <v>0.63922375289904365</v>
      </c>
      <c r="M69" s="679"/>
      <c r="N69" s="1163" t="s">
        <v>1220</v>
      </c>
      <c r="O69" s="698"/>
      <c r="P69" s="947"/>
      <c r="Q69" s="1129">
        <v>3</v>
      </c>
      <c r="R69" s="1129"/>
      <c r="S69" s="233">
        <v>3.4777956126270736E-4</v>
      </c>
      <c r="T69" s="1129"/>
      <c r="U69" s="683">
        <v>0.34777956126270737</v>
      </c>
      <c r="V69" s="683"/>
      <c r="W69" s="256" t="s">
        <v>2204</v>
      </c>
      <c r="X69" s="698"/>
      <c r="Y69" s="695">
        <v>5</v>
      </c>
      <c r="Z69" s="1129"/>
      <c r="AA69" s="191">
        <v>6.2333975852776739E-4</v>
      </c>
      <c r="AB69" s="1129"/>
      <c r="AC69" s="683">
        <v>0.62333975852776735</v>
      </c>
      <c r="AD69" s="683"/>
      <c r="AE69" s="62" t="s">
        <v>1216</v>
      </c>
      <c r="AF69" s="698"/>
      <c r="AG69" s="695">
        <v>12</v>
      </c>
      <c r="AH69" s="1129"/>
      <c r="AI69" s="191">
        <v>1.5468670983351347E-3</v>
      </c>
      <c r="AJ69" s="1129"/>
      <c r="AK69" s="683">
        <v>1.5468670983351347</v>
      </c>
      <c r="AL69" s="683"/>
      <c r="AM69" s="256" t="s">
        <v>2254</v>
      </c>
      <c r="AN69" s="698"/>
      <c r="AO69" s="695">
        <v>7</v>
      </c>
      <c r="AP69" s="59"/>
      <c r="AQ69" s="191">
        <v>9.1767173571054013E-4</v>
      </c>
      <c r="AR69" s="59"/>
      <c r="AS69" s="683">
        <v>0.91767173571054017</v>
      </c>
      <c r="AT69" s="683"/>
      <c r="AU69" s="256" t="s">
        <v>2255</v>
      </c>
      <c r="AV69" s="467"/>
    </row>
    <row r="70" spans="1:48" x14ac:dyDescent="0.35">
      <c r="A70" s="26"/>
      <c r="B70" s="26"/>
      <c r="C70" s="26"/>
      <c r="D70" s="7" t="s">
        <v>148</v>
      </c>
      <c r="E70" s="155"/>
      <c r="F70" s="998">
        <v>212</v>
      </c>
      <c r="G70" s="76"/>
      <c r="H70" s="1001">
        <v>32</v>
      </c>
      <c r="I70" s="1129"/>
      <c r="J70" s="233">
        <v>9.9927456509937493E-4</v>
      </c>
      <c r="K70" s="1129"/>
      <c r="L70" s="679">
        <v>0.99927456509937496</v>
      </c>
      <c r="M70" s="679"/>
      <c r="N70" s="1163" t="s">
        <v>2256</v>
      </c>
      <c r="O70" s="698"/>
      <c r="P70" s="947"/>
      <c r="Q70" s="1129">
        <v>40</v>
      </c>
      <c r="R70" s="1129"/>
      <c r="S70" s="233">
        <v>1.3375483253637746E-3</v>
      </c>
      <c r="T70" s="1129"/>
      <c r="U70" s="683">
        <v>1.3375483253637745</v>
      </c>
      <c r="V70" s="683"/>
      <c r="W70" s="256" t="s">
        <v>2257</v>
      </c>
      <c r="X70" s="698"/>
      <c r="Y70" s="695">
        <v>31</v>
      </c>
      <c r="Z70" s="1129"/>
      <c r="AA70" s="191">
        <v>1.1077301976047738E-3</v>
      </c>
      <c r="AB70" s="1129"/>
      <c r="AC70" s="683">
        <v>1.1077301976047738</v>
      </c>
      <c r="AD70" s="683"/>
      <c r="AE70" s="62" t="s">
        <v>2258</v>
      </c>
      <c r="AF70" s="698"/>
      <c r="AG70" s="695">
        <v>59</v>
      </c>
      <c r="AH70" s="1129"/>
      <c r="AI70" s="191">
        <v>2.2007345346034659E-3</v>
      </c>
      <c r="AJ70" s="1129"/>
      <c r="AK70" s="683">
        <v>2.2007345346034657</v>
      </c>
      <c r="AL70" s="683"/>
      <c r="AM70" s="256" t="s">
        <v>1153</v>
      </c>
      <c r="AN70" s="698"/>
      <c r="AO70" s="695">
        <v>50</v>
      </c>
      <c r="AP70" s="59"/>
      <c r="AQ70" s="191">
        <v>1.9012129738773338E-3</v>
      </c>
      <c r="AR70" s="59"/>
      <c r="AS70" s="683">
        <v>1.9012129738773338</v>
      </c>
      <c r="AT70" s="683"/>
      <c r="AU70" s="256" t="s">
        <v>1443</v>
      </c>
      <c r="AV70" s="467"/>
    </row>
    <row r="71" spans="1:48" x14ac:dyDescent="0.35">
      <c r="A71" s="26"/>
      <c r="B71" s="26"/>
      <c r="C71" s="26"/>
      <c r="D71" s="7" t="s">
        <v>14</v>
      </c>
      <c r="E71" s="155"/>
      <c r="F71" s="998">
        <v>18</v>
      </c>
      <c r="G71" s="76"/>
      <c r="H71" s="1001">
        <v>15</v>
      </c>
      <c r="I71" s="1163"/>
      <c r="J71" s="246" t="s">
        <v>317</v>
      </c>
      <c r="K71" s="1163"/>
      <c r="L71" s="510" t="s">
        <v>317</v>
      </c>
      <c r="M71" s="510"/>
      <c r="N71" s="1163" t="s">
        <v>317</v>
      </c>
      <c r="O71" s="701"/>
      <c r="P71" s="1090"/>
      <c r="Q71" s="1129">
        <v>0</v>
      </c>
      <c r="R71" s="1163"/>
      <c r="S71" s="246" t="s">
        <v>317</v>
      </c>
      <c r="T71" s="1163"/>
      <c r="U71" s="510" t="s">
        <v>317</v>
      </c>
      <c r="V71" s="510"/>
      <c r="W71" s="1163" t="s">
        <v>317</v>
      </c>
      <c r="X71" s="701"/>
      <c r="Y71" s="695">
        <v>1</v>
      </c>
      <c r="Z71" s="1163"/>
      <c r="AA71" s="246" t="s">
        <v>317</v>
      </c>
      <c r="AB71" s="1163"/>
      <c r="AC71" s="510" t="s">
        <v>317</v>
      </c>
      <c r="AD71" s="510"/>
      <c r="AE71" s="222" t="s">
        <v>317</v>
      </c>
      <c r="AF71" s="701"/>
      <c r="AG71" s="695">
        <v>2</v>
      </c>
      <c r="AH71" s="1163"/>
      <c r="AI71" s="246" t="s">
        <v>317</v>
      </c>
      <c r="AJ71" s="1163"/>
      <c r="AK71" s="510" t="s">
        <v>317</v>
      </c>
      <c r="AL71" s="510"/>
      <c r="AM71" s="1163" t="s">
        <v>317</v>
      </c>
      <c r="AN71" s="701"/>
      <c r="AO71" s="695">
        <v>0</v>
      </c>
      <c r="AP71" s="59"/>
      <c r="AQ71" s="246" t="s">
        <v>317</v>
      </c>
      <c r="AR71" s="222"/>
      <c r="AS71" s="510" t="s">
        <v>317</v>
      </c>
      <c r="AT71" s="510"/>
      <c r="AU71" s="1163" t="s">
        <v>317</v>
      </c>
      <c r="AV71" s="701"/>
    </row>
    <row r="72" spans="1:48" x14ac:dyDescent="0.35">
      <c r="A72" s="31"/>
      <c r="B72" s="31"/>
      <c r="C72" s="31" t="s">
        <v>149</v>
      </c>
      <c r="D72" s="5"/>
      <c r="E72" s="172"/>
      <c r="F72" s="47">
        <v>263</v>
      </c>
      <c r="G72" s="78"/>
      <c r="H72" s="177">
        <v>53</v>
      </c>
      <c r="I72" s="178"/>
      <c r="J72" s="235">
        <v>1.2798959736218828E-3</v>
      </c>
      <c r="K72" s="178"/>
      <c r="L72" s="681">
        <v>1.2798959736218829</v>
      </c>
      <c r="M72" s="681"/>
      <c r="N72" s="317" t="s">
        <v>1416</v>
      </c>
      <c r="O72" s="706"/>
      <c r="P72" s="983"/>
      <c r="Q72" s="79">
        <v>43</v>
      </c>
      <c r="R72" s="178"/>
      <c r="S72" s="235">
        <v>1.1159667086568274E-3</v>
      </c>
      <c r="T72" s="178"/>
      <c r="U72" s="686">
        <v>1.1159667086568275</v>
      </c>
      <c r="V72" s="686"/>
      <c r="W72" s="298" t="s">
        <v>673</v>
      </c>
      <c r="X72" s="706"/>
      <c r="Y72" s="713">
        <v>37</v>
      </c>
      <c r="Z72" s="178"/>
      <c r="AA72" s="241">
        <v>1.0275933379478898E-3</v>
      </c>
      <c r="AB72" s="178"/>
      <c r="AC72" s="686">
        <v>1.0275933379478899</v>
      </c>
      <c r="AD72" s="686"/>
      <c r="AE72" s="125" t="s">
        <v>1195</v>
      </c>
      <c r="AF72" s="706"/>
      <c r="AG72" s="713">
        <v>73</v>
      </c>
      <c r="AH72" s="178"/>
      <c r="AI72" s="241">
        <v>2.1118501721302538E-3</v>
      </c>
      <c r="AJ72" s="178"/>
      <c r="AK72" s="686">
        <v>2.1118501721302536</v>
      </c>
      <c r="AL72" s="686"/>
      <c r="AM72" s="298" t="s">
        <v>1417</v>
      </c>
      <c r="AN72" s="706"/>
      <c r="AO72" s="713">
        <v>57</v>
      </c>
      <c r="AP72" s="179"/>
      <c r="AQ72" s="241">
        <v>1.6933465875981217E-3</v>
      </c>
      <c r="AR72" s="179"/>
      <c r="AS72" s="686">
        <v>1.6933465875981217</v>
      </c>
      <c r="AT72" s="686"/>
      <c r="AU72" s="298" t="s">
        <v>745</v>
      </c>
      <c r="AV72" s="723"/>
    </row>
    <row r="73" spans="1:48" x14ac:dyDescent="0.35">
      <c r="C73" s="12"/>
      <c r="D73" s="7" t="s">
        <v>320</v>
      </c>
      <c r="E73" s="155"/>
      <c r="F73" s="1054" t="s">
        <v>12</v>
      </c>
      <c r="G73" s="1008"/>
      <c r="H73" s="1054" t="s">
        <v>12</v>
      </c>
      <c r="I73" s="1039"/>
      <c r="J73" s="1018">
        <v>1.0658358612773632E-3</v>
      </c>
      <c r="K73" s="1039"/>
      <c r="L73" s="679">
        <v>1.0658358612773633</v>
      </c>
      <c r="M73" s="679"/>
      <c r="N73" s="1052" t="s">
        <v>2259</v>
      </c>
      <c r="O73" s="698"/>
      <c r="P73" s="947"/>
      <c r="Q73" s="1163" t="s">
        <v>12</v>
      </c>
      <c r="R73" s="1039"/>
      <c r="S73" s="1018">
        <v>1.8110894399554192E-3</v>
      </c>
      <c r="T73" s="1039"/>
      <c r="U73" s="683">
        <v>1.8110894399554192</v>
      </c>
      <c r="V73" s="683"/>
      <c r="W73" s="256" t="s">
        <v>2260</v>
      </c>
      <c r="X73" s="698"/>
      <c r="Y73" s="1054" t="s">
        <v>12</v>
      </c>
      <c r="Z73" s="1039"/>
      <c r="AA73" s="191">
        <v>1.9917266738164545E-3</v>
      </c>
      <c r="AB73" s="1039"/>
      <c r="AC73" s="683">
        <v>1.9917266738164545</v>
      </c>
      <c r="AD73" s="683"/>
      <c r="AE73" s="62" t="s">
        <v>2261</v>
      </c>
      <c r="AF73" s="698"/>
      <c r="AG73" s="1054" t="s">
        <v>12</v>
      </c>
      <c r="AH73" s="1039"/>
      <c r="AI73" s="191">
        <v>1.6549968173138127E-3</v>
      </c>
      <c r="AJ73" s="1039"/>
      <c r="AK73" s="683">
        <v>1.6549968173138128</v>
      </c>
      <c r="AL73" s="683"/>
      <c r="AM73" s="256" t="s">
        <v>973</v>
      </c>
      <c r="AN73" s="698"/>
      <c r="AO73" s="1054" t="s">
        <v>12</v>
      </c>
      <c r="AP73" s="59"/>
      <c r="AQ73" s="191">
        <v>1.4184397163120568E-3</v>
      </c>
      <c r="AR73" s="59"/>
      <c r="AS73" s="683">
        <v>1.4184397163120568</v>
      </c>
      <c r="AT73" s="683"/>
      <c r="AU73" s="256" t="s">
        <v>2262</v>
      </c>
      <c r="AV73" s="467"/>
    </row>
    <row r="74" spans="1:48" x14ac:dyDescent="0.35">
      <c r="C74" s="12"/>
      <c r="D74" s="7" t="s">
        <v>150</v>
      </c>
      <c r="E74" s="155"/>
      <c r="F74" s="1007">
        <v>61</v>
      </c>
      <c r="G74" s="1008"/>
      <c r="H74" s="1001">
        <v>11</v>
      </c>
      <c r="I74" s="1039"/>
      <c r="J74" s="1018">
        <v>1.5803549720398737E-3</v>
      </c>
      <c r="K74" s="1039"/>
      <c r="L74" s="679">
        <v>1.5803549720398737</v>
      </c>
      <c r="M74" s="679"/>
      <c r="N74" s="1052" t="s">
        <v>2263</v>
      </c>
      <c r="O74" s="698"/>
      <c r="P74" s="947"/>
      <c r="Q74" s="1129">
        <v>12</v>
      </c>
      <c r="R74" s="1039"/>
      <c r="S74" s="1018">
        <v>1.8916886959474207E-3</v>
      </c>
      <c r="T74" s="1039"/>
      <c r="U74" s="683">
        <v>1.8916886959474206</v>
      </c>
      <c r="V74" s="683"/>
      <c r="W74" s="256" t="s">
        <v>1638</v>
      </c>
      <c r="X74" s="698"/>
      <c r="Y74" s="695">
        <v>7</v>
      </c>
      <c r="Z74" s="1039"/>
      <c r="AA74" s="191">
        <v>1.2261672168699049E-3</v>
      </c>
      <c r="AB74" s="1039"/>
      <c r="AC74" s="683">
        <v>1.2261672168699049</v>
      </c>
      <c r="AD74" s="683"/>
      <c r="AE74" s="62" t="s">
        <v>643</v>
      </c>
      <c r="AF74" s="698"/>
      <c r="AG74" s="695">
        <v>18</v>
      </c>
      <c r="AH74" s="1039"/>
      <c r="AI74" s="191">
        <v>3.4805372521604615E-3</v>
      </c>
      <c r="AJ74" s="1039"/>
      <c r="AK74" s="683">
        <v>3.4805372521604614</v>
      </c>
      <c r="AL74" s="683"/>
      <c r="AM74" s="256" t="s">
        <v>2264</v>
      </c>
      <c r="AN74" s="698"/>
      <c r="AO74" s="695">
        <v>13</v>
      </c>
      <c r="AP74" s="59"/>
      <c r="AQ74" s="191">
        <v>2.7443975316661252E-3</v>
      </c>
      <c r="AR74" s="59"/>
      <c r="AS74" s="683">
        <v>2.7443975316661251</v>
      </c>
      <c r="AT74" s="683"/>
      <c r="AU74" s="256" t="s">
        <v>2265</v>
      </c>
      <c r="AV74" s="467"/>
    </row>
    <row r="75" spans="1:48" x14ac:dyDescent="0.35">
      <c r="D75" s="7" t="s">
        <v>151</v>
      </c>
      <c r="E75" s="155"/>
      <c r="F75" s="998">
        <v>70</v>
      </c>
      <c r="G75" s="1006"/>
      <c r="H75" s="695">
        <v>12</v>
      </c>
      <c r="I75" s="1039"/>
      <c r="J75" s="1018">
        <v>1.3288583743632555E-3</v>
      </c>
      <c r="K75" s="1039"/>
      <c r="L75" s="683">
        <v>1.3288583743632556</v>
      </c>
      <c r="M75" s="683"/>
      <c r="N75" s="1052" t="s">
        <v>714</v>
      </c>
      <c r="O75" s="698"/>
      <c r="P75" s="973"/>
      <c r="Q75" s="62">
        <v>15</v>
      </c>
      <c r="R75" s="1039"/>
      <c r="S75" s="1018">
        <v>1.7576910249592127E-3</v>
      </c>
      <c r="T75" s="1039"/>
      <c r="U75" s="683">
        <v>1.7576910249592126</v>
      </c>
      <c r="V75" s="683"/>
      <c r="W75" s="256" t="s">
        <v>2266</v>
      </c>
      <c r="X75" s="698"/>
      <c r="Y75" s="695">
        <v>7</v>
      </c>
      <c r="Z75" s="1039"/>
      <c r="AA75" s="191">
        <v>8.707217422089541E-4</v>
      </c>
      <c r="AB75" s="1039"/>
      <c r="AC75" s="683">
        <v>0.87072174220895415</v>
      </c>
      <c r="AD75" s="683"/>
      <c r="AE75" s="62" t="s">
        <v>1190</v>
      </c>
      <c r="AF75" s="698"/>
      <c r="AG75" s="695">
        <v>22</v>
      </c>
      <c r="AH75" s="1039"/>
      <c r="AI75" s="191">
        <v>2.8519006022894979E-3</v>
      </c>
      <c r="AJ75" s="1039"/>
      <c r="AK75" s="683">
        <v>2.8519006022894979</v>
      </c>
      <c r="AL75" s="683"/>
      <c r="AM75" s="256" t="s">
        <v>2267</v>
      </c>
      <c r="AN75" s="698"/>
      <c r="AO75" s="695">
        <v>14</v>
      </c>
      <c r="AP75" s="59"/>
      <c r="AQ75" s="191">
        <v>1.8629598542387455E-3</v>
      </c>
      <c r="AR75" s="59"/>
      <c r="AS75" s="683">
        <v>1.8629598542387455</v>
      </c>
      <c r="AT75" s="683"/>
      <c r="AU75" s="256" t="s">
        <v>2205</v>
      </c>
      <c r="AV75" s="467"/>
    </row>
    <row r="76" spans="1:48" ht="15" customHeight="1" x14ac:dyDescent="0.35">
      <c r="D76" s="7" t="s">
        <v>152</v>
      </c>
      <c r="E76" s="155"/>
      <c r="F76" s="998">
        <v>43</v>
      </c>
      <c r="G76" s="1006"/>
      <c r="H76" s="1001">
        <v>6</v>
      </c>
      <c r="I76" s="1039"/>
      <c r="J76" s="1018">
        <v>8.2060345915919704E-4</v>
      </c>
      <c r="K76" s="1039"/>
      <c r="L76" s="679">
        <v>0.82060345915919708</v>
      </c>
      <c r="M76" s="679"/>
      <c r="N76" s="1052" t="s">
        <v>709</v>
      </c>
      <c r="O76" s="698"/>
      <c r="P76" s="947"/>
      <c r="Q76" s="1129">
        <v>7</v>
      </c>
      <c r="R76" s="1039"/>
      <c r="S76" s="1018">
        <v>9.5084844938560556E-4</v>
      </c>
      <c r="T76" s="1039"/>
      <c r="U76" s="683">
        <v>0.95084844938560553</v>
      </c>
      <c r="V76" s="683"/>
      <c r="W76" s="256" t="s">
        <v>1218</v>
      </c>
      <c r="X76" s="698"/>
      <c r="Y76" s="695">
        <v>8</v>
      </c>
      <c r="Z76" s="1039"/>
      <c r="AA76" s="191">
        <v>1.1033780342895943E-3</v>
      </c>
      <c r="AB76" s="1039"/>
      <c r="AC76" s="683">
        <v>1.1033780342895942</v>
      </c>
      <c r="AD76" s="683"/>
      <c r="AE76" s="62" t="s">
        <v>2268</v>
      </c>
      <c r="AF76" s="698"/>
      <c r="AG76" s="695">
        <v>13</v>
      </c>
      <c r="AH76" s="1039"/>
      <c r="AI76" s="191">
        <v>1.8585725283184868E-3</v>
      </c>
      <c r="AJ76" s="1039"/>
      <c r="AK76" s="683">
        <v>1.8585725283184868</v>
      </c>
      <c r="AL76" s="683"/>
      <c r="AM76" s="256" t="s">
        <v>762</v>
      </c>
      <c r="AN76" s="698"/>
      <c r="AO76" s="695">
        <v>9</v>
      </c>
      <c r="AP76" s="59"/>
      <c r="AQ76" s="191">
        <v>1.3261697497279653E-3</v>
      </c>
      <c r="AR76" s="59"/>
      <c r="AS76" s="683">
        <v>1.3261697497279654</v>
      </c>
      <c r="AT76" s="683"/>
      <c r="AU76" s="256" t="s">
        <v>1236</v>
      </c>
      <c r="AV76" s="467"/>
    </row>
    <row r="77" spans="1:48" x14ac:dyDescent="0.35">
      <c r="D77" s="7" t="s">
        <v>153</v>
      </c>
      <c r="E77" s="155"/>
      <c r="F77" s="998">
        <v>33</v>
      </c>
      <c r="G77" s="1006"/>
      <c r="H77" s="1001">
        <v>4</v>
      </c>
      <c r="I77" s="1039"/>
      <c r="J77" s="1018">
        <v>6.6700872242175476E-4</v>
      </c>
      <c r="K77" s="1039"/>
      <c r="L77" s="679">
        <v>0.6670087224217548</v>
      </c>
      <c r="M77" s="679"/>
      <c r="N77" s="1052" t="s">
        <v>1213</v>
      </c>
      <c r="O77" s="698"/>
      <c r="P77" s="947"/>
      <c r="Q77" s="1129">
        <v>4</v>
      </c>
      <c r="R77" s="1039"/>
      <c r="S77" s="1018">
        <v>7.6036731590337482E-4</v>
      </c>
      <c r="T77" s="1039"/>
      <c r="U77" s="683">
        <v>0.76036731590337481</v>
      </c>
      <c r="V77" s="683"/>
      <c r="W77" s="256" t="s">
        <v>2269</v>
      </c>
      <c r="X77" s="698"/>
      <c r="Y77" s="695">
        <v>4</v>
      </c>
      <c r="Z77" s="1039"/>
      <c r="AA77" s="191">
        <v>8.2230339832692887E-4</v>
      </c>
      <c r="AB77" s="1039"/>
      <c r="AC77" s="683">
        <v>0.82230339832692889</v>
      </c>
      <c r="AD77" s="683"/>
      <c r="AE77" s="62" t="s">
        <v>704</v>
      </c>
      <c r="AF77" s="698"/>
      <c r="AG77" s="695">
        <v>10</v>
      </c>
      <c r="AH77" s="1039"/>
      <c r="AI77" s="201">
        <v>1.9652305366591083E-3</v>
      </c>
      <c r="AJ77" s="1039"/>
      <c r="AK77" s="602">
        <v>1.9652305366591083</v>
      </c>
      <c r="AL77" s="602"/>
      <c r="AM77" s="11" t="s">
        <v>1663</v>
      </c>
      <c r="AN77" s="698"/>
      <c r="AO77" s="695">
        <v>11</v>
      </c>
      <c r="AP77" s="59"/>
      <c r="AQ77" s="201">
        <v>2.0370950739337303E-3</v>
      </c>
      <c r="AS77" s="602">
        <v>2.0370950739337301</v>
      </c>
      <c r="AT77" s="602"/>
      <c r="AU77" s="11" t="s">
        <v>2270</v>
      </c>
      <c r="AV77" s="97"/>
    </row>
    <row r="78" spans="1:48" x14ac:dyDescent="0.35">
      <c r="D78" s="7" t="s">
        <v>154</v>
      </c>
      <c r="E78" s="155"/>
      <c r="F78" s="998">
        <v>20</v>
      </c>
      <c r="G78" s="157"/>
      <c r="H78" s="1054" t="s">
        <v>12</v>
      </c>
      <c r="I78" s="1039"/>
      <c r="J78" s="1018">
        <v>5.2776875608963954E-4</v>
      </c>
      <c r="K78" s="1039"/>
      <c r="L78" s="679">
        <v>0.52776875608963958</v>
      </c>
      <c r="M78" s="679"/>
      <c r="N78" s="1052" t="s">
        <v>702</v>
      </c>
      <c r="O78" s="698"/>
      <c r="P78" s="947"/>
      <c r="Q78" s="1163" t="s">
        <v>12</v>
      </c>
      <c r="R78" s="1039"/>
      <c r="S78" s="1018">
        <v>7.6970899079309635E-4</v>
      </c>
      <c r="T78" s="1039"/>
      <c r="U78" s="683">
        <v>0.7697089907930964</v>
      </c>
      <c r="V78" s="683"/>
      <c r="W78" s="256" t="s">
        <v>698</v>
      </c>
      <c r="X78" s="698"/>
      <c r="Y78" s="695">
        <v>7</v>
      </c>
      <c r="Z78" s="1039"/>
      <c r="AA78" s="191">
        <v>1.5268968757340851E-3</v>
      </c>
      <c r="AB78" s="1039"/>
      <c r="AC78" s="683">
        <v>1.5268968757340851</v>
      </c>
      <c r="AD78" s="683"/>
      <c r="AE78" s="62" t="s">
        <v>2271</v>
      </c>
      <c r="AF78" s="698"/>
      <c r="AG78" s="695">
        <v>3</v>
      </c>
      <c r="AH78" s="1039"/>
      <c r="AI78" s="201">
        <v>7.3853845134167818E-4</v>
      </c>
      <c r="AJ78" s="1039"/>
      <c r="AK78" s="602">
        <v>0.73853845134167817</v>
      </c>
      <c r="AL78" s="602"/>
      <c r="AM78" s="11" t="s">
        <v>2272</v>
      </c>
      <c r="AN78" s="698"/>
      <c r="AO78" s="695">
        <v>3</v>
      </c>
      <c r="AP78" s="59"/>
      <c r="AQ78" s="201">
        <v>7.9965553300116873E-4</v>
      </c>
      <c r="AS78" s="602">
        <v>0.79965553300116876</v>
      </c>
      <c r="AT78" s="602"/>
      <c r="AU78" s="11" t="s">
        <v>705</v>
      </c>
      <c r="AV78" s="97"/>
    </row>
    <row r="79" spans="1:48" x14ac:dyDescent="0.35">
      <c r="D79" s="7" t="s">
        <v>155</v>
      </c>
      <c r="E79" s="155"/>
      <c r="F79" s="998">
        <v>5</v>
      </c>
      <c r="G79" s="1008"/>
      <c r="H79" s="1054" t="s">
        <v>12</v>
      </c>
      <c r="I79" s="1039"/>
      <c r="J79" s="1018">
        <v>2.9250292502925029E-4</v>
      </c>
      <c r="K79" s="1039"/>
      <c r="L79" s="679">
        <v>0.29250292502925029</v>
      </c>
      <c r="M79" s="679"/>
      <c r="N79" s="1052" t="s">
        <v>1669</v>
      </c>
      <c r="O79" s="698"/>
      <c r="P79" s="947"/>
      <c r="Q79" s="1129">
        <v>0</v>
      </c>
      <c r="R79" s="1039"/>
      <c r="S79" s="1018">
        <v>0</v>
      </c>
      <c r="T79" s="1039"/>
      <c r="U79" s="683">
        <v>0</v>
      </c>
      <c r="V79" s="683"/>
      <c r="W79" s="256" t="s">
        <v>697</v>
      </c>
      <c r="X79" s="698"/>
      <c r="Y79" s="695">
        <v>0</v>
      </c>
      <c r="Z79" s="1039"/>
      <c r="AA79" s="191">
        <v>0</v>
      </c>
      <c r="AB79" s="1039"/>
      <c r="AC79" s="683">
        <v>0</v>
      </c>
      <c r="AD79" s="683"/>
      <c r="AE79" s="62" t="s">
        <v>1208</v>
      </c>
      <c r="AF79" s="698"/>
      <c r="AG79" s="1054" t="s">
        <v>12</v>
      </c>
      <c r="AH79" s="1039"/>
      <c r="AI79" s="201">
        <v>6.5435143705642519E-4</v>
      </c>
      <c r="AJ79" s="1039"/>
      <c r="AK79" s="602">
        <v>0.65435143705642518</v>
      </c>
      <c r="AL79" s="602"/>
      <c r="AM79" s="11" t="s">
        <v>1167</v>
      </c>
      <c r="AN79" s="698"/>
      <c r="AO79" s="1054" t="s">
        <v>12</v>
      </c>
      <c r="AP79" s="59"/>
      <c r="AQ79" s="201">
        <v>6.8744877184632872E-4</v>
      </c>
      <c r="AS79" s="602">
        <v>0.68744877184632869</v>
      </c>
      <c r="AT79" s="602"/>
      <c r="AU79" s="11" t="s">
        <v>2273</v>
      </c>
      <c r="AV79" s="97"/>
    </row>
    <row r="80" spans="1:48" x14ac:dyDescent="0.35">
      <c r="C80" s="12"/>
      <c r="D80" s="7" t="s">
        <v>156</v>
      </c>
      <c r="E80" s="155"/>
      <c r="F80" s="1007">
        <v>6</v>
      </c>
      <c r="G80" s="1008"/>
      <c r="H80" s="1001">
        <v>0</v>
      </c>
      <c r="I80" s="1039"/>
      <c r="J80" s="1018">
        <v>0</v>
      </c>
      <c r="K80" s="1039"/>
      <c r="L80" s="679">
        <v>0</v>
      </c>
      <c r="M80" s="679"/>
      <c r="N80" s="1052" t="s">
        <v>991</v>
      </c>
      <c r="O80" s="698"/>
      <c r="P80" s="974"/>
      <c r="Q80" s="1129">
        <v>0</v>
      </c>
      <c r="R80" s="1039"/>
      <c r="S80" s="1018">
        <v>0</v>
      </c>
      <c r="T80" s="1039"/>
      <c r="U80" s="683">
        <v>0</v>
      </c>
      <c r="V80" s="683"/>
      <c r="W80" s="256" t="s">
        <v>991</v>
      </c>
      <c r="X80" s="698"/>
      <c r="Y80" s="1054" t="s">
        <v>12</v>
      </c>
      <c r="Z80" s="1039"/>
      <c r="AA80" s="191">
        <v>5.4171180931744309E-4</v>
      </c>
      <c r="AB80" s="1039"/>
      <c r="AC80" s="683">
        <v>0.54171180931744312</v>
      </c>
      <c r="AD80" s="683"/>
      <c r="AE80" s="62" t="s">
        <v>2239</v>
      </c>
      <c r="AF80" s="698"/>
      <c r="AG80" s="1054" t="s">
        <v>12</v>
      </c>
      <c r="AH80" s="1039"/>
      <c r="AI80" s="201">
        <v>5.6027237857173646E-4</v>
      </c>
      <c r="AJ80" s="1039"/>
      <c r="AK80" s="602">
        <v>0.56027237857173651</v>
      </c>
      <c r="AL80" s="602"/>
      <c r="AM80" s="11" t="s">
        <v>690</v>
      </c>
      <c r="AN80" s="698"/>
      <c r="AO80" s="695">
        <v>4</v>
      </c>
      <c r="AP80" s="59"/>
      <c r="AQ80" s="201">
        <v>2.3183236736513597E-3</v>
      </c>
      <c r="AS80" s="602">
        <v>2.3183236736513595</v>
      </c>
      <c r="AT80" s="602"/>
      <c r="AU80" s="11" t="s">
        <v>2240</v>
      </c>
      <c r="AV80" s="97"/>
    </row>
    <row r="81" spans="1:48" x14ac:dyDescent="0.35">
      <c r="A81" s="10"/>
      <c r="B81" s="10"/>
      <c r="C81" s="10"/>
      <c r="D81" s="7" t="s">
        <v>157</v>
      </c>
      <c r="E81" s="155"/>
      <c r="F81" s="1054" t="s">
        <v>12</v>
      </c>
      <c r="G81" s="1006"/>
      <c r="H81" s="158">
        <v>0</v>
      </c>
      <c r="I81" s="1042"/>
      <c r="J81" s="234">
        <v>0</v>
      </c>
      <c r="K81" s="1042"/>
      <c r="L81" s="684">
        <v>0</v>
      </c>
      <c r="M81" s="684"/>
      <c r="N81" s="1051" t="s">
        <v>2241</v>
      </c>
      <c r="O81" s="707"/>
      <c r="P81" s="950"/>
      <c r="Q81" s="1042">
        <v>0</v>
      </c>
      <c r="R81" s="1042"/>
      <c r="S81" s="234">
        <v>0</v>
      </c>
      <c r="T81" s="1042"/>
      <c r="U81" s="688">
        <v>0</v>
      </c>
      <c r="V81" s="688"/>
      <c r="W81" s="296" t="s">
        <v>2242</v>
      </c>
      <c r="X81" s="707"/>
      <c r="Y81" s="1054" t="s">
        <v>12</v>
      </c>
      <c r="Z81" s="1042"/>
      <c r="AA81" s="240">
        <v>1.3052208835341366E-2</v>
      </c>
      <c r="AB81" s="1042"/>
      <c r="AC81" s="688">
        <v>13.052208835341366</v>
      </c>
      <c r="AD81" s="688"/>
      <c r="AE81" s="162" t="s">
        <v>2274</v>
      </c>
      <c r="AF81" s="707"/>
      <c r="AG81" s="1054" t="s">
        <v>12</v>
      </c>
      <c r="AH81" s="1042"/>
      <c r="AI81" s="201">
        <v>1.1063829787234043E-2</v>
      </c>
      <c r="AJ81" s="1042"/>
      <c r="AK81" s="602">
        <v>11.063829787234043</v>
      </c>
      <c r="AL81" s="602"/>
      <c r="AM81" s="11" t="s">
        <v>2275</v>
      </c>
      <c r="AN81" s="707"/>
      <c r="AO81" s="712">
        <v>0</v>
      </c>
      <c r="AP81" s="59"/>
      <c r="AQ81" s="201">
        <v>0</v>
      </c>
      <c r="AS81" s="602">
        <v>0</v>
      </c>
      <c r="AT81" s="602"/>
      <c r="AU81" s="11" t="s">
        <v>2244</v>
      </c>
      <c r="AV81" s="97"/>
    </row>
    <row r="82" spans="1:48" x14ac:dyDescent="0.35">
      <c r="A82" s="10"/>
      <c r="B82" s="10"/>
      <c r="C82" s="10"/>
      <c r="D82" s="7" t="s">
        <v>14</v>
      </c>
      <c r="E82" s="155"/>
      <c r="F82" s="1007">
        <v>18</v>
      </c>
      <c r="G82" s="1006"/>
      <c r="H82" s="158">
        <v>15</v>
      </c>
      <c r="I82" s="1163"/>
      <c r="J82" s="1013" t="s">
        <v>317</v>
      </c>
      <c r="K82" s="1163"/>
      <c r="L82" s="510" t="s">
        <v>317</v>
      </c>
      <c r="M82" s="510"/>
      <c r="N82" s="1163" t="s">
        <v>317</v>
      </c>
      <c r="O82" s="701"/>
      <c r="P82" s="1090"/>
      <c r="Q82" s="1042">
        <v>0</v>
      </c>
      <c r="R82" s="1163"/>
      <c r="S82" s="1013" t="s">
        <v>317</v>
      </c>
      <c r="T82" s="1163"/>
      <c r="U82" s="510" t="s">
        <v>317</v>
      </c>
      <c r="V82" s="510"/>
      <c r="W82" s="1163" t="s">
        <v>317</v>
      </c>
      <c r="X82" s="701"/>
      <c r="Y82" s="712">
        <v>1</v>
      </c>
      <c r="Z82" s="1163"/>
      <c r="AA82" s="1013" t="s">
        <v>317</v>
      </c>
      <c r="AB82" s="1163"/>
      <c r="AC82" s="510" t="s">
        <v>317</v>
      </c>
      <c r="AD82" s="510"/>
      <c r="AE82" s="1010" t="s">
        <v>317</v>
      </c>
      <c r="AF82" s="701"/>
      <c r="AG82" s="712">
        <v>2</v>
      </c>
      <c r="AH82" s="1163"/>
      <c r="AI82" s="1013" t="s">
        <v>317</v>
      </c>
      <c r="AJ82" s="1163"/>
      <c r="AK82" s="510" t="s">
        <v>317</v>
      </c>
      <c r="AL82" s="510"/>
      <c r="AM82" s="1163" t="s">
        <v>317</v>
      </c>
      <c r="AN82" s="701"/>
      <c r="AO82" s="712">
        <v>0</v>
      </c>
      <c r="AP82" s="59"/>
      <c r="AQ82" s="1013" t="s">
        <v>317</v>
      </c>
      <c r="AR82" s="222"/>
      <c r="AS82" s="510" t="s">
        <v>317</v>
      </c>
      <c r="AT82" s="510"/>
      <c r="AU82" s="1163" t="s">
        <v>317</v>
      </c>
      <c r="AV82" s="701"/>
    </row>
    <row r="83" spans="1:48" x14ac:dyDescent="0.35">
      <c r="A83" s="31"/>
      <c r="B83" s="31"/>
      <c r="C83" s="31" t="s">
        <v>158</v>
      </c>
      <c r="D83" s="5"/>
      <c r="E83" s="172"/>
      <c r="F83" s="47">
        <v>263</v>
      </c>
      <c r="G83" s="78"/>
      <c r="H83" s="177">
        <v>53</v>
      </c>
      <c r="I83" s="178"/>
      <c r="J83" s="235">
        <v>1.2798959736218828E-3</v>
      </c>
      <c r="K83" s="178"/>
      <c r="L83" s="681">
        <v>1.2798959736218829</v>
      </c>
      <c r="M83" s="681"/>
      <c r="N83" s="317" t="s">
        <v>1416</v>
      </c>
      <c r="O83" s="702"/>
      <c r="P83" s="983"/>
      <c r="Q83" s="79">
        <v>43</v>
      </c>
      <c r="R83" s="178"/>
      <c r="S83" s="235">
        <v>1.1159667086568274E-3</v>
      </c>
      <c r="T83" s="178"/>
      <c r="U83" s="686">
        <v>1.1159667086568275</v>
      </c>
      <c r="V83" s="686"/>
      <c r="W83" s="298" t="s">
        <v>673</v>
      </c>
      <c r="X83" s="702"/>
      <c r="Y83" s="713">
        <v>37</v>
      </c>
      <c r="Z83" s="178"/>
      <c r="AA83" s="241">
        <v>1.0275933379478898E-3</v>
      </c>
      <c r="AB83" s="178"/>
      <c r="AC83" s="686">
        <v>1.0275933379478899</v>
      </c>
      <c r="AD83" s="686"/>
      <c r="AE83" s="179" t="s">
        <v>1195</v>
      </c>
      <c r="AF83" s="702"/>
      <c r="AG83" s="713">
        <v>73</v>
      </c>
      <c r="AH83" s="178"/>
      <c r="AI83" s="190">
        <v>2.1118501721302538E-3</v>
      </c>
      <c r="AJ83" s="178"/>
      <c r="AK83" s="603">
        <v>2.1118501721302536</v>
      </c>
      <c r="AL83" s="603"/>
      <c r="AM83" s="193" t="s">
        <v>1417</v>
      </c>
      <c r="AN83" s="702"/>
      <c r="AO83" s="713">
        <v>57</v>
      </c>
      <c r="AP83" s="179"/>
      <c r="AQ83" s="190">
        <v>1.6933465875981217E-3</v>
      </c>
      <c r="AR83" s="65"/>
      <c r="AS83" s="603">
        <v>1.6933465875981217</v>
      </c>
      <c r="AT83" s="603"/>
      <c r="AU83" s="193" t="s">
        <v>745</v>
      </c>
      <c r="AV83" s="138"/>
    </row>
    <row r="84" spans="1:48" x14ac:dyDescent="0.35">
      <c r="A84" s="10"/>
      <c r="B84" s="10"/>
      <c r="C84" s="10"/>
      <c r="D84" s="7" t="s">
        <v>159</v>
      </c>
      <c r="E84" s="155"/>
      <c r="F84" s="998">
        <v>221</v>
      </c>
      <c r="G84" s="76"/>
      <c r="H84" s="1001">
        <v>35</v>
      </c>
      <c r="I84" s="1039"/>
      <c r="J84" s="233">
        <v>8.9075610510530503E-4</v>
      </c>
      <c r="K84" s="1039"/>
      <c r="L84" s="679">
        <v>0.89075610510530501</v>
      </c>
      <c r="M84" s="679"/>
      <c r="N84" s="1052" t="s">
        <v>674</v>
      </c>
      <c r="O84" s="467"/>
      <c r="P84" s="947"/>
      <c r="Q84" s="1129">
        <v>43</v>
      </c>
      <c r="R84" s="1039"/>
      <c r="S84" s="233">
        <v>1.1700827221273319E-3</v>
      </c>
      <c r="T84" s="1039"/>
      <c r="U84" s="683">
        <v>1.170082722127332</v>
      </c>
      <c r="V84" s="683"/>
      <c r="W84" s="256" t="s">
        <v>2250</v>
      </c>
      <c r="X84" s="467"/>
      <c r="Y84" s="695">
        <v>33</v>
      </c>
      <c r="Z84" s="1039"/>
      <c r="AA84" s="191">
        <v>9.6558336765768392E-4</v>
      </c>
      <c r="AB84" s="1039"/>
      <c r="AC84" s="683">
        <v>0.96558336765768393</v>
      </c>
      <c r="AD84" s="683"/>
      <c r="AE84" s="59" t="s">
        <v>675</v>
      </c>
      <c r="AF84" s="467"/>
      <c r="AG84" s="695">
        <v>57</v>
      </c>
      <c r="AH84" s="1039"/>
      <c r="AI84" s="201">
        <v>1.7542696698374517E-3</v>
      </c>
      <c r="AJ84" s="1039"/>
      <c r="AK84" s="602">
        <v>1.7542696698374518</v>
      </c>
      <c r="AL84" s="602"/>
      <c r="AM84" s="11" t="s">
        <v>2276</v>
      </c>
      <c r="AN84" s="467"/>
      <c r="AO84" s="695">
        <v>53</v>
      </c>
      <c r="AP84" s="59"/>
      <c r="AQ84" s="201">
        <v>1.690913731495661E-3</v>
      </c>
      <c r="AS84" s="602">
        <v>1.690913731495661</v>
      </c>
      <c r="AT84" s="602"/>
      <c r="AU84" s="11" t="s">
        <v>1222</v>
      </c>
      <c r="AV84" s="97"/>
    </row>
    <row r="85" spans="1:48" x14ac:dyDescent="0.35">
      <c r="A85" s="10"/>
      <c r="B85" s="10"/>
      <c r="C85" s="10"/>
      <c r="D85" s="7" t="s">
        <v>160</v>
      </c>
      <c r="E85" s="155"/>
      <c r="F85" s="998">
        <v>24</v>
      </c>
      <c r="G85" s="157"/>
      <c r="H85" s="1001">
        <v>3</v>
      </c>
      <c r="I85" s="1039"/>
      <c r="J85" s="233">
        <v>1.4169966936743814E-3</v>
      </c>
      <c r="K85" s="1039"/>
      <c r="L85" s="679">
        <v>1.4169966936743814</v>
      </c>
      <c r="M85" s="679"/>
      <c r="N85" s="1052" t="s">
        <v>2277</v>
      </c>
      <c r="O85" s="467"/>
      <c r="P85" s="947"/>
      <c r="Q85" s="1129">
        <v>0</v>
      </c>
      <c r="R85" s="1039"/>
      <c r="S85" s="233">
        <v>0</v>
      </c>
      <c r="T85" s="1039"/>
      <c r="U85" s="683">
        <v>0</v>
      </c>
      <c r="V85" s="683"/>
      <c r="W85" s="256" t="s">
        <v>2278</v>
      </c>
      <c r="X85" s="467"/>
      <c r="Y85" s="695">
        <v>3</v>
      </c>
      <c r="Z85" s="1039"/>
      <c r="AA85" s="191">
        <v>1.6391375614676585E-3</v>
      </c>
      <c r="AB85" s="1039"/>
      <c r="AC85" s="683">
        <v>1.6391375614676584</v>
      </c>
      <c r="AD85" s="683"/>
      <c r="AE85" s="59" t="s">
        <v>2279</v>
      </c>
      <c r="AF85" s="467"/>
      <c r="AG85" s="695">
        <v>14</v>
      </c>
      <c r="AH85" s="1039"/>
      <c r="AI85" s="201">
        <v>6.7479885803270181E-3</v>
      </c>
      <c r="AJ85" s="1039"/>
      <c r="AK85" s="602">
        <v>6.7479885803270179</v>
      </c>
      <c r="AL85" s="602"/>
      <c r="AM85" s="11" t="s">
        <v>2280</v>
      </c>
      <c r="AN85" s="467"/>
      <c r="AO85" s="695">
        <v>4</v>
      </c>
      <c r="AP85" s="59"/>
      <c r="AQ85" s="201">
        <v>1.7262556850247319E-3</v>
      </c>
      <c r="AS85" s="602">
        <v>1.7262556850247319</v>
      </c>
      <c r="AT85" s="602"/>
      <c r="AU85" s="11" t="s">
        <v>2281</v>
      </c>
      <c r="AV85" s="97"/>
    </row>
    <row r="86" spans="1:48" x14ac:dyDescent="0.35">
      <c r="A86" s="10"/>
      <c r="B86" s="10"/>
      <c r="C86" s="10"/>
      <c r="D86" s="7" t="s">
        <v>14</v>
      </c>
      <c r="E86" s="155"/>
      <c r="F86" s="998">
        <v>18</v>
      </c>
      <c r="G86" s="151"/>
      <c r="H86" s="1001">
        <v>15</v>
      </c>
      <c r="I86" s="1163"/>
      <c r="J86" s="246" t="s">
        <v>317</v>
      </c>
      <c r="K86" s="1163"/>
      <c r="L86" s="510" t="s">
        <v>317</v>
      </c>
      <c r="M86" s="510"/>
      <c r="N86" s="1163" t="s">
        <v>317</v>
      </c>
      <c r="O86" s="701"/>
      <c r="P86" s="1090"/>
      <c r="Q86" s="1129">
        <v>0</v>
      </c>
      <c r="R86" s="1163"/>
      <c r="S86" s="246" t="s">
        <v>317</v>
      </c>
      <c r="T86" s="1163"/>
      <c r="U86" s="510" t="s">
        <v>317</v>
      </c>
      <c r="V86" s="510"/>
      <c r="W86" s="1163" t="s">
        <v>317</v>
      </c>
      <c r="X86" s="701"/>
      <c r="Y86" s="695">
        <v>1</v>
      </c>
      <c r="Z86" s="1163"/>
      <c r="AA86" s="246" t="s">
        <v>317</v>
      </c>
      <c r="AB86" s="1163"/>
      <c r="AC86" s="510" t="s">
        <v>317</v>
      </c>
      <c r="AD86" s="510"/>
      <c r="AE86" s="222" t="s">
        <v>317</v>
      </c>
      <c r="AF86" s="701"/>
      <c r="AG86" s="695">
        <v>2</v>
      </c>
      <c r="AH86" s="1163"/>
      <c r="AI86" s="246" t="s">
        <v>317</v>
      </c>
      <c r="AJ86" s="1163"/>
      <c r="AK86" s="510" t="s">
        <v>317</v>
      </c>
      <c r="AL86" s="510"/>
      <c r="AM86" s="1163" t="s">
        <v>317</v>
      </c>
      <c r="AN86" s="701"/>
      <c r="AO86" s="695">
        <v>0</v>
      </c>
      <c r="AP86" s="59"/>
      <c r="AQ86" s="246" t="s">
        <v>317</v>
      </c>
      <c r="AR86" s="222"/>
      <c r="AS86" s="510" t="s">
        <v>317</v>
      </c>
      <c r="AT86" s="510"/>
      <c r="AU86" s="1163" t="s">
        <v>317</v>
      </c>
      <c r="AV86" s="701"/>
    </row>
    <row r="87" spans="1:48" x14ac:dyDescent="0.35">
      <c r="A87" s="26"/>
      <c r="B87" s="26"/>
      <c r="C87" s="26"/>
      <c r="E87" s="155"/>
      <c r="F87" s="1007"/>
      <c r="G87" s="76"/>
      <c r="H87" s="718"/>
      <c r="L87" s="602"/>
      <c r="M87" s="602"/>
      <c r="N87" s="11"/>
      <c r="O87" s="97"/>
      <c r="P87" s="978"/>
      <c r="U87" s="602"/>
      <c r="V87" s="602"/>
      <c r="W87" s="11"/>
      <c r="X87" s="97"/>
      <c r="Y87" s="718"/>
      <c r="AC87" s="602"/>
      <c r="AD87" s="602"/>
      <c r="AF87" s="97"/>
      <c r="AG87" s="718"/>
      <c r="AK87" s="602"/>
      <c r="AL87" s="602"/>
      <c r="AM87" s="11"/>
      <c r="AN87" s="97"/>
      <c r="AO87" s="718"/>
      <c r="AQ87" s="201"/>
      <c r="AS87" s="602"/>
      <c r="AT87" s="602"/>
      <c r="AU87" s="11"/>
      <c r="AV87" s="97"/>
    </row>
    <row r="88" spans="1:48" x14ac:dyDescent="0.35">
      <c r="A88" s="95" t="s">
        <v>54</v>
      </c>
      <c r="B88" s="95"/>
      <c r="C88" s="95"/>
      <c r="D88" s="64"/>
      <c r="E88" s="166"/>
      <c r="F88" s="69"/>
      <c r="G88" s="152"/>
      <c r="H88" s="692"/>
      <c r="I88" s="167"/>
      <c r="J88" s="236"/>
      <c r="K88" s="167"/>
      <c r="L88" s="680"/>
      <c r="M88" s="680"/>
      <c r="N88" s="310"/>
      <c r="O88" s="703"/>
      <c r="P88" s="1089"/>
      <c r="Q88" s="149"/>
      <c r="R88" s="167"/>
      <c r="S88" s="236"/>
      <c r="T88" s="167"/>
      <c r="U88" s="685"/>
      <c r="V88" s="685"/>
      <c r="W88" s="311"/>
      <c r="X88" s="703"/>
      <c r="Y88" s="719"/>
      <c r="Z88" s="167"/>
      <c r="AA88" s="242"/>
      <c r="AB88" s="167"/>
      <c r="AC88" s="685"/>
      <c r="AD88" s="685"/>
      <c r="AE88" s="168"/>
      <c r="AF88" s="703"/>
      <c r="AG88" s="719"/>
      <c r="AH88" s="167"/>
      <c r="AI88" s="245"/>
      <c r="AJ88" s="167"/>
      <c r="AK88" s="689"/>
      <c r="AL88" s="689"/>
      <c r="AM88" s="314"/>
      <c r="AN88" s="703"/>
      <c r="AO88" s="719"/>
      <c r="AP88" s="168"/>
      <c r="AQ88" s="245"/>
      <c r="AR88" s="64"/>
      <c r="AS88" s="689"/>
      <c r="AT88" s="689"/>
      <c r="AU88" s="314"/>
      <c r="AV88" s="722"/>
    </row>
    <row r="89" spans="1:48" x14ac:dyDescent="0.35">
      <c r="A89" s="169"/>
      <c r="B89" s="169"/>
      <c r="C89" s="169" t="s">
        <v>144</v>
      </c>
      <c r="D89" s="169"/>
      <c r="E89" s="170"/>
      <c r="F89" s="47">
        <v>374</v>
      </c>
      <c r="G89" s="78"/>
      <c r="H89" s="177">
        <v>109</v>
      </c>
      <c r="I89" s="178"/>
      <c r="J89" s="235">
        <v>2.6322388891468909E-3</v>
      </c>
      <c r="K89" s="178"/>
      <c r="L89" s="681">
        <v>2.6322388891468909</v>
      </c>
      <c r="M89" s="681"/>
      <c r="N89" s="317" t="s">
        <v>1440</v>
      </c>
      <c r="O89" s="706"/>
      <c r="P89" s="983"/>
      <c r="Q89" s="79">
        <v>58</v>
      </c>
      <c r="R89" s="178"/>
      <c r="S89" s="235">
        <v>1.5052574209789764E-3</v>
      </c>
      <c r="T89" s="178"/>
      <c r="U89" s="686">
        <v>1.5052574209789764</v>
      </c>
      <c r="V89" s="686"/>
      <c r="W89" s="298" t="s">
        <v>1441</v>
      </c>
      <c r="X89" s="706"/>
      <c r="Y89" s="713">
        <v>75</v>
      </c>
      <c r="Z89" s="178"/>
      <c r="AA89" s="241">
        <v>2.08295946881329E-3</v>
      </c>
      <c r="AB89" s="178"/>
      <c r="AC89" s="686">
        <v>2.0829594688132897</v>
      </c>
      <c r="AD89" s="686"/>
      <c r="AE89" s="125" t="s">
        <v>1417</v>
      </c>
      <c r="AF89" s="706"/>
      <c r="AG89" s="713">
        <v>68</v>
      </c>
      <c r="AH89" s="178"/>
      <c r="AI89" s="190">
        <v>1.9672029000665377E-3</v>
      </c>
      <c r="AJ89" s="178"/>
      <c r="AK89" s="603">
        <v>1.9672029000665376</v>
      </c>
      <c r="AL89" s="606"/>
      <c r="AM89" s="283" t="s">
        <v>1442</v>
      </c>
      <c r="AN89" s="706"/>
      <c r="AO89" s="713">
        <v>64</v>
      </c>
      <c r="AP89" s="179"/>
      <c r="AQ89" s="190">
        <v>1.9013014316891191E-3</v>
      </c>
      <c r="AR89" s="65"/>
      <c r="AS89" s="603">
        <v>1.901301431689119</v>
      </c>
      <c r="AT89" s="606"/>
      <c r="AU89" s="283" t="s">
        <v>1443</v>
      </c>
      <c r="AV89" s="138"/>
    </row>
    <row r="90" spans="1:48" x14ac:dyDescent="0.35">
      <c r="A90" s="22"/>
      <c r="B90" s="10"/>
      <c r="C90" s="10"/>
      <c r="D90" s="22" t="s">
        <v>145</v>
      </c>
      <c r="E90" s="26"/>
      <c r="F90" s="998">
        <v>318</v>
      </c>
      <c r="G90" s="76"/>
      <c r="H90" s="1001">
        <v>89</v>
      </c>
      <c r="I90" s="1039"/>
      <c r="J90" s="233">
        <v>2.4933356607339504E-3</v>
      </c>
      <c r="K90" s="1039"/>
      <c r="L90" s="679">
        <v>2.4933356607339503</v>
      </c>
      <c r="M90" s="679"/>
      <c r="N90" s="1052" t="s">
        <v>2282</v>
      </c>
      <c r="O90" s="698"/>
      <c r="P90" s="947"/>
      <c r="Q90" s="1129">
        <v>51</v>
      </c>
      <c r="R90" s="1039"/>
      <c r="S90" s="233">
        <v>1.5365896054232574E-3</v>
      </c>
      <c r="T90" s="1039"/>
      <c r="U90" s="683">
        <v>1.5365896054232575</v>
      </c>
      <c r="V90" s="683"/>
      <c r="W90" s="256" t="s">
        <v>2283</v>
      </c>
      <c r="X90" s="698"/>
      <c r="Y90" s="695">
        <v>67</v>
      </c>
      <c r="Z90" s="1039"/>
      <c r="AA90" s="191">
        <v>2.1590348544076781E-3</v>
      </c>
      <c r="AB90" s="1039"/>
      <c r="AC90" s="683">
        <v>2.1590348544076781</v>
      </c>
      <c r="AD90" s="683"/>
      <c r="AE90" s="62" t="s">
        <v>1401</v>
      </c>
      <c r="AF90" s="698"/>
      <c r="AG90" s="695">
        <v>58</v>
      </c>
      <c r="AH90" s="1039"/>
      <c r="AI90" s="201">
        <v>1.9478925817326945E-3</v>
      </c>
      <c r="AJ90" s="1039"/>
      <c r="AK90" s="602">
        <v>1.9478925817326944</v>
      </c>
      <c r="AL90" s="602"/>
      <c r="AM90" s="11" t="s">
        <v>1443</v>
      </c>
      <c r="AN90" s="698"/>
      <c r="AO90" s="695">
        <v>53</v>
      </c>
      <c r="AP90" s="59"/>
      <c r="AQ90" s="201">
        <v>1.9554697810384709E-3</v>
      </c>
      <c r="AS90" s="602">
        <v>1.9554697810384709</v>
      </c>
      <c r="AT90" s="602"/>
      <c r="AU90" s="11" t="s">
        <v>2284</v>
      </c>
      <c r="AV90" s="97"/>
    </row>
    <row r="91" spans="1:48" x14ac:dyDescent="0.35">
      <c r="A91" s="26"/>
      <c r="B91" s="26"/>
      <c r="C91" s="9"/>
      <c r="D91" s="66" t="s">
        <v>146</v>
      </c>
      <c r="E91" s="155"/>
      <c r="F91" s="1007">
        <v>47</v>
      </c>
      <c r="G91" s="157"/>
      <c r="H91" s="693">
        <v>14</v>
      </c>
      <c r="I91" s="154"/>
      <c r="J91" s="213">
        <v>2.4499246177040706E-3</v>
      </c>
      <c r="K91" s="154"/>
      <c r="L91" s="682">
        <v>2.4499246177040708</v>
      </c>
      <c r="M91" s="682"/>
      <c r="N91" s="1052" t="s">
        <v>2285</v>
      </c>
      <c r="O91" s="705"/>
      <c r="P91" s="971"/>
      <c r="Q91" s="102">
        <v>7</v>
      </c>
      <c r="R91" s="154"/>
      <c r="S91" s="213">
        <v>1.3105593640186646E-3</v>
      </c>
      <c r="T91" s="154"/>
      <c r="U91" s="687">
        <v>1.3105593640186646</v>
      </c>
      <c r="V91" s="687"/>
      <c r="W91" s="256" t="s">
        <v>2286</v>
      </c>
      <c r="X91" s="705"/>
      <c r="Y91" s="717">
        <v>7</v>
      </c>
      <c r="Z91" s="154"/>
      <c r="AA91" s="243">
        <v>1.4072962899958246E-3</v>
      </c>
      <c r="AB91" s="154"/>
      <c r="AC91" s="687">
        <v>1.4072962899958246</v>
      </c>
      <c r="AD91" s="687"/>
      <c r="AE91" s="180" t="s">
        <v>2287</v>
      </c>
      <c r="AF91" s="705"/>
      <c r="AG91" s="717">
        <v>9</v>
      </c>
      <c r="AH91" s="154"/>
      <c r="AI91" s="201">
        <v>1.8784920685890438E-3</v>
      </c>
      <c r="AJ91" s="154"/>
      <c r="AK91" s="602">
        <v>1.8784920685890438</v>
      </c>
      <c r="AL91" s="602"/>
      <c r="AM91" s="11" t="s">
        <v>1663</v>
      </c>
      <c r="AN91" s="705"/>
      <c r="AO91" s="717">
        <v>10</v>
      </c>
      <c r="AP91" s="59"/>
      <c r="AQ91" s="201">
        <v>2.1307633049777912E-3</v>
      </c>
      <c r="AS91" s="602">
        <v>2.1307633049777914</v>
      </c>
      <c r="AT91" s="602"/>
      <c r="AU91" s="11" t="s">
        <v>2288</v>
      </c>
      <c r="AV91" s="97"/>
    </row>
    <row r="92" spans="1:48" x14ac:dyDescent="0.35">
      <c r="A92" s="26"/>
      <c r="B92" s="26"/>
      <c r="C92" s="9"/>
      <c r="D92" s="66" t="s">
        <v>14</v>
      </c>
      <c r="E92" s="155"/>
      <c r="F92" s="998">
        <v>9</v>
      </c>
      <c r="G92" s="151"/>
      <c r="H92" s="1001">
        <v>6</v>
      </c>
      <c r="I92" s="1163"/>
      <c r="J92" s="246" t="s">
        <v>317</v>
      </c>
      <c r="K92" s="1163"/>
      <c r="L92" s="510" t="s">
        <v>317</v>
      </c>
      <c r="M92" s="510"/>
      <c r="N92" s="1163" t="s">
        <v>317</v>
      </c>
      <c r="O92" s="701"/>
      <c r="P92" s="1090"/>
      <c r="Q92" s="1129">
        <v>0</v>
      </c>
      <c r="R92" s="1163"/>
      <c r="S92" s="246" t="s">
        <v>317</v>
      </c>
      <c r="T92" s="1163"/>
      <c r="U92" s="510" t="s">
        <v>317</v>
      </c>
      <c r="V92" s="510"/>
      <c r="W92" s="1163" t="s">
        <v>317</v>
      </c>
      <c r="X92" s="701"/>
      <c r="Y92" s="695">
        <v>1</v>
      </c>
      <c r="Z92" s="1163"/>
      <c r="AA92" s="246" t="s">
        <v>317</v>
      </c>
      <c r="AB92" s="1163"/>
      <c r="AC92" s="510" t="s">
        <v>317</v>
      </c>
      <c r="AD92" s="510"/>
      <c r="AE92" s="222" t="s">
        <v>317</v>
      </c>
      <c r="AF92" s="701"/>
      <c r="AG92" s="695">
        <v>1</v>
      </c>
      <c r="AH92" s="1163"/>
      <c r="AI92" s="246" t="s">
        <v>317</v>
      </c>
      <c r="AJ92" s="1163"/>
      <c r="AK92" s="510" t="s">
        <v>317</v>
      </c>
      <c r="AL92" s="510"/>
      <c r="AM92" s="1163" t="s">
        <v>317</v>
      </c>
      <c r="AN92" s="701"/>
      <c r="AO92" s="695">
        <v>1</v>
      </c>
      <c r="AP92" s="59"/>
      <c r="AQ92" s="246" t="s">
        <v>317</v>
      </c>
      <c r="AR92" s="222"/>
      <c r="AS92" s="510" t="s">
        <v>317</v>
      </c>
      <c r="AT92" s="510"/>
      <c r="AU92" s="1163" t="s">
        <v>317</v>
      </c>
      <c r="AV92" s="701"/>
    </row>
    <row r="93" spans="1:48" x14ac:dyDescent="0.35">
      <c r="A93" s="65"/>
      <c r="B93" s="65"/>
      <c r="C93" s="65" t="s">
        <v>147</v>
      </c>
      <c r="D93" s="5"/>
      <c r="E93" s="172"/>
      <c r="F93" s="173">
        <v>374</v>
      </c>
      <c r="G93" s="174"/>
      <c r="H93" s="177">
        <v>109</v>
      </c>
      <c r="I93" s="178"/>
      <c r="J93" s="235">
        <v>2.6322388891468909E-3</v>
      </c>
      <c r="K93" s="178"/>
      <c r="L93" s="681">
        <v>2.6322388891468909</v>
      </c>
      <c r="M93" s="681"/>
      <c r="N93" s="317" t="s">
        <v>1440</v>
      </c>
      <c r="O93" s="706"/>
      <c r="P93" s="983"/>
      <c r="Q93" s="79">
        <v>58</v>
      </c>
      <c r="R93" s="178"/>
      <c r="S93" s="235">
        <v>1.5052574209789764E-3</v>
      </c>
      <c r="T93" s="178"/>
      <c r="U93" s="686">
        <v>1.5052574209789764</v>
      </c>
      <c r="V93" s="686"/>
      <c r="W93" s="298" t="s">
        <v>1441</v>
      </c>
      <c r="X93" s="706"/>
      <c r="Y93" s="713">
        <v>75</v>
      </c>
      <c r="Z93" s="178"/>
      <c r="AA93" s="241">
        <v>2.08295946881329E-3</v>
      </c>
      <c r="AB93" s="178"/>
      <c r="AC93" s="686">
        <v>2.0829594688132897</v>
      </c>
      <c r="AD93" s="686"/>
      <c r="AE93" s="125" t="s">
        <v>1417</v>
      </c>
      <c r="AF93" s="706"/>
      <c r="AG93" s="713">
        <v>68</v>
      </c>
      <c r="AH93" s="178"/>
      <c r="AI93" s="241">
        <v>1.9672029000665377E-3</v>
      </c>
      <c r="AJ93" s="178"/>
      <c r="AK93" s="686">
        <v>1.9672029000665376</v>
      </c>
      <c r="AL93" s="686"/>
      <c r="AM93" s="298" t="s">
        <v>1442</v>
      </c>
      <c r="AN93" s="706"/>
      <c r="AO93" s="713">
        <v>64</v>
      </c>
      <c r="AP93" s="179"/>
      <c r="AQ93" s="241">
        <v>1.9013014316891191E-3</v>
      </c>
      <c r="AR93" s="179"/>
      <c r="AS93" s="686">
        <v>1.901301431689119</v>
      </c>
      <c r="AT93" s="686"/>
      <c r="AU93" s="298" t="s">
        <v>1443</v>
      </c>
      <c r="AV93" s="723"/>
    </row>
    <row r="94" spans="1:48" x14ac:dyDescent="0.35">
      <c r="A94" s="26"/>
      <c r="B94" s="26"/>
      <c r="C94" s="26"/>
      <c r="D94" s="7" t="s">
        <v>161</v>
      </c>
      <c r="E94" s="155"/>
      <c r="F94" s="998">
        <v>31</v>
      </c>
      <c r="G94" s="76"/>
      <c r="H94" s="1001">
        <v>6</v>
      </c>
      <c r="I94" s="1129"/>
      <c r="J94" s="233">
        <v>6.3922375289904364E-4</v>
      </c>
      <c r="K94" s="1129"/>
      <c r="L94" s="679">
        <v>0.63922375289904365</v>
      </c>
      <c r="M94" s="679"/>
      <c r="N94" s="1163" t="s">
        <v>1220</v>
      </c>
      <c r="O94" s="698"/>
      <c r="P94" s="947"/>
      <c r="Q94" s="1129">
        <v>0</v>
      </c>
      <c r="R94" s="1129"/>
      <c r="S94" s="233">
        <v>0</v>
      </c>
      <c r="T94" s="1129"/>
      <c r="U94" s="683">
        <v>0</v>
      </c>
      <c r="V94" s="683"/>
      <c r="W94" s="256" t="s">
        <v>1506</v>
      </c>
      <c r="X94" s="698"/>
      <c r="Y94" s="695">
        <v>10</v>
      </c>
      <c r="Z94" s="1129"/>
      <c r="AA94" s="191">
        <v>1.2466795170555348E-3</v>
      </c>
      <c r="AB94" s="1129"/>
      <c r="AC94" s="683">
        <v>1.2466795170555347</v>
      </c>
      <c r="AD94" s="683"/>
      <c r="AE94" s="62" t="s">
        <v>2289</v>
      </c>
      <c r="AF94" s="698"/>
      <c r="AG94" s="695">
        <v>8</v>
      </c>
      <c r="AH94" s="1129"/>
      <c r="AI94" s="191">
        <v>1.0312447322234231E-3</v>
      </c>
      <c r="AJ94" s="1129"/>
      <c r="AK94" s="683">
        <v>1.0312447322234231</v>
      </c>
      <c r="AL94" s="683"/>
      <c r="AM94" s="256" t="s">
        <v>1218</v>
      </c>
      <c r="AN94" s="698"/>
      <c r="AO94" s="695">
        <v>7</v>
      </c>
      <c r="AP94" s="59"/>
      <c r="AQ94" s="191">
        <v>9.1767173571054013E-4</v>
      </c>
      <c r="AR94" s="59"/>
      <c r="AS94" s="683">
        <v>0.91767173571054017</v>
      </c>
      <c r="AT94" s="683"/>
      <c r="AU94" s="256" t="s">
        <v>2255</v>
      </c>
      <c r="AV94" s="467"/>
    </row>
    <row r="95" spans="1:48" x14ac:dyDescent="0.35">
      <c r="A95" s="26"/>
      <c r="B95" s="26"/>
      <c r="C95" s="26"/>
      <c r="D95" s="7" t="s">
        <v>148</v>
      </c>
      <c r="E95" s="155"/>
      <c r="F95" s="998">
        <v>308</v>
      </c>
      <c r="G95" s="76"/>
      <c r="H95" s="1001">
        <v>77</v>
      </c>
      <c r="I95" s="1129"/>
      <c r="J95" s="233">
        <v>2.404504422270371E-3</v>
      </c>
      <c r="K95" s="1129"/>
      <c r="L95" s="679">
        <v>2.4045044222703709</v>
      </c>
      <c r="M95" s="679"/>
      <c r="N95" s="1163" t="s">
        <v>2290</v>
      </c>
      <c r="O95" s="698"/>
      <c r="P95" s="947"/>
      <c r="Q95" s="1129">
        <v>57</v>
      </c>
      <c r="R95" s="1129"/>
      <c r="S95" s="233">
        <v>1.9060063636433787E-3</v>
      </c>
      <c r="T95" s="1129"/>
      <c r="U95" s="683">
        <v>1.9060063636433786</v>
      </c>
      <c r="V95" s="683"/>
      <c r="W95" s="256" t="s">
        <v>1443</v>
      </c>
      <c r="X95" s="698"/>
      <c r="Y95" s="695">
        <v>61</v>
      </c>
      <c r="Z95" s="1129"/>
      <c r="AA95" s="191">
        <v>2.1797271630287487E-3</v>
      </c>
      <c r="AB95" s="1129"/>
      <c r="AC95" s="683">
        <v>2.1797271630287489</v>
      </c>
      <c r="AD95" s="683"/>
      <c r="AE95" s="62" t="s">
        <v>1401</v>
      </c>
      <c r="AF95" s="698"/>
      <c r="AG95" s="695">
        <v>56</v>
      </c>
      <c r="AH95" s="1129"/>
      <c r="AI95" s="191">
        <v>2.0888327786066797E-3</v>
      </c>
      <c r="AJ95" s="1129"/>
      <c r="AK95" s="683">
        <v>2.0888327786066796</v>
      </c>
      <c r="AL95" s="683"/>
      <c r="AM95" s="256" t="s">
        <v>2291</v>
      </c>
      <c r="AN95" s="698"/>
      <c r="AO95" s="695">
        <v>57</v>
      </c>
      <c r="AP95" s="59"/>
      <c r="AQ95" s="191">
        <v>2.1673827902201604E-3</v>
      </c>
      <c r="AR95" s="59"/>
      <c r="AS95" s="683">
        <v>2.1673827902201603</v>
      </c>
      <c r="AT95" s="683"/>
      <c r="AU95" s="256" t="s">
        <v>1401</v>
      </c>
      <c r="AV95" s="467"/>
    </row>
    <row r="96" spans="1:48" x14ac:dyDescent="0.35">
      <c r="A96" s="26"/>
      <c r="B96" s="26"/>
      <c r="C96" s="26"/>
      <c r="D96" s="7" t="s">
        <v>14</v>
      </c>
      <c r="E96" s="155"/>
      <c r="F96" s="998">
        <v>35</v>
      </c>
      <c r="G96" s="76"/>
      <c r="H96" s="1001">
        <v>26</v>
      </c>
      <c r="I96" s="1163"/>
      <c r="J96" s="246" t="s">
        <v>317</v>
      </c>
      <c r="K96" s="1163"/>
      <c r="L96" s="510" t="s">
        <v>317</v>
      </c>
      <c r="M96" s="510"/>
      <c r="N96" s="1163" t="s">
        <v>317</v>
      </c>
      <c r="O96" s="701"/>
      <c r="P96" s="1090"/>
      <c r="Q96" s="1129">
        <v>1</v>
      </c>
      <c r="R96" s="1163"/>
      <c r="S96" s="246" t="s">
        <v>317</v>
      </c>
      <c r="T96" s="1163"/>
      <c r="U96" s="510" t="s">
        <v>317</v>
      </c>
      <c r="V96" s="510"/>
      <c r="W96" s="1163" t="s">
        <v>317</v>
      </c>
      <c r="X96" s="701"/>
      <c r="Y96" s="695">
        <v>4</v>
      </c>
      <c r="Z96" s="1163"/>
      <c r="AA96" s="246" t="s">
        <v>317</v>
      </c>
      <c r="AB96" s="1163"/>
      <c r="AC96" s="510" t="s">
        <v>317</v>
      </c>
      <c r="AD96" s="510"/>
      <c r="AE96" s="222" t="s">
        <v>317</v>
      </c>
      <c r="AF96" s="701"/>
      <c r="AG96" s="695">
        <v>4</v>
      </c>
      <c r="AH96" s="1163"/>
      <c r="AI96" s="246" t="s">
        <v>317</v>
      </c>
      <c r="AJ96" s="1163"/>
      <c r="AK96" s="510" t="s">
        <v>317</v>
      </c>
      <c r="AL96" s="510"/>
      <c r="AM96" s="1163" t="s">
        <v>317</v>
      </c>
      <c r="AN96" s="701"/>
      <c r="AO96" s="695">
        <v>0</v>
      </c>
      <c r="AP96" s="59"/>
      <c r="AQ96" s="246" t="s">
        <v>317</v>
      </c>
      <c r="AR96" s="222"/>
      <c r="AS96" s="510" t="s">
        <v>317</v>
      </c>
      <c r="AT96" s="510"/>
      <c r="AU96" s="1163" t="s">
        <v>317</v>
      </c>
      <c r="AV96" s="701"/>
    </row>
    <row r="97" spans="1:48" x14ac:dyDescent="0.35">
      <c r="A97" s="31"/>
      <c r="B97" s="31"/>
      <c r="C97" s="31" t="s">
        <v>149</v>
      </c>
      <c r="D97" s="5"/>
      <c r="E97" s="172"/>
      <c r="F97" s="47">
        <v>374</v>
      </c>
      <c r="G97" s="78"/>
      <c r="H97" s="177">
        <v>109</v>
      </c>
      <c r="I97" s="178"/>
      <c r="J97" s="235">
        <v>2.6322388891468909E-3</v>
      </c>
      <c r="K97" s="178"/>
      <c r="L97" s="681">
        <v>2.6322388891468909</v>
      </c>
      <c r="M97" s="681"/>
      <c r="N97" s="317" t="s">
        <v>1440</v>
      </c>
      <c r="O97" s="706"/>
      <c r="P97" s="983"/>
      <c r="Q97" s="79">
        <v>58</v>
      </c>
      <c r="R97" s="178"/>
      <c r="S97" s="235">
        <v>1.5052574209789764E-3</v>
      </c>
      <c r="T97" s="178"/>
      <c r="U97" s="686">
        <v>1.5052574209789764</v>
      </c>
      <c r="V97" s="686"/>
      <c r="W97" s="298" t="s">
        <v>1441</v>
      </c>
      <c r="X97" s="706"/>
      <c r="Y97" s="713">
        <v>75</v>
      </c>
      <c r="Z97" s="178"/>
      <c r="AA97" s="241">
        <v>2.08295946881329E-3</v>
      </c>
      <c r="AB97" s="178"/>
      <c r="AC97" s="686">
        <v>2.0829594688132897</v>
      </c>
      <c r="AD97" s="686"/>
      <c r="AE97" s="125" t="s">
        <v>1417</v>
      </c>
      <c r="AF97" s="706"/>
      <c r="AG97" s="713">
        <v>68</v>
      </c>
      <c r="AH97" s="178"/>
      <c r="AI97" s="241">
        <v>1.9672029000665377E-3</v>
      </c>
      <c r="AJ97" s="178"/>
      <c r="AK97" s="686">
        <v>1.9672029000665376</v>
      </c>
      <c r="AL97" s="686"/>
      <c r="AM97" s="298" t="s">
        <v>1442</v>
      </c>
      <c r="AN97" s="706"/>
      <c r="AO97" s="713">
        <v>64</v>
      </c>
      <c r="AP97" s="179"/>
      <c r="AQ97" s="241">
        <v>1.9013014316891191E-3</v>
      </c>
      <c r="AR97" s="179"/>
      <c r="AS97" s="686">
        <v>1.901301431689119</v>
      </c>
      <c r="AT97" s="686"/>
      <c r="AU97" s="298" t="s">
        <v>1443</v>
      </c>
      <c r="AV97" s="702"/>
    </row>
    <row r="98" spans="1:48" x14ac:dyDescent="0.35">
      <c r="C98" s="12"/>
      <c r="D98" s="7" t="s">
        <v>320</v>
      </c>
      <c r="E98" s="155"/>
      <c r="F98" s="998">
        <v>9</v>
      </c>
      <c r="G98" s="151"/>
      <c r="H98" s="1001">
        <v>4</v>
      </c>
      <c r="I98" s="1039"/>
      <c r="J98" s="1018">
        <v>4.2633434451094529E-3</v>
      </c>
      <c r="K98" s="1039"/>
      <c r="L98" s="679">
        <v>4.2633434451094532</v>
      </c>
      <c r="M98" s="679"/>
      <c r="N98" s="1052" t="s">
        <v>2292</v>
      </c>
      <c r="O98" s="698"/>
      <c r="P98" s="947"/>
      <c r="Q98" s="1163" t="s">
        <v>12</v>
      </c>
      <c r="R98" s="1039"/>
      <c r="S98" s="1018">
        <v>1.8110894399554192E-3</v>
      </c>
      <c r="T98" s="1039"/>
      <c r="U98" s="683">
        <v>1.8110894399554192</v>
      </c>
      <c r="V98" s="683"/>
      <c r="W98" s="256" t="s">
        <v>2260</v>
      </c>
      <c r="X98" s="698"/>
      <c r="Y98" s="1054" t="s">
        <v>12</v>
      </c>
      <c r="Z98" s="1039"/>
      <c r="AA98" s="191">
        <v>1.9917266738164545E-3</v>
      </c>
      <c r="AB98" s="1039"/>
      <c r="AC98" s="683">
        <v>1.9917266738164545</v>
      </c>
      <c r="AD98" s="683"/>
      <c r="AE98" s="62" t="s">
        <v>2261</v>
      </c>
      <c r="AF98" s="698"/>
      <c r="AG98" s="1054" t="s">
        <v>12</v>
      </c>
      <c r="AH98" s="1039"/>
      <c r="AI98" s="191">
        <v>3.3099936346276254E-3</v>
      </c>
      <c r="AJ98" s="1039"/>
      <c r="AK98" s="683">
        <v>3.3099936346276255</v>
      </c>
      <c r="AL98" s="683"/>
      <c r="AM98" s="256" t="s">
        <v>2293</v>
      </c>
      <c r="AN98" s="698"/>
      <c r="AO98" s="1054" t="s">
        <v>12</v>
      </c>
      <c r="AP98" s="59"/>
      <c r="AQ98" s="191">
        <v>1.4184397163120568E-3</v>
      </c>
      <c r="AR98" s="59"/>
      <c r="AS98" s="683">
        <v>1.4184397163120568</v>
      </c>
      <c r="AT98" s="683"/>
      <c r="AU98" s="256" t="s">
        <v>2262</v>
      </c>
      <c r="AV98" s="467"/>
    </row>
    <row r="99" spans="1:48" x14ac:dyDescent="0.35">
      <c r="C99" s="12"/>
      <c r="D99" s="7" t="s">
        <v>150</v>
      </c>
      <c r="E99" s="155"/>
      <c r="F99" s="1007">
        <v>79</v>
      </c>
      <c r="G99" s="151"/>
      <c r="H99" s="1001">
        <v>19</v>
      </c>
      <c r="I99" s="1039"/>
      <c r="J99" s="1018">
        <v>2.7297040426143273E-3</v>
      </c>
      <c r="K99" s="1039"/>
      <c r="L99" s="679">
        <v>2.7297040426143275</v>
      </c>
      <c r="M99" s="679"/>
      <c r="N99" s="1052" t="s">
        <v>2294</v>
      </c>
      <c r="O99" s="698"/>
      <c r="P99" s="947"/>
      <c r="Q99" s="1129">
        <v>14</v>
      </c>
      <c r="R99" s="1039"/>
      <c r="S99" s="1018">
        <v>2.2069701452719906E-3</v>
      </c>
      <c r="T99" s="1039"/>
      <c r="U99" s="683">
        <v>2.2069701452719905</v>
      </c>
      <c r="V99" s="683"/>
      <c r="W99" s="256" t="s">
        <v>1662</v>
      </c>
      <c r="X99" s="698"/>
      <c r="Y99" s="695">
        <v>14</v>
      </c>
      <c r="Z99" s="1039"/>
      <c r="AA99" s="191">
        <v>2.4523344337398097E-3</v>
      </c>
      <c r="AB99" s="1039"/>
      <c r="AC99" s="683">
        <v>2.4523344337398099</v>
      </c>
      <c r="AD99" s="683"/>
      <c r="AE99" s="62" t="s">
        <v>2285</v>
      </c>
      <c r="AF99" s="698"/>
      <c r="AG99" s="695">
        <v>14</v>
      </c>
      <c r="AH99" s="1039"/>
      <c r="AI99" s="191">
        <v>2.7070845294581368E-3</v>
      </c>
      <c r="AJ99" s="1039"/>
      <c r="AK99" s="683">
        <v>2.7070845294581369</v>
      </c>
      <c r="AL99" s="683"/>
      <c r="AM99" s="256" t="s">
        <v>2295</v>
      </c>
      <c r="AN99" s="698"/>
      <c r="AO99" s="695">
        <v>18</v>
      </c>
      <c r="AP99" s="59"/>
      <c r="AQ99" s="191">
        <v>3.7999350438454042E-3</v>
      </c>
      <c r="AR99" s="59"/>
      <c r="AS99" s="683">
        <v>3.7999350438454043</v>
      </c>
      <c r="AT99" s="683"/>
      <c r="AU99" s="256" t="s">
        <v>2296</v>
      </c>
      <c r="AV99" s="467"/>
    </row>
    <row r="100" spans="1:48" x14ac:dyDescent="0.35">
      <c r="D100" s="7" t="s">
        <v>151</v>
      </c>
      <c r="E100" s="155"/>
      <c r="F100" s="998">
        <v>103</v>
      </c>
      <c r="G100" s="76"/>
      <c r="H100" s="695">
        <v>23</v>
      </c>
      <c r="I100" s="1039"/>
      <c r="J100" s="1018">
        <v>2.5469785508629062E-3</v>
      </c>
      <c r="K100" s="1039"/>
      <c r="L100" s="683">
        <v>2.5469785508629061</v>
      </c>
      <c r="M100" s="683"/>
      <c r="N100" s="1052" t="s">
        <v>2297</v>
      </c>
      <c r="O100" s="698"/>
      <c r="P100" s="973"/>
      <c r="Q100" s="62">
        <v>17</v>
      </c>
      <c r="R100" s="1039"/>
      <c r="S100" s="1018">
        <v>1.9920498282871078E-3</v>
      </c>
      <c r="T100" s="1039"/>
      <c r="U100" s="683">
        <v>1.9920498282871077</v>
      </c>
      <c r="V100" s="683"/>
      <c r="W100" s="256" t="s">
        <v>759</v>
      </c>
      <c r="X100" s="698"/>
      <c r="Y100" s="695">
        <v>26</v>
      </c>
      <c r="Z100" s="1039"/>
      <c r="AA100" s="191">
        <v>3.2341093282046867E-3</v>
      </c>
      <c r="AB100" s="1039"/>
      <c r="AC100" s="683">
        <v>3.2341093282046867</v>
      </c>
      <c r="AD100" s="683"/>
      <c r="AE100" s="62" t="s">
        <v>2298</v>
      </c>
      <c r="AF100" s="698"/>
      <c r="AG100" s="695">
        <v>20</v>
      </c>
      <c r="AH100" s="1039"/>
      <c r="AI100" s="191">
        <v>2.592636911172271E-3</v>
      </c>
      <c r="AJ100" s="1039"/>
      <c r="AK100" s="683">
        <v>2.5926369111722711</v>
      </c>
      <c r="AL100" s="683"/>
      <c r="AM100" s="256" t="s">
        <v>2206</v>
      </c>
      <c r="AN100" s="698"/>
      <c r="AO100" s="695">
        <v>17</v>
      </c>
      <c r="AP100" s="59"/>
      <c r="AQ100" s="191">
        <v>2.2621655372899053E-3</v>
      </c>
      <c r="AR100" s="59"/>
      <c r="AS100" s="683">
        <v>2.2621655372899054</v>
      </c>
      <c r="AT100" s="683"/>
      <c r="AU100" s="256" t="s">
        <v>2299</v>
      </c>
      <c r="AV100" s="467"/>
    </row>
    <row r="101" spans="1:48" x14ac:dyDescent="0.35">
      <c r="D101" s="7" t="s">
        <v>152</v>
      </c>
      <c r="E101" s="155"/>
      <c r="F101" s="998">
        <v>60</v>
      </c>
      <c r="G101" s="76"/>
      <c r="H101" s="1001">
        <v>8</v>
      </c>
      <c r="I101" s="1039"/>
      <c r="J101" s="1018">
        <v>1.094137945545596E-3</v>
      </c>
      <c r="K101" s="1039"/>
      <c r="L101" s="679">
        <v>1.094137945545596</v>
      </c>
      <c r="M101" s="679"/>
      <c r="N101" s="1052" t="s">
        <v>2268</v>
      </c>
      <c r="O101" s="698"/>
      <c r="P101" s="947"/>
      <c r="Q101" s="1129">
        <v>14</v>
      </c>
      <c r="R101" s="1039"/>
      <c r="S101" s="1018">
        <v>1.9016968987712111E-3</v>
      </c>
      <c r="T101" s="1039"/>
      <c r="U101" s="683">
        <v>1.9016968987712111</v>
      </c>
      <c r="V101" s="683"/>
      <c r="W101" s="256" t="s">
        <v>762</v>
      </c>
      <c r="X101" s="698"/>
      <c r="Y101" s="695">
        <v>11</v>
      </c>
      <c r="Z101" s="1039"/>
      <c r="AA101" s="191">
        <v>1.5171447971481923E-3</v>
      </c>
      <c r="AB101" s="1039"/>
      <c r="AC101" s="683">
        <v>1.5171447971481924</v>
      </c>
      <c r="AD101" s="683"/>
      <c r="AE101" s="62" t="s">
        <v>2254</v>
      </c>
      <c r="AF101" s="698"/>
      <c r="AG101" s="695">
        <v>17</v>
      </c>
      <c r="AH101" s="1039"/>
      <c r="AI101" s="191">
        <v>2.4304409985703287E-3</v>
      </c>
      <c r="AJ101" s="1039"/>
      <c r="AK101" s="683">
        <v>2.4304409985703286</v>
      </c>
      <c r="AL101" s="683"/>
      <c r="AM101" s="256" t="s">
        <v>2300</v>
      </c>
      <c r="AN101" s="698"/>
      <c r="AO101" s="695">
        <v>10</v>
      </c>
      <c r="AP101" s="59"/>
      <c r="AQ101" s="191">
        <v>1.4735219441421837E-3</v>
      </c>
      <c r="AR101" s="59"/>
      <c r="AS101" s="683">
        <v>1.4735219441421836</v>
      </c>
      <c r="AT101" s="683"/>
      <c r="AU101" s="256" t="s">
        <v>1178</v>
      </c>
      <c r="AV101" s="467"/>
    </row>
    <row r="102" spans="1:48" x14ac:dyDescent="0.35">
      <c r="D102" s="7" t="s">
        <v>153</v>
      </c>
      <c r="E102" s="155"/>
      <c r="F102" s="998">
        <v>35</v>
      </c>
      <c r="G102" s="76"/>
      <c r="H102" s="1001">
        <v>14</v>
      </c>
      <c r="I102" s="1039"/>
      <c r="J102" s="1018">
        <v>2.3345305284761413E-3</v>
      </c>
      <c r="K102" s="1039"/>
      <c r="L102" s="679">
        <v>2.3345305284761415</v>
      </c>
      <c r="M102" s="679"/>
      <c r="N102" s="1052" t="s">
        <v>1179</v>
      </c>
      <c r="O102" s="698"/>
      <c r="P102" s="947"/>
      <c r="Q102" s="1129">
        <v>4</v>
      </c>
      <c r="R102" s="1039"/>
      <c r="S102" s="1018">
        <v>7.6036731590337482E-4</v>
      </c>
      <c r="T102" s="1039"/>
      <c r="U102" s="683">
        <v>0.76036731590337481</v>
      </c>
      <c r="V102" s="683"/>
      <c r="W102" s="256" t="s">
        <v>2269</v>
      </c>
      <c r="X102" s="698"/>
      <c r="Y102" s="695">
        <v>7</v>
      </c>
      <c r="Z102" s="1039"/>
      <c r="AA102" s="191">
        <v>1.4390309470721256E-3</v>
      </c>
      <c r="AB102" s="1039"/>
      <c r="AC102" s="683">
        <v>1.4390309470721256</v>
      </c>
      <c r="AD102" s="683"/>
      <c r="AE102" s="62" t="s">
        <v>2301</v>
      </c>
      <c r="AF102" s="698"/>
      <c r="AG102" s="695">
        <v>3</v>
      </c>
      <c r="AH102" s="1039"/>
      <c r="AI102" s="201">
        <v>5.8956916099773247E-4</v>
      </c>
      <c r="AJ102" s="1039"/>
      <c r="AK102" s="602">
        <v>0.58956916099773249</v>
      </c>
      <c r="AL102" s="602"/>
      <c r="AM102" s="11" t="s">
        <v>695</v>
      </c>
      <c r="AN102" s="698"/>
      <c r="AO102" s="695">
        <v>7</v>
      </c>
      <c r="AP102" s="59"/>
      <c r="AQ102" s="201">
        <v>1.2963332288669191E-3</v>
      </c>
      <c r="AS102" s="602">
        <v>1.2963332288669192</v>
      </c>
      <c r="AT102" s="602"/>
      <c r="AU102" s="11" t="s">
        <v>2286</v>
      </c>
      <c r="AV102" s="97"/>
    </row>
    <row r="103" spans="1:48" x14ac:dyDescent="0.35">
      <c r="D103" s="7" t="s">
        <v>154</v>
      </c>
      <c r="E103" s="155"/>
      <c r="F103" s="998">
        <v>27</v>
      </c>
      <c r="G103" s="157"/>
      <c r="H103" s="1001">
        <v>8</v>
      </c>
      <c r="I103" s="1039"/>
      <c r="J103" s="1018">
        <v>1.407383349572372E-3</v>
      </c>
      <c r="K103" s="1039"/>
      <c r="L103" s="679">
        <v>1.407383349572372</v>
      </c>
      <c r="M103" s="679"/>
      <c r="N103" s="1052" t="s">
        <v>2302</v>
      </c>
      <c r="O103" s="698"/>
      <c r="P103" s="947"/>
      <c r="Q103" s="1129">
        <v>6</v>
      </c>
      <c r="R103" s="1039"/>
      <c r="S103" s="1018">
        <v>1.1545634861896445E-3</v>
      </c>
      <c r="T103" s="1039"/>
      <c r="U103" s="683">
        <v>1.1545634861896445</v>
      </c>
      <c r="V103" s="683"/>
      <c r="W103" s="256" t="s">
        <v>1181</v>
      </c>
      <c r="X103" s="698"/>
      <c r="Y103" s="695">
        <v>6</v>
      </c>
      <c r="Z103" s="1039"/>
      <c r="AA103" s="191">
        <v>1.3087687506292158E-3</v>
      </c>
      <c r="AB103" s="1039"/>
      <c r="AC103" s="683">
        <v>1.3087687506292158</v>
      </c>
      <c r="AD103" s="683"/>
      <c r="AE103" s="62" t="s">
        <v>699</v>
      </c>
      <c r="AF103" s="698"/>
      <c r="AG103" s="1054" t="s">
        <v>12</v>
      </c>
      <c r="AH103" s="1039"/>
      <c r="AI103" s="201">
        <v>9.8471793512223764E-4</v>
      </c>
      <c r="AJ103" s="1039"/>
      <c r="AK103" s="602">
        <v>0.9847179351222376</v>
      </c>
      <c r="AL103" s="602"/>
      <c r="AM103" s="11" t="s">
        <v>633</v>
      </c>
      <c r="AN103" s="698"/>
      <c r="AO103" s="1054" t="s">
        <v>12</v>
      </c>
      <c r="AP103" s="59"/>
      <c r="AQ103" s="201">
        <v>7.9965553300116873E-4</v>
      </c>
      <c r="AS103" s="602">
        <v>0.79965553300116876</v>
      </c>
      <c r="AT103" s="602"/>
      <c r="AU103" s="11" t="s">
        <v>705</v>
      </c>
      <c r="AV103" s="97"/>
    </row>
    <row r="104" spans="1:48" x14ac:dyDescent="0.35">
      <c r="D104" s="7" t="s">
        <v>155</v>
      </c>
      <c r="E104" s="155"/>
      <c r="F104" s="998">
        <v>15</v>
      </c>
      <c r="G104" s="151"/>
      <c r="H104" s="1001">
        <v>4</v>
      </c>
      <c r="I104" s="1039"/>
      <c r="J104" s="1018">
        <v>1.1700117001170011E-3</v>
      </c>
      <c r="K104" s="1039"/>
      <c r="L104" s="679">
        <v>1.1700117001170012</v>
      </c>
      <c r="M104" s="679"/>
      <c r="N104" s="1052" t="s">
        <v>636</v>
      </c>
      <c r="O104" s="698"/>
      <c r="P104" s="947"/>
      <c r="Q104" s="1129">
        <v>0</v>
      </c>
      <c r="R104" s="1039"/>
      <c r="S104" s="1018">
        <v>0</v>
      </c>
      <c r="T104" s="1039"/>
      <c r="U104" s="683">
        <v>0</v>
      </c>
      <c r="V104" s="683"/>
      <c r="W104" s="256" t="s">
        <v>697</v>
      </c>
      <c r="X104" s="698"/>
      <c r="Y104" s="1054" t="s">
        <v>12</v>
      </c>
      <c r="Z104" s="1039"/>
      <c r="AA104" s="191">
        <v>1.2761988906886566E-3</v>
      </c>
      <c r="AB104" s="1039"/>
      <c r="AC104" s="683">
        <v>1.2761988906886566</v>
      </c>
      <c r="AD104" s="683"/>
      <c r="AE104" s="62" t="s">
        <v>2235</v>
      </c>
      <c r="AF104" s="698"/>
      <c r="AG104" s="1054" t="s">
        <v>12</v>
      </c>
      <c r="AH104" s="1039"/>
      <c r="AI104" s="201">
        <v>6.5435143705642519E-4</v>
      </c>
      <c r="AJ104" s="1039"/>
      <c r="AK104" s="602">
        <v>0.65435143705642518</v>
      </c>
      <c r="AL104" s="602"/>
      <c r="AM104" s="11" t="s">
        <v>1167</v>
      </c>
      <c r="AN104" s="698"/>
      <c r="AO104" s="695">
        <v>5</v>
      </c>
      <c r="AP104" s="59"/>
      <c r="AQ104" s="201">
        <v>1.7186219296158219E-3</v>
      </c>
      <c r="AS104" s="602">
        <v>1.7186219296158218</v>
      </c>
      <c r="AT104" s="602"/>
      <c r="AU104" s="11" t="s">
        <v>2303</v>
      </c>
      <c r="AV104" s="97"/>
    </row>
    <row r="105" spans="1:48" x14ac:dyDescent="0.35">
      <c r="C105" s="12"/>
      <c r="D105" s="7" t="s">
        <v>156</v>
      </c>
      <c r="E105" s="155"/>
      <c r="F105" s="1007">
        <v>5</v>
      </c>
      <c r="G105" s="151"/>
      <c r="H105" s="1054" t="s">
        <v>12</v>
      </c>
      <c r="I105" s="1039"/>
      <c r="J105" s="1018">
        <v>1.5499562832843178E-3</v>
      </c>
      <c r="K105" s="1039"/>
      <c r="L105" s="679">
        <v>1.5499562832843177</v>
      </c>
      <c r="M105" s="679"/>
      <c r="N105" s="1052" t="s">
        <v>2237</v>
      </c>
      <c r="O105" s="698"/>
      <c r="P105" s="974"/>
      <c r="Q105" s="1163" t="s">
        <v>12</v>
      </c>
      <c r="R105" s="1039"/>
      <c r="S105" s="1018">
        <v>5.1605732205946568E-4</v>
      </c>
      <c r="T105" s="1039"/>
      <c r="U105" s="683">
        <v>0.51605732205946564</v>
      </c>
      <c r="V105" s="683"/>
      <c r="W105" s="256" t="s">
        <v>2238</v>
      </c>
      <c r="X105" s="698"/>
      <c r="Y105" s="695">
        <v>0</v>
      </c>
      <c r="Z105" s="1039"/>
      <c r="AA105" s="191">
        <v>0</v>
      </c>
      <c r="AB105" s="1039"/>
      <c r="AC105" s="683">
        <v>0</v>
      </c>
      <c r="AD105" s="683"/>
      <c r="AE105" s="62" t="s">
        <v>1839</v>
      </c>
      <c r="AF105" s="698"/>
      <c r="AG105" s="1054" t="s">
        <v>12</v>
      </c>
      <c r="AH105" s="1039"/>
      <c r="AI105" s="201">
        <v>5.6027237857173646E-4</v>
      </c>
      <c r="AJ105" s="1039"/>
      <c r="AK105" s="602">
        <v>0.56027237857173651</v>
      </c>
      <c r="AL105" s="602"/>
      <c r="AM105" s="11" t="s">
        <v>690</v>
      </c>
      <c r="AN105" s="698"/>
      <c r="AO105" s="695">
        <v>0</v>
      </c>
      <c r="AP105" s="59"/>
      <c r="AQ105" s="201">
        <v>0</v>
      </c>
      <c r="AS105" s="602">
        <v>0</v>
      </c>
      <c r="AT105" s="602"/>
      <c r="AU105" s="11" t="s">
        <v>2278</v>
      </c>
      <c r="AV105" s="97"/>
    </row>
    <row r="106" spans="1:48" x14ac:dyDescent="0.35">
      <c r="A106" s="10"/>
      <c r="B106" s="10"/>
      <c r="C106" s="10"/>
      <c r="D106" s="7" t="s">
        <v>157</v>
      </c>
      <c r="E106" s="155"/>
      <c r="F106" s="1007">
        <v>3</v>
      </c>
      <c r="G106" s="76"/>
      <c r="H106" s="158">
        <v>0</v>
      </c>
      <c r="I106" s="1042"/>
      <c r="J106" s="234">
        <v>0</v>
      </c>
      <c r="K106" s="1042"/>
      <c r="L106" s="684">
        <v>0</v>
      </c>
      <c r="M106" s="684"/>
      <c r="N106" s="1051" t="s">
        <v>2241</v>
      </c>
      <c r="O106" s="707"/>
      <c r="P106" s="950"/>
      <c r="Q106" s="1042">
        <v>0</v>
      </c>
      <c r="R106" s="1042"/>
      <c r="S106" s="234">
        <v>0</v>
      </c>
      <c r="T106" s="1042"/>
      <c r="U106" s="688">
        <v>0</v>
      </c>
      <c r="V106" s="688"/>
      <c r="W106" s="296" t="s">
        <v>2242</v>
      </c>
      <c r="X106" s="707"/>
      <c r="Y106" s="1054" t="s">
        <v>12</v>
      </c>
      <c r="Z106" s="1042"/>
      <c r="AA106" s="240">
        <v>2.6104417670682733E-2</v>
      </c>
      <c r="AB106" s="1042"/>
      <c r="AC106" s="688">
        <v>26.104417670682732</v>
      </c>
      <c r="AD106" s="688"/>
      <c r="AE106" s="162" t="s">
        <v>2304</v>
      </c>
      <c r="AF106" s="707"/>
      <c r="AG106" s="1054" t="s">
        <v>12</v>
      </c>
      <c r="AH106" s="1042"/>
      <c r="AI106" s="201">
        <v>1.1063829787234043E-2</v>
      </c>
      <c r="AJ106" s="1042"/>
      <c r="AK106" s="602">
        <v>11.063829787234043</v>
      </c>
      <c r="AL106" s="602"/>
      <c r="AM106" s="11" t="s">
        <v>2275</v>
      </c>
      <c r="AN106" s="707"/>
      <c r="AO106" s="712">
        <v>0</v>
      </c>
      <c r="AP106" s="59"/>
      <c r="AQ106" s="201">
        <v>0</v>
      </c>
      <c r="AS106" s="602">
        <v>0</v>
      </c>
      <c r="AT106" s="602"/>
      <c r="AU106" s="11" t="s">
        <v>2244</v>
      </c>
      <c r="AV106" s="97"/>
    </row>
    <row r="107" spans="1:48" x14ac:dyDescent="0.35">
      <c r="A107" s="10"/>
      <c r="B107" s="10"/>
      <c r="C107" s="10"/>
      <c r="D107" s="7" t="s">
        <v>14</v>
      </c>
      <c r="E107" s="155"/>
      <c r="F107" s="1007">
        <v>38</v>
      </c>
      <c r="G107" s="76"/>
      <c r="H107" s="158">
        <v>26</v>
      </c>
      <c r="I107" s="1163"/>
      <c r="J107" s="246" t="s">
        <v>317</v>
      </c>
      <c r="K107" s="1163"/>
      <c r="L107" s="510" t="s">
        <v>317</v>
      </c>
      <c r="M107" s="510"/>
      <c r="N107" s="1163" t="s">
        <v>317</v>
      </c>
      <c r="O107" s="701"/>
      <c r="P107" s="1090"/>
      <c r="Q107" s="1042">
        <v>1</v>
      </c>
      <c r="R107" s="1163"/>
      <c r="S107" s="246" t="s">
        <v>317</v>
      </c>
      <c r="T107" s="1163"/>
      <c r="U107" s="510" t="s">
        <v>317</v>
      </c>
      <c r="V107" s="510"/>
      <c r="W107" s="1163" t="s">
        <v>317</v>
      </c>
      <c r="X107" s="701"/>
      <c r="Y107" s="712">
        <v>4</v>
      </c>
      <c r="Z107" s="1163"/>
      <c r="AA107" s="246" t="s">
        <v>317</v>
      </c>
      <c r="AB107" s="1163"/>
      <c r="AC107" s="510" t="s">
        <v>317</v>
      </c>
      <c r="AD107" s="510"/>
      <c r="AE107" s="222" t="s">
        <v>317</v>
      </c>
      <c r="AF107" s="701"/>
      <c r="AG107" s="712">
        <v>4</v>
      </c>
      <c r="AH107" s="1163"/>
      <c r="AI107" s="246" t="s">
        <v>317</v>
      </c>
      <c r="AJ107" s="1163"/>
      <c r="AK107" s="510" t="s">
        <v>317</v>
      </c>
      <c r="AL107" s="510"/>
      <c r="AM107" s="1163" t="s">
        <v>317</v>
      </c>
      <c r="AN107" s="701"/>
      <c r="AO107" s="712">
        <v>3</v>
      </c>
      <c r="AP107" s="59"/>
      <c r="AQ107" s="246" t="s">
        <v>317</v>
      </c>
      <c r="AR107" s="222"/>
      <c r="AS107" s="510" t="s">
        <v>317</v>
      </c>
      <c r="AT107" s="510"/>
      <c r="AU107" s="1163" t="s">
        <v>317</v>
      </c>
      <c r="AV107" s="701"/>
    </row>
    <row r="108" spans="1:48" x14ac:dyDescent="0.35">
      <c r="A108" s="31"/>
      <c r="B108" s="31"/>
      <c r="C108" s="31" t="s">
        <v>158</v>
      </c>
      <c r="D108" s="5"/>
      <c r="E108" s="172"/>
      <c r="F108" s="47">
        <v>374</v>
      </c>
      <c r="G108" s="78"/>
      <c r="H108" s="177">
        <v>109</v>
      </c>
      <c r="I108" s="178"/>
      <c r="J108" s="235">
        <v>2.6322388891468909E-3</v>
      </c>
      <c r="K108" s="178"/>
      <c r="L108" s="681">
        <v>2.6322388891468909</v>
      </c>
      <c r="M108" s="681"/>
      <c r="N108" s="317" t="s">
        <v>1440</v>
      </c>
      <c r="O108" s="706"/>
      <c r="P108" s="983"/>
      <c r="Q108" s="79">
        <v>58</v>
      </c>
      <c r="R108" s="178"/>
      <c r="S108" s="235">
        <v>1.5052574209789764E-3</v>
      </c>
      <c r="T108" s="178"/>
      <c r="U108" s="686">
        <v>1.5052574209789764</v>
      </c>
      <c r="V108" s="686"/>
      <c r="W108" s="298" t="s">
        <v>1441</v>
      </c>
      <c r="X108" s="706"/>
      <c r="Y108" s="713">
        <v>75</v>
      </c>
      <c r="Z108" s="178"/>
      <c r="AA108" s="241">
        <v>2.08295946881329E-3</v>
      </c>
      <c r="AB108" s="178"/>
      <c r="AC108" s="686">
        <v>2.0829594688132897</v>
      </c>
      <c r="AD108" s="686"/>
      <c r="AE108" s="125" t="s">
        <v>1417</v>
      </c>
      <c r="AF108" s="706"/>
      <c r="AG108" s="713">
        <v>68</v>
      </c>
      <c r="AH108" s="178"/>
      <c r="AI108" s="190">
        <v>1.9672029000665377E-3</v>
      </c>
      <c r="AJ108" s="178"/>
      <c r="AK108" s="603">
        <v>1.9672029000665376</v>
      </c>
      <c r="AL108" s="603"/>
      <c r="AM108" s="193" t="s">
        <v>1442</v>
      </c>
      <c r="AN108" s="706"/>
      <c r="AO108" s="713">
        <v>64</v>
      </c>
      <c r="AP108" s="179"/>
      <c r="AQ108" s="190">
        <v>1.9013014316891191E-3</v>
      </c>
      <c r="AR108" s="65"/>
      <c r="AS108" s="603">
        <v>1.901301431689119</v>
      </c>
      <c r="AT108" s="603"/>
      <c r="AU108" s="193" t="s">
        <v>1443</v>
      </c>
      <c r="AV108" s="724"/>
    </row>
    <row r="109" spans="1:48" x14ac:dyDescent="0.35">
      <c r="A109" s="10"/>
      <c r="B109" s="10"/>
      <c r="C109" s="10"/>
      <c r="D109" s="7" t="s">
        <v>159</v>
      </c>
      <c r="E109" s="155"/>
      <c r="F109" s="998">
        <v>312</v>
      </c>
      <c r="G109" s="76"/>
      <c r="H109" s="1001">
        <v>75</v>
      </c>
      <c r="I109" s="1039"/>
      <c r="J109" s="233">
        <v>1.9087630823685106E-3</v>
      </c>
      <c r="K109" s="1039"/>
      <c r="L109" s="679">
        <v>1.9087630823685107</v>
      </c>
      <c r="M109" s="679"/>
      <c r="N109" s="1052" t="s">
        <v>2305</v>
      </c>
      <c r="O109" s="698"/>
      <c r="P109" s="947"/>
      <c r="Q109" s="1129">
        <v>54</v>
      </c>
      <c r="R109" s="1039"/>
      <c r="S109" s="233">
        <v>1.469406209183161E-3</v>
      </c>
      <c r="T109" s="1039"/>
      <c r="U109" s="683">
        <v>1.469406209183161</v>
      </c>
      <c r="V109" s="683"/>
      <c r="W109" s="256" t="s">
        <v>1441</v>
      </c>
      <c r="X109" s="698"/>
      <c r="Y109" s="695">
        <v>66</v>
      </c>
      <c r="Z109" s="1039"/>
      <c r="AA109" s="191">
        <v>1.9311667353153678E-3</v>
      </c>
      <c r="AB109" s="1039"/>
      <c r="AC109" s="683">
        <v>1.9311667353153679</v>
      </c>
      <c r="AD109" s="683"/>
      <c r="AE109" s="62" t="s">
        <v>1442</v>
      </c>
      <c r="AF109" s="698"/>
      <c r="AG109" s="695">
        <v>59</v>
      </c>
      <c r="AH109" s="1039"/>
      <c r="AI109" s="201">
        <v>1.8158229915861343E-3</v>
      </c>
      <c r="AJ109" s="1039"/>
      <c r="AK109" s="602">
        <v>1.8158229915861344</v>
      </c>
      <c r="AL109" s="602"/>
      <c r="AM109" s="11" t="s">
        <v>1710</v>
      </c>
      <c r="AN109" s="698"/>
      <c r="AO109" s="695">
        <v>58</v>
      </c>
      <c r="AP109" s="59"/>
      <c r="AQ109" s="201">
        <v>1.8504338948443083E-3</v>
      </c>
      <c r="AS109" s="602">
        <v>1.8504338948443082</v>
      </c>
      <c r="AT109" s="602"/>
      <c r="AU109" s="11" t="s">
        <v>1710</v>
      </c>
      <c r="AV109" s="97"/>
    </row>
    <row r="110" spans="1:48" x14ac:dyDescent="0.35">
      <c r="A110" s="10"/>
      <c r="B110" s="10"/>
      <c r="C110" s="10"/>
      <c r="D110" s="7" t="s">
        <v>160</v>
      </c>
      <c r="E110" s="155"/>
      <c r="F110" s="998">
        <v>24</v>
      </c>
      <c r="G110" s="157"/>
      <c r="H110" s="1001">
        <v>8</v>
      </c>
      <c r="I110" s="1039"/>
      <c r="J110" s="233">
        <v>3.7786578497983505E-3</v>
      </c>
      <c r="K110" s="1039"/>
      <c r="L110" s="679">
        <v>3.7786578497983507</v>
      </c>
      <c r="M110" s="679"/>
      <c r="N110" s="1052" t="s">
        <v>2306</v>
      </c>
      <c r="O110" s="698"/>
      <c r="P110" s="947"/>
      <c r="Q110" s="1129">
        <v>3</v>
      </c>
      <c r="R110" s="1039"/>
      <c r="S110" s="233">
        <v>1.6834290154098502E-3</v>
      </c>
      <c r="T110" s="1039"/>
      <c r="U110" s="683">
        <v>1.6834290154098501</v>
      </c>
      <c r="V110" s="683"/>
      <c r="W110" s="256" t="s">
        <v>2247</v>
      </c>
      <c r="X110" s="698"/>
      <c r="Y110" s="695">
        <v>5</v>
      </c>
      <c r="Z110" s="1039"/>
      <c r="AA110" s="191">
        <v>2.7318959357794308E-3</v>
      </c>
      <c r="AB110" s="1039"/>
      <c r="AC110" s="683">
        <v>2.7318959357794306</v>
      </c>
      <c r="AD110" s="683"/>
      <c r="AE110" s="62" t="s">
        <v>2307</v>
      </c>
      <c r="AF110" s="698"/>
      <c r="AG110" s="695">
        <v>5</v>
      </c>
      <c r="AH110" s="1039"/>
      <c r="AI110" s="201">
        <v>2.4099959215453637E-3</v>
      </c>
      <c r="AJ110" s="1039"/>
      <c r="AK110" s="602">
        <v>2.4099959215453639</v>
      </c>
      <c r="AL110" s="602"/>
      <c r="AM110" s="11" t="s">
        <v>2308</v>
      </c>
      <c r="AN110" s="698"/>
      <c r="AO110" s="695">
        <v>3</v>
      </c>
      <c r="AP110" s="59"/>
      <c r="AQ110" s="201">
        <v>1.294691763768549E-3</v>
      </c>
      <c r="AS110" s="602">
        <v>1.2946917637685491</v>
      </c>
      <c r="AT110" s="602"/>
      <c r="AU110" s="11" t="s">
        <v>2309</v>
      </c>
      <c r="AV110" s="97"/>
    </row>
    <row r="111" spans="1:48" x14ac:dyDescent="0.35">
      <c r="A111" s="10"/>
      <c r="B111" s="10"/>
      <c r="C111" s="10"/>
      <c r="D111" s="7" t="s">
        <v>14</v>
      </c>
      <c r="E111" s="155"/>
      <c r="F111" s="998">
        <v>38</v>
      </c>
      <c r="G111" s="151"/>
      <c r="H111" s="1001">
        <v>26</v>
      </c>
      <c r="I111" s="1163"/>
      <c r="J111" s="246" t="s">
        <v>317</v>
      </c>
      <c r="K111" s="1163"/>
      <c r="L111" s="510" t="s">
        <v>317</v>
      </c>
      <c r="M111" s="510"/>
      <c r="N111" s="1163" t="s">
        <v>317</v>
      </c>
      <c r="O111" s="701"/>
      <c r="P111" s="1090"/>
      <c r="Q111" s="1129">
        <v>1</v>
      </c>
      <c r="R111" s="1163"/>
      <c r="S111" s="246" t="s">
        <v>317</v>
      </c>
      <c r="T111" s="1163"/>
      <c r="U111" s="510" t="s">
        <v>317</v>
      </c>
      <c r="V111" s="510"/>
      <c r="W111" s="1163" t="s">
        <v>317</v>
      </c>
      <c r="X111" s="701"/>
      <c r="Y111" s="695">
        <v>4</v>
      </c>
      <c r="Z111" s="1163"/>
      <c r="AA111" s="246" t="s">
        <v>317</v>
      </c>
      <c r="AB111" s="1163"/>
      <c r="AC111" s="510" t="s">
        <v>317</v>
      </c>
      <c r="AD111" s="510"/>
      <c r="AE111" s="222" t="s">
        <v>317</v>
      </c>
      <c r="AF111" s="701"/>
      <c r="AG111" s="695">
        <v>4</v>
      </c>
      <c r="AH111" s="1163"/>
      <c r="AI111" s="246" t="s">
        <v>317</v>
      </c>
      <c r="AJ111" s="1163"/>
      <c r="AK111" s="510" t="s">
        <v>317</v>
      </c>
      <c r="AL111" s="510"/>
      <c r="AM111" s="1163" t="s">
        <v>317</v>
      </c>
      <c r="AN111" s="701"/>
      <c r="AO111" s="695">
        <v>3</v>
      </c>
      <c r="AP111" s="59"/>
      <c r="AQ111" s="246" t="s">
        <v>317</v>
      </c>
      <c r="AR111" s="222"/>
      <c r="AS111" s="510" t="s">
        <v>317</v>
      </c>
      <c r="AT111" s="510"/>
      <c r="AU111" s="1163" t="s">
        <v>317</v>
      </c>
      <c r="AV111" s="701"/>
    </row>
    <row r="112" spans="1:48" x14ac:dyDescent="0.35">
      <c r="A112" s="59"/>
      <c r="B112" s="59"/>
      <c r="C112" s="60"/>
      <c r="D112" s="59"/>
      <c r="E112" s="155"/>
      <c r="F112" s="1007"/>
      <c r="G112" s="76"/>
      <c r="H112" s="718"/>
      <c r="L112" s="602"/>
      <c r="M112" s="602"/>
      <c r="N112" s="11"/>
      <c r="O112" s="708"/>
      <c r="P112" s="978"/>
      <c r="U112" s="602"/>
      <c r="V112" s="602"/>
      <c r="W112" s="11"/>
      <c r="X112" s="708"/>
      <c r="Y112" s="718"/>
      <c r="AC112" s="602"/>
      <c r="AD112" s="602"/>
      <c r="AE112" s="45"/>
      <c r="AF112" s="708"/>
      <c r="AG112" s="718"/>
      <c r="AK112" s="602"/>
      <c r="AL112" s="602"/>
      <c r="AM112" s="11"/>
      <c r="AN112" s="708"/>
      <c r="AO112" s="718"/>
      <c r="AQ112" s="201"/>
      <c r="AS112" s="602"/>
      <c r="AT112" s="602"/>
      <c r="AU112" s="11"/>
      <c r="AV112" s="97"/>
    </row>
    <row r="113" spans="1:48" x14ac:dyDescent="0.35">
      <c r="A113" s="95" t="s">
        <v>55</v>
      </c>
      <c r="B113" s="95"/>
      <c r="C113" s="95"/>
      <c r="D113" s="64"/>
      <c r="E113" s="166"/>
      <c r="F113" s="69"/>
      <c r="G113" s="152"/>
      <c r="H113" s="692"/>
      <c r="I113" s="167"/>
      <c r="J113" s="236"/>
      <c r="K113" s="167"/>
      <c r="L113" s="680"/>
      <c r="M113" s="680"/>
      <c r="N113" s="310"/>
      <c r="O113" s="709"/>
      <c r="P113" s="1089"/>
      <c r="Q113" s="149"/>
      <c r="R113" s="167"/>
      <c r="S113" s="236"/>
      <c r="T113" s="167"/>
      <c r="U113" s="685"/>
      <c r="V113" s="685"/>
      <c r="W113" s="311"/>
      <c r="X113" s="709"/>
      <c r="Y113" s="719"/>
      <c r="Z113" s="167"/>
      <c r="AA113" s="242"/>
      <c r="AB113" s="167"/>
      <c r="AC113" s="685"/>
      <c r="AD113" s="685"/>
      <c r="AE113" s="181"/>
      <c r="AF113" s="709"/>
      <c r="AG113" s="719"/>
      <c r="AH113" s="167"/>
      <c r="AI113" s="245"/>
      <c r="AJ113" s="167"/>
      <c r="AK113" s="689"/>
      <c r="AL113" s="689"/>
      <c r="AM113" s="314"/>
      <c r="AN113" s="709"/>
      <c r="AO113" s="719"/>
      <c r="AP113" s="168"/>
      <c r="AQ113" s="245"/>
      <c r="AR113" s="64"/>
      <c r="AS113" s="689"/>
      <c r="AT113" s="689"/>
      <c r="AU113" s="314"/>
      <c r="AV113" s="722"/>
    </row>
    <row r="114" spans="1:48" x14ac:dyDescent="0.35">
      <c r="A114" s="169"/>
      <c r="B114" s="169"/>
      <c r="C114" s="169" t="s">
        <v>144</v>
      </c>
      <c r="D114" s="169"/>
      <c r="E114" s="170"/>
      <c r="F114" s="47">
        <v>4352</v>
      </c>
      <c r="G114" s="78"/>
      <c r="H114" s="177">
        <v>967</v>
      </c>
      <c r="I114" s="178"/>
      <c r="J114" s="235">
        <v>2.3352064273440765E-2</v>
      </c>
      <c r="K114" s="178"/>
      <c r="L114" s="681">
        <v>23.352064273440764</v>
      </c>
      <c r="M114" s="681"/>
      <c r="N114" s="317" t="s">
        <v>1474</v>
      </c>
      <c r="O114" s="706"/>
      <c r="P114" s="983"/>
      <c r="Q114" s="79">
        <v>789</v>
      </c>
      <c r="R114" s="178"/>
      <c r="S114" s="235">
        <v>2.0476691468145042E-2</v>
      </c>
      <c r="T114" s="178"/>
      <c r="U114" s="686">
        <v>20.476691468145042</v>
      </c>
      <c r="V114" s="686"/>
      <c r="W114" s="298" t="s">
        <v>1475</v>
      </c>
      <c r="X114" s="706"/>
      <c r="Y114" s="713">
        <v>691</v>
      </c>
      <c r="Z114" s="178"/>
      <c r="AA114" s="241">
        <v>1.9190999905999779E-2</v>
      </c>
      <c r="AB114" s="178"/>
      <c r="AC114" s="686">
        <v>19.190999905999778</v>
      </c>
      <c r="AD114" s="686"/>
      <c r="AE114" s="125" t="s">
        <v>1476</v>
      </c>
      <c r="AF114" s="706"/>
      <c r="AG114" s="713">
        <v>995</v>
      </c>
      <c r="AH114" s="178"/>
      <c r="AI114" s="190">
        <v>2.8784807140679484E-2</v>
      </c>
      <c r="AJ114" s="178"/>
      <c r="AK114" s="603">
        <v>28.784807140679483</v>
      </c>
      <c r="AL114" s="603"/>
      <c r="AM114" s="193" t="s">
        <v>1477</v>
      </c>
      <c r="AN114" s="706"/>
      <c r="AO114" s="713">
        <v>910</v>
      </c>
      <c r="AP114" s="179"/>
      <c r="AQ114" s="190">
        <v>2.7034129731829663E-2</v>
      </c>
      <c r="AR114" s="65"/>
      <c r="AS114" s="603">
        <v>27.034129731829662</v>
      </c>
      <c r="AT114" s="603"/>
      <c r="AU114" s="193" t="s">
        <v>1478</v>
      </c>
      <c r="AV114" s="724"/>
    </row>
    <row r="115" spans="1:48" x14ac:dyDescent="0.35">
      <c r="A115" s="22"/>
      <c r="B115" s="10"/>
      <c r="C115" s="10"/>
      <c r="D115" s="22" t="s">
        <v>145</v>
      </c>
      <c r="E115" s="26"/>
      <c r="F115" s="998">
        <v>3344</v>
      </c>
      <c r="G115" s="76"/>
      <c r="H115" s="1001">
        <v>612</v>
      </c>
      <c r="I115" s="1039"/>
      <c r="J115" s="233">
        <v>1.7145184543473906E-2</v>
      </c>
      <c r="K115" s="1039"/>
      <c r="L115" s="679">
        <v>17.145184543473906</v>
      </c>
      <c r="M115" s="679"/>
      <c r="N115" s="1052" t="s">
        <v>2310</v>
      </c>
      <c r="O115" s="698"/>
      <c r="P115" s="947"/>
      <c r="Q115" s="1129">
        <v>641</v>
      </c>
      <c r="R115" s="1039"/>
      <c r="S115" s="233">
        <v>1.9312822295613881E-2</v>
      </c>
      <c r="T115" s="1039"/>
      <c r="U115" s="683">
        <v>19.312822295613881</v>
      </c>
      <c r="V115" s="683"/>
      <c r="W115" s="256" t="s">
        <v>2186</v>
      </c>
      <c r="X115" s="698"/>
      <c r="Y115" s="695">
        <v>550</v>
      </c>
      <c r="Z115" s="1039"/>
      <c r="AA115" s="191">
        <v>1.7723420446630195E-2</v>
      </c>
      <c r="AB115" s="1039"/>
      <c r="AC115" s="683">
        <v>17.723420446630193</v>
      </c>
      <c r="AD115" s="683"/>
      <c r="AE115" s="62" t="s">
        <v>2311</v>
      </c>
      <c r="AF115" s="698"/>
      <c r="AG115" s="695">
        <v>768</v>
      </c>
      <c r="AH115" s="1039"/>
      <c r="AI115" s="201">
        <v>2.579278453052947E-2</v>
      </c>
      <c r="AJ115" s="1039"/>
      <c r="AK115" s="602">
        <v>25.79278453052947</v>
      </c>
      <c r="AL115" s="602"/>
      <c r="AM115" s="11" t="s">
        <v>2312</v>
      </c>
      <c r="AN115" s="698"/>
      <c r="AO115" s="695">
        <v>773</v>
      </c>
      <c r="AP115" s="59"/>
      <c r="AQ115" s="201">
        <v>2.8520342278164867E-2</v>
      </c>
      <c r="AS115" s="602">
        <v>28.520342278164868</v>
      </c>
      <c r="AT115" s="602"/>
      <c r="AU115" s="11" t="s">
        <v>2313</v>
      </c>
      <c r="AV115" s="97"/>
    </row>
    <row r="116" spans="1:48" x14ac:dyDescent="0.35">
      <c r="A116" s="26"/>
      <c r="B116" s="26"/>
      <c r="C116" s="9"/>
      <c r="D116" s="66" t="s">
        <v>146</v>
      </c>
      <c r="E116" s="155"/>
      <c r="F116" s="1007">
        <v>742</v>
      </c>
      <c r="G116" s="157"/>
      <c r="H116" s="693">
        <v>155</v>
      </c>
      <c r="I116" s="154"/>
      <c r="J116" s="213">
        <v>2.7124165410295071E-2</v>
      </c>
      <c r="K116" s="154"/>
      <c r="L116" s="682">
        <v>27.12416541029507</v>
      </c>
      <c r="M116" s="682"/>
      <c r="N116" s="1052" t="s">
        <v>2314</v>
      </c>
      <c r="O116" s="705"/>
      <c r="P116" s="971"/>
      <c r="Q116" s="102">
        <v>143</v>
      </c>
      <c r="R116" s="154"/>
      <c r="S116" s="213">
        <v>2.6772855579238433E-2</v>
      </c>
      <c r="T116" s="154"/>
      <c r="U116" s="687">
        <v>26.772855579238435</v>
      </c>
      <c r="V116" s="687"/>
      <c r="W116" s="256" t="s">
        <v>2315</v>
      </c>
      <c r="X116" s="705"/>
      <c r="Y116" s="717">
        <v>127</v>
      </c>
      <c r="Z116" s="154"/>
      <c r="AA116" s="243">
        <v>2.5532375547067103E-2</v>
      </c>
      <c r="AB116" s="154"/>
      <c r="AC116" s="687">
        <v>25.532375547067105</v>
      </c>
      <c r="AD116" s="687"/>
      <c r="AE116" s="180" t="s">
        <v>2316</v>
      </c>
      <c r="AF116" s="705"/>
      <c r="AG116" s="717">
        <v>188</v>
      </c>
      <c r="AH116" s="154"/>
      <c r="AI116" s="201">
        <v>3.923961209941558E-2</v>
      </c>
      <c r="AJ116" s="154"/>
      <c r="AK116" s="602">
        <v>39.239612099415581</v>
      </c>
      <c r="AL116" s="602"/>
      <c r="AM116" s="11" t="s">
        <v>2317</v>
      </c>
      <c r="AN116" s="705"/>
      <c r="AO116" s="717">
        <v>129</v>
      </c>
      <c r="AP116" s="59"/>
      <c r="AQ116" s="201">
        <v>2.7486846634213503E-2</v>
      </c>
      <c r="AS116" s="602">
        <v>27.486846634213503</v>
      </c>
      <c r="AT116" s="602"/>
      <c r="AU116" s="11" t="s">
        <v>2318</v>
      </c>
      <c r="AV116" s="97"/>
    </row>
    <row r="117" spans="1:48" x14ac:dyDescent="0.35">
      <c r="A117" s="26"/>
      <c r="B117" s="26"/>
      <c r="C117" s="9"/>
      <c r="D117" s="66" t="s">
        <v>14</v>
      </c>
      <c r="E117" s="155"/>
      <c r="F117" s="998">
        <v>266</v>
      </c>
      <c r="G117" s="151"/>
      <c r="H117" s="1001">
        <v>200</v>
      </c>
      <c r="I117" s="1163"/>
      <c r="J117" s="246" t="s">
        <v>317</v>
      </c>
      <c r="K117" s="1163"/>
      <c r="L117" s="510" t="s">
        <v>317</v>
      </c>
      <c r="M117" s="510"/>
      <c r="N117" s="1163" t="s">
        <v>317</v>
      </c>
      <c r="O117" s="701"/>
      <c r="P117" s="1090"/>
      <c r="Q117" s="1129">
        <v>5</v>
      </c>
      <c r="R117" s="1163"/>
      <c r="S117" s="246" t="s">
        <v>317</v>
      </c>
      <c r="T117" s="1163"/>
      <c r="U117" s="510" t="s">
        <v>317</v>
      </c>
      <c r="V117" s="510"/>
      <c r="W117" s="1163" t="s">
        <v>317</v>
      </c>
      <c r="X117" s="701"/>
      <c r="Y117" s="695">
        <v>14</v>
      </c>
      <c r="Z117" s="1163"/>
      <c r="AA117" s="246" t="s">
        <v>317</v>
      </c>
      <c r="AB117" s="1163"/>
      <c r="AC117" s="510" t="s">
        <v>317</v>
      </c>
      <c r="AD117" s="510"/>
      <c r="AE117" s="222" t="s">
        <v>317</v>
      </c>
      <c r="AF117" s="701"/>
      <c r="AG117" s="695">
        <v>39</v>
      </c>
      <c r="AH117" s="1163"/>
      <c r="AI117" s="246" t="s">
        <v>317</v>
      </c>
      <c r="AJ117" s="1163"/>
      <c r="AK117" s="510" t="s">
        <v>317</v>
      </c>
      <c r="AL117" s="510"/>
      <c r="AM117" s="1163" t="s">
        <v>317</v>
      </c>
      <c r="AN117" s="701"/>
      <c r="AO117" s="695">
        <v>8</v>
      </c>
      <c r="AP117" s="59"/>
      <c r="AQ117" s="246" t="s">
        <v>317</v>
      </c>
      <c r="AR117" s="222"/>
      <c r="AS117" s="510" t="s">
        <v>317</v>
      </c>
      <c r="AT117" s="510"/>
      <c r="AU117" s="1163" t="s">
        <v>317</v>
      </c>
      <c r="AV117" s="701"/>
    </row>
    <row r="118" spans="1:48" x14ac:dyDescent="0.35">
      <c r="A118" s="65"/>
      <c r="B118" s="65"/>
      <c r="C118" s="65" t="s">
        <v>147</v>
      </c>
      <c r="D118" s="5"/>
      <c r="E118" s="172"/>
      <c r="F118" s="173">
        <v>4352</v>
      </c>
      <c r="G118" s="174"/>
      <c r="H118" s="177">
        <v>967</v>
      </c>
      <c r="I118" s="178"/>
      <c r="J118" s="235">
        <v>2.3352064273440765E-2</v>
      </c>
      <c r="K118" s="178"/>
      <c r="L118" s="681">
        <v>23.352064273440764</v>
      </c>
      <c r="M118" s="681"/>
      <c r="N118" s="317" t="s">
        <v>1474</v>
      </c>
      <c r="O118" s="706"/>
      <c r="P118" s="983"/>
      <c r="Q118" s="79">
        <v>789</v>
      </c>
      <c r="R118" s="178"/>
      <c r="S118" s="235">
        <v>2.0476691468145042E-2</v>
      </c>
      <c r="T118" s="178"/>
      <c r="U118" s="686">
        <v>20.476691468145042</v>
      </c>
      <c r="V118" s="686"/>
      <c r="W118" s="298" t="s">
        <v>1475</v>
      </c>
      <c r="X118" s="706"/>
      <c r="Y118" s="713">
        <v>691</v>
      </c>
      <c r="Z118" s="178"/>
      <c r="AA118" s="241">
        <v>1.9190999905999779E-2</v>
      </c>
      <c r="AB118" s="178"/>
      <c r="AC118" s="686">
        <v>19.190999905999778</v>
      </c>
      <c r="AD118" s="686"/>
      <c r="AE118" s="125" t="s">
        <v>1476</v>
      </c>
      <c r="AF118" s="706"/>
      <c r="AG118" s="713">
        <v>995</v>
      </c>
      <c r="AH118" s="178"/>
      <c r="AI118" s="241">
        <v>2.8784807140679484E-2</v>
      </c>
      <c r="AJ118" s="178"/>
      <c r="AK118" s="686">
        <v>28.784807140679483</v>
      </c>
      <c r="AL118" s="686"/>
      <c r="AM118" s="298" t="s">
        <v>1477</v>
      </c>
      <c r="AN118" s="706"/>
      <c r="AO118" s="713">
        <v>910</v>
      </c>
      <c r="AP118" s="179"/>
      <c r="AQ118" s="241">
        <v>2.7034129731829663E-2</v>
      </c>
      <c r="AR118" s="179"/>
      <c r="AS118" s="686">
        <v>27.034129731829662</v>
      </c>
      <c r="AT118" s="686"/>
      <c r="AU118" s="298" t="s">
        <v>1478</v>
      </c>
      <c r="AV118" s="723"/>
    </row>
    <row r="119" spans="1:48" x14ac:dyDescent="0.35">
      <c r="A119" s="26"/>
      <c r="B119" s="26"/>
      <c r="C119" s="26"/>
      <c r="D119" s="7" t="s">
        <v>161</v>
      </c>
      <c r="E119" s="155"/>
      <c r="F119" s="998">
        <v>518</v>
      </c>
      <c r="G119" s="76"/>
      <c r="H119" s="1001">
        <v>82</v>
      </c>
      <c r="I119" s="1129"/>
      <c r="J119" s="233">
        <v>8.73605795628693E-3</v>
      </c>
      <c r="K119" s="1129"/>
      <c r="L119" s="679">
        <v>8.7360579562869294</v>
      </c>
      <c r="M119" s="679"/>
      <c r="N119" s="1163" t="s">
        <v>2319</v>
      </c>
      <c r="O119" s="698"/>
      <c r="P119" s="947"/>
      <c r="Q119" s="1129">
        <v>69</v>
      </c>
      <c r="R119" s="1129"/>
      <c r="S119" s="233">
        <v>7.9989299090422687E-3</v>
      </c>
      <c r="T119" s="1129"/>
      <c r="U119" s="683">
        <v>7.9989299090422685</v>
      </c>
      <c r="V119" s="683"/>
      <c r="W119" s="256" t="s">
        <v>2320</v>
      </c>
      <c r="X119" s="698"/>
      <c r="Y119" s="695">
        <v>77</v>
      </c>
      <c r="Z119" s="1129"/>
      <c r="AA119" s="191">
        <v>9.5994322813276172E-3</v>
      </c>
      <c r="AB119" s="1129"/>
      <c r="AC119" s="683">
        <v>9.5994322813276174</v>
      </c>
      <c r="AD119" s="683"/>
      <c r="AE119" s="62" t="s">
        <v>2321</v>
      </c>
      <c r="AF119" s="698"/>
      <c r="AG119" s="695">
        <v>122</v>
      </c>
      <c r="AH119" s="1129"/>
      <c r="AI119" s="191">
        <v>1.5726482166407204E-2</v>
      </c>
      <c r="AJ119" s="1129"/>
      <c r="AK119" s="683">
        <v>15.726482166407203</v>
      </c>
      <c r="AL119" s="683"/>
      <c r="AM119" s="256" t="s">
        <v>2322</v>
      </c>
      <c r="AN119" s="698"/>
      <c r="AO119" s="695">
        <v>168</v>
      </c>
      <c r="AP119" s="59"/>
      <c r="AQ119" s="191">
        <v>2.2024121657052961E-2</v>
      </c>
      <c r="AR119" s="59"/>
      <c r="AS119" s="683">
        <v>22.024121657052962</v>
      </c>
      <c r="AT119" s="683"/>
      <c r="AU119" s="256" t="s">
        <v>2323</v>
      </c>
      <c r="AV119" s="467"/>
    </row>
    <row r="120" spans="1:48" x14ac:dyDescent="0.35">
      <c r="A120" s="26"/>
      <c r="B120" s="26"/>
      <c r="C120" s="26"/>
      <c r="D120" s="7" t="s">
        <v>148</v>
      </c>
      <c r="E120" s="155"/>
      <c r="F120" s="998">
        <v>3277</v>
      </c>
      <c r="G120" s="76"/>
      <c r="H120" s="1001">
        <v>606</v>
      </c>
      <c r="I120" s="1129"/>
      <c r="J120" s="233">
        <v>1.8923762076569414E-2</v>
      </c>
      <c r="K120" s="1129"/>
      <c r="L120" s="679">
        <v>18.923762076569414</v>
      </c>
      <c r="M120" s="679"/>
      <c r="N120" s="1163" t="s">
        <v>2324</v>
      </c>
      <c r="O120" s="698"/>
      <c r="P120" s="947"/>
      <c r="Q120" s="1129">
        <v>690</v>
      </c>
      <c r="R120" s="1129"/>
      <c r="S120" s="233">
        <v>2.3072708612525111E-2</v>
      </c>
      <c r="T120" s="1129"/>
      <c r="U120" s="683">
        <v>23.072708612525112</v>
      </c>
      <c r="V120" s="683"/>
      <c r="W120" s="256" t="s">
        <v>2325</v>
      </c>
      <c r="X120" s="698"/>
      <c r="Y120" s="695">
        <v>521</v>
      </c>
      <c r="Z120" s="1129"/>
      <c r="AA120" s="191">
        <v>1.8617013966196361E-2</v>
      </c>
      <c r="AB120" s="1129"/>
      <c r="AC120" s="683">
        <v>18.61701396619636</v>
      </c>
      <c r="AD120" s="683"/>
      <c r="AE120" s="62" t="s">
        <v>2326</v>
      </c>
      <c r="AF120" s="698"/>
      <c r="AG120" s="695">
        <v>718</v>
      </c>
      <c r="AH120" s="1129"/>
      <c r="AI120" s="191">
        <v>2.6781820268564214E-2</v>
      </c>
      <c r="AJ120" s="1129"/>
      <c r="AK120" s="683">
        <v>26.781820268564214</v>
      </c>
      <c r="AL120" s="683"/>
      <c r="AM120" s="256" t="s">
        <v>2327</v>
      </c>
      <c r="AN120" s="698"/>
      <c r="AO120" s="695">
        <v>742</v>
      </c>
      <c r="AP120" s="59"/>
      <c r="AQ120" s="191">
        <v>2.8214000532339634E-2</v>
      </c>
      <c r="AR120" s="59"/>
      <c r="AS120" s="683">
        <v>28.214000532339632</v>
      </c>
      <c r="AT120" s="683"/>
      <c r="AU120" s="256" t="s">
        <v>2328</v>
      </c>
      <c r="AV120" s="467"/>
    </row>
    <row r="121" spans="1:48" x14ac:dyDescent="0.35">
      <c r="A121" s="26"/>
      <c r="B121" s="26"/>
      <c r="C121" s="26"/>
      <c r="D121" s="7" t="s">
        <v>14</v>
      </c>
      <c r="E121" s="155"/>
      <c r="F121" s="998">
        <v>557</v>
      </c>
      <c r="G121" s="76"/>
      <c r="H121" s="1001">
        <v>279</v>
      </c>
      <c r="I121" s="1163"/>
      <c r="J121" s="246" t="s">
        <v>317</v>
      </c>
      <c r="K121" s="1163"/>
      <c r="L121" s="510" t="s">
        <v>317</v>
      </c>
      <c r="M121" s="510"/>
      <c r="N121" s="1163" t="s">
        <v>317</v>
      </c>
      <c r="O121" s="701"/>
      <c r="P121" s="1090"/>
      <c r="Q121" s="1129">
        <v>30</v>
      </c>
      <c r="R121" s="1163"/>
      <c r="S121" s="246" t="s">
        <v>317</v>
      </c>
      <c r="T121" s="1163"/>
      <c r="U121" s="510" t="s">
        <v>317</v>
      </c>
      <c r="V121" s="510"/>
      <c r="W121" s="1163" t="s">
        <v>317</v>
      </c>
      <c r="X121" s="701"/>
      <c r="Y121" s="695">
        <v>93</v>
      </c>
      <c r="Z121" s="1163"/>
      <c r="AA121" s="246" t="s">
        <v>317</v>
      </c>
      <c r="AB121" s="1163"/>
      <c r="AC121" s="510" t="s">
        <v>317</v>
      </c>
      <c r="AD121" s="510"/>
      <c r="AE121" s="222" t="s">
        <v>317</v>
      </c>
      <c r="AF121" s="701"/>
      <c r="AG121" s="695">
        <v>155</v>
      </c>
      <c r="AH121" s="1163"/>
      <c r="AI121" s="246" t="s">
        <v>317</v>
      </c>
      <c r="AJ121" s="1163"/>
      <c r="AK121" s="510" t="s">
        <v>317</v>
      </c>
      <c r="AL121" s="510"/>
      <c r="AM121" s="1163" t="s">
        <v>317</v>
      </c>
      <c r="AN121" s="701"/>
      <c r="AO121" s="695">
        <v>0</v>
      </c>
      <c r="AP121" s="59"/>
      <c r="AQ121" s="246" t="s">
        <v>317</v>
      </c>
      <c r="AR121" s="222"/>
      <c r="AS121" s="510" t="s">
        <v>317</v>
      </c>
      <c r="AT121" s="510"/>
      <c r="AU121" s="1163" t="s">
        <v>317</v>
      </c>
      <c r="AV121" s="701"/>
    </row>
    <row r="122" spans="1:48" x14ac:dyDescent="0.35">
      <c r="A122" s="31"/>
      <c r="B122" s="31"/>
      <c r="C122" s="31" t="s">
        <v>149</v>
      </c>
      <c r="D122" s="5"/>
      <c r="E122" s="172"/>
      <c r="F122" s="47">
        <v>4352</v>
      </c>
      <c r="G122" s="78"/>
      <c r="H122" s="177">
        <v>967</v>
      </c>
      <c r="I122" s="178"/>
      <c r="J122" s="235">
        <v>2.3352064273440765E-2</v>
      </c>
      <c r="K122" s="178"/>
      <c r="L122" s="681">
        <v>23.352064273440764</v>
      </c>
      <c r="M122" s="681"/>
      <c r="N122" s="317" t="s">
        <v>1474</v>
      </c>
      <c r="O122" s="706"/>
      <c r="P122" s="983"/>
      <c r="Q122" s="79">
        <v>789</v>
      </c>
      <c r="R122" s="178"/>
      <c r="S122" s="235">
        <v>2.0476691468145042E-2</v>
      </c>
      <c r="T122" s="178"/>
      <c r="U122" s="686">
        <v>20.476691468145042</v>
      </c>
      <c r="V122" s="686"/>
      <c r="W122" s="298" t="s">
        <v>1475</v>
      </c>
      <c r="X122" s="706"/>
      <c r="Y122" s="713">
        <v>691</v>
      </c>
      <c r="Z122" s="178"/>
      <c r="AA122" s="241">
        <v>1.9190999905999779E-2</v>
      </c>
      <c r="AB122" s="178"/>
      <c r="AC122" s="686">
        <v>19.190999905999778</v>
      </c>
      <c r="AD122" s="686"/>
      <c r="AE122" s="125" t="s">
        <v>1476</v>
      </c>
      <c r="AF122" s="706"/>
      <c r="AG122" s="713">
        <v>995</v>
      </c>
      <c r="AH122" s="178"/>
      <c r="AI122" s="241">
        <v>2.8784807140679484E-2</v>
      </c>
      <c r="AJ122" s="178"/>
      <c r="AK122" s="686">
        <v>28.784807140679483</v>
      </c>
      <c r="AL122" s="686"/>
      <c r="AM122" s="298" t="s">
        <v>1477</v>
      </c>
      <c r="AN122" s="706"/>
      <c r="AO122" s="713">
        <v>910</v>
      </c>
      <c r="AP122" s="179"/>
      <c r="AQ122" s="241">
        <v>2.7034129731829663E-2</v>
      </c>
      <c r="AR122" s="179"/>
      <c r="AS122" s="686">
        <v>27.034129731829662</v>
      </c>
      <c r="AT122" s="686"/>
      <c r="AU122" s="298" t="s">
        <v>1478</v>
      </c>
      <c r="AV122" s="702"/>
    </row>
    <row r="123" spans="1:48" x14ac:dyDescent="0.35">
      <c r="C123" s="12"/>
      <c r="D123" s="7" t="s">
        <v>320</v>
      </c>
      <c r="E123" s="155"/>
      <c r="F123" s="998">
        <v>274</v>
      </c>
      <c r="G123" s="151"/>
      <c r="H123" s="1001">
        <v>43</v>
      </c>
      <c r="I123" s="1039"/>
      <c r="J123" s="233">
        <v>4.5830942034926617E-2</v>
      </c>
      <c r="K123" s="1039"/>
      <c r="L123" s="679">
        <v>45.830942034926615</v>
      </c>
      <c r="M123" s="679"/>
      <c r="N123" s="1052" t="s">
        <v>2329</v>
      </c>
      <c r="O123" s="698"/>
      <c r="P123" s="947"/>
      <c r="Q123" s="1129">
        <v>30</v>
      </c>
      <c r="R123" s="1039"/>
      <c r="S123" s="233">
        <v>5.4332683198662579E-2</v>
      </c>
      <c r="T123" s="1039"/>
      <c r="U123" s="683">
        <v>54.332683198662579</v>
      </c>
      <c r="V123" s="683"/>
      <c r="W123" s="256" t="s">
        <v>2330</v>
      </c>
      <c r="X123" s="698"/>
      <c r="Y123" s="695">
        <v>20</v>
      </c>
      <c r="Z123" s="1039"/>
      <c r="AA123" s="191">
        <v>3.9834533476329093E-2</v>
      </c>
      <c r="AB123" s="1039"/>
      <c r="AC123" s="683">
        <v>39.834533476329092</v>
      </c>
      <c r="AD123" s="683"/>
      <c r="AE123" s="62" t="s">
        <v>2331</v>
      </c>
      <c r="AF123" s="698"/>
      <c r="AG123" s="695">
        <v>89</v>
      </c>
      <c r="AH123" s="1039"/>
      <c r="AI123" s="191">
        <v>0.14729471674092934</v>
      </c>
      <c r="AJ123" s="1039"/>
      <c r="AK123" s="683">
        <v>147.29471674092935</v>
      </c>
      <c r="AL123" s="683"/>
      <c r="AM123" s="256" t="s">
        <v>2332</v>
      </c>
      <c r="AN123" s="698"/>
      <c r="AO123" s="695">
        <v>92</v>
      </c>
      <c r="AP123" s="59"/>
      <c r="AQ123" s="191">
        <v>0.13049645390070921</v>
      </c>
      <c r="AR123" s="59"/>
      <c r="AS123" s="683">
        <v>130.49645390070921</v>
      </c>
      <c r="AT123" s="683"/>
      <c r="AU123" s="256" t="s">
        <v>2333</v>
      </c>
      <c r="AV123" s="467"/>
    </row>
    <row r="124" spans="1:48" x14ac:dyDescent="0.35">
      <c r="C124" s="12"/>
      <c r="D124" s="7" t="s">
        <v>150</v>
      </c>
      <c r="E124" s="155"/>
      <c r="F124" s="1007">
        <v>1123</v>
      </c>
      <c r="G124" s="151"/>
      <c r="H124" s="1001">
        <v>207</v>
      </c>
      <c r="I124" s="1039"/>
      <c r="J124" s="233">
        <v>2.9739407201113986E-2</v>
      </c>
      <c r="K124" s="1039"/>
      <c r="L124" s="679">
        <v>29.739407201113984</v>
      </c>
      <c r="M124" s="679"/>
      <c r="N124" s="1052" t="s">
        <v>2334</v>
      </c>
      <c r="O124" s="698"/>
      <c r="P124" s="947"/>
      <c r="Q124" s="1129">
        <v>227</v>
      </c>
      <c r="R124" s="1039"/>
      <c r="S124" s="233">
        <v>3.5784444498338709E-2</v>
      </c>
      <c r="T124" s="1039"/>
      <c r="U124" s="683">
        <v>35.784444498338708</v>
      </c>
      <c r="V124" s="683"/>
      <c r="W124" s="256" t="s">
        <v>2335</v>
      </c>
      <c r="X124" s="698"/>
      <c r="Y124" s="695">
        <v>168</v>
      </c>
      <c r="Z124" s="1039"/>
      <c r="AA124" s="191">
        <v>2.9428013204877718E-2</v>
      </c>
      <c r="AB124" s="1039"/>
      <c r="AC124" s="683">
        <v>29.428013204877718</v>
      </c>
      <c r="AD124" s="683"/>
      <c r="AE124" s="62" t="s">
        <v>2336</v>
      </c>
      <c r="AF124" s="698"/>
      <c r="AG124" s="695">
        <v>269</v>
      </c>
      <c r="AH124" s="1039"/>
      <c r="AI124" s="191">
        <v>5.2014695601731345E-2</v>
      </c>
      <c r="AJ124" s="1039"/>
      <c r="AK124" s="683">
        <v>52.014695601731347</v>
      </c>
      <c r="AL124" s="683"/>
      <c r="AM124" s="256" t="s">
        <v>2337</v>
      </c>
      <c r="AN124" s="698"/>
      <c r="AO124" s="695">
        <v>252</v>
      </c>
      <c r="AP124" s="59"/>
      <c r="AQ124" s="191">
        <v>5.319909061383566E-2</v>
      </c>
      <c r="AR124" s="59"/>
      <c r="AS124" s="683">
        <v>53.199090613835658</v>
      </c>
      <c r="AT124" s="683"/>
      <c r="AU124" s="256" t="s">
        <v>2338</v>
      </c>
      <c r="AV124" s="467"/>
    </row>
    <row r="125" spans="1:48" x14ac:dyDescent="0.35">
      <c r="D125" s="7" t="s">
        <v>151</v>
      </c>
      <c r="E125" s="155"/>
      <c r="F125" s="998">
        <v>961</v>
      </c>
      <c r="G125" s="76"/>
      <c r="H125" s="695">
        <v>168</v>
      </c>
      <c r="I125" s="1039"/>
      <c r="J125" s="233">
        <v>1.8604017241085576E-2</v>
      </c>
      <c r="K125" s="1039"/>
      <c r="L125" s="683">
        <v>18.604017241085575</v>
      </c>
      <c r="M125" s="683"/>
      <c r="N125" s="1052" t="s">
        <v>2339</v>
      </c>
      <c r="O125" s="698"/>
      <c r="P125" s="973"/>
      <c r="Q125" s="62">
        <v>199</v>
      </c>
      <c r="R125" s="1039"/>
      <c r="S125" s="233">
        <v>2.3318700931125556E-2</v>
      </c>
      <c r="T125" s="1039"/>
      <c r="U125" s="683">
        <v>23.318700931125555</v>
      </c>
      <c r="V125" s="683"/>
      <c r="W125" s="256" t="s">
        <v>2340</v>
      </c>
      <c r="X125" s="698"/>
      <c r="Y125" s="695">
        <v>165</v>
      </c>
      <c r="Z125" s="1039"/>
      <c r="AA125" s="191">
        <v>2.0524155352068203E-2</v>
      </c>
      <c r="AB125" s="1039"/>
      <c r="AC125" s="683">
        <v>20.524155352068203</v>
      </c>
      <c r="AD125" s="683"/>
      <c r="AE125" s="62" t="s">
        <v>2341</v>
      </c>
      <c r="AF125" s="698"/>
      <c r="AG125" s="695">
        <v>215</v>
      </c>
      <c r="AH125" s="1039"/>
      <c r="AI125" s="191">
        <v>2.7870846795101913E-2</v>
      </c>
      <c r="AJ125" s="1039"/>
      <c r="AK125" s="683">
        <v>27.870846795101912</v>
      </c>
      <c r="AL125" s="683"/>
      <c r="AM125" s="256" t="s">
        <v>2342</v>
      </c>
      <c r="AN125" s="698"/>
      <c r="AO125" s="695">
        <v>214</v>
      </c>
      <c r="AP125" s="59"/>
      <c r="AQ125" s="191">
        <v>2.8476672057649394E-2</v>
      </c>
      <c r="AR125" s="59"/>
      <c r="AS125" s="683">
        <v>28.476672057649395</v>
      </c>
      <c r="AT125" s="683"/>
      <c r="AU125" s="256" t="s">
        <v>2343</v>
      </c>
      <c r="AV125" s="467"/>
    </row>
    <row r="126" spans="1:48" x14ac:dyDescent="0.35">
      <c r="D126" s="7" t="s">
        <v>152</v>
      </c>
      <c r="E126" s="155"/>
      <c r="F126" s="998">
        <v>581</v>
      </c>
      <c r="G126" s="76"/>
      <c r="H126" s="1001">
        <v>102</v>
      </c>
      <c r="I126" s="1039"/>
      <c r="J126" s="233">
        <v>1.3950258805706351E-2</v>
      </c>
      <c r="K126" s="1039"/>
      <c r="L126" s="679">
        <v>13.950258805706351</v>
      </c>
      <c r="M126" s="679"/>
      <c r="N126" s="1052" t="s">
        <v>2344</v>
      </c>
      <c r="O126" s="698"/>
      <c r="P126" s="947"/>
      <c r="Q126" s="1129">
        <v>126</v>
      </c>
      <c r="R126" s="1039"/>
      <c r="S126" s="233">
        <v>1.7115272088940901E-2</v>
      </c>
      <c r="T126" s="1039"/>
      <c r="U126" s="683">
        <v>17.115272088940902</v>
      </c>
      <c r="V126" s="683"/>
      <c r="W126" s="256" t="s">
        <v>2345</v>
      </c>
      <c r="X126" s="698"/>
      <c r="Y126" s="695">
        <v>99</v>
      </c>
      <c r="Z126" s="1039"/>
      <c r="AA126" s="191">
        <v>1.3654303174333729E-2</v>
      </c>
      <c r="AB126" s="1039"/>
      <c r="AC126" s="683">
        <v>13.65430317433373</v>
      </c>
      <c r="AD126" s="683"/>
      <c r="AE126" s="62" t="s">
        <v>2346</v>
      </c>
      <c r="AF126" s="698"/>
      <c r="AG126" s="695">
        <v>119</v>
      </c>
      <c r="AH126" s="1039"/>
      <c r="AI126" s="191">
        <v>1.70130869899923E-2</v>
      </c>
      <c r="AJ126" s="1039"/>
      <c r="AK126" s="683">
        <v>17.013086989992299</v>
      </c>
      <c r="AL126" s="683"/>
      <c r="AM126" s="256" t="s">
        <v>2347</v>
      </c>
      <c r="AN126" s="698"/>
      <c r="AO126" s="695">
        <v>135</v>
      </c>
      <c r="AP126" s="59"/>
      <c r="AQ126" s="191">
        <v>1.989254624591948E-2</v>
      </c>
      <c r="AR126" s="59"/>
      <c r="AS126" s="683">
        <v>19.89254624591948</v>
      </c>
      <c r="AT126" s="683"/>
      <c r="AU126" s="256" t="s">
        <v>2348</v>
      </c>
      <c r="AV126" s="467"/>
    </row>
    <row r="127" spans="1:48" x14ac:dyDescent="0.35">
      <c r="D127" s="7" t="s">
        <v>153</v>
      </c>
      <c r="E127" s="155"/>
      <c r="F127" s="998">
        <v>350</v>
      </c>
      <c r="G127" s="76"/>
      <c r="H127" s="1001">
        <v>65</v>
      </c>
      <c r="I127" s="1039"/>
      <c r="J127" s="233">
        <v>1.0838891739353514E-2</v>
      </c>
      <c r="K127" s="1039"/>
      <c r="L127" s="679">
        <v>10.838891739353514</v>
      </c>
      <c r="M127" s="679"/>
      <c r="N127" s="1052" t="s">
        <v>2349</v>
      </c>
      <c r="O127" s="698"/>
      <c r="P127" s="947"/>
      <c r="Q127" s="1129">
        <v>77</v>
      </c>
      <c r="R127" s="1039"/>
      <c r="S127" s="233">
        <v>1.4637070831139966E-2</v>
      </c>
      <c r="T127" s="1039"/>
      <c r="U127" s="683">
        <v>14.637070831139965</v>
      </c>
      <c r="V127" s="683"/>
      <c r="W127" s="256" t="s">
        <v>2350</v>
      </c>
      <c r="X127" s="698"/>
      <c r="Y127" s="695">
        <v>50</v>
      </c>
      <c r="Z127" s="1039"/>
      <c r="AA127" s="191">
        <v>1.0278792479086611E-2</v>
      </c>
      <c r="AB127" s="1039"/>
      <c r="AC127" s="683">
        <v>10.278792479086611</v>
      </c>
      <c r="AD127" s="683"/>
      <c r="AE127" s="62" t="s">
        <v>2351</v>
      </c>
      <c r="AF127" s="698"/>
      <c r="AG127" s="695">
        <v>70</v>
      </c>
      <c r="AH127" s="1039"/>
      <c r="AI127" s="201">
        <v>1.3756613756613757E-2</v>
      </c>
      <c r="AJ127" s="1039"/>
      <c r="AK127" s="602">
        <v>13.756613756613756</v>
      </c>
      <c r="AL127" s="602"/>
      <c r="AM127" s="11" t="s">
        <v>2352</v>
      </c>
      <c r="AN127" s="698"/>
      <c r="AO127" s="695">
        <v>88</v>
      </c>
      <c r="AP127" s="59"/>
      <c r="AQ127" s="201">
        <v>1.6296760591469842E-2</v>
      </c>
      <c r="AS127" s="602">
        <v>16.296760591469841</v>
      </c>
      <c r="AT127" s="602"/>
      <c r="AU127" s="11" t="s">
        <v>2353</v>
      </c>
      <c r="AV127" s="97"/>
    </row>
    <row r="128" spans="1:48" x14ac:dyDescent="0.35">
      <c r="D128" s="7" t="s">
        <v>154</v>
      </c>
      <c r="E128" s="155"/>
      <c r="F128" s="998">
        <v>267</v>
      </c>
      <c r="G128" s="157"/>
      <c r="H128" s="1001">
        <v>64</v>
      </c>
      <c r="I128" s="1039"/>
      <c r="J128" s="233">
        <v>1.1259066796578976E-2</v>
      </c>
      <c r="K128" s="1039"/>
      <c r="L128" s="679">
        <v>11.259066796578976</v>
      </c>
      <c r="M128" s="679"/>
      <c r="N128" s="1052" t="s">
        <v>2354</v>
      </c>
      <c r="O128" s="698"/>
      <c r="P128" s="947"/>
      <c r="Q128" s="1129">
        <v>57</v>
      </c>
      <c r="R128" s="1039"/>
      <c r="S128" s="233">
        <v>1.0968353118801623E-2</v>
      </c>
      <c r="T128" s="1039"/>
      <c r="U128" s="683">
        <v>10.968353118801623</v>
      </c>
      <c r="V128" s="683"/>
      <c r="W128" s="256" t="s">
        <v>2355</v>
      </c>
      <c r="X128" s="698"/>
      <c r="Y128" s="695">
        <v>54</v>
      </c>
      <c r="Z128" s="1039"/>
      <c r="AA128" s="191">
        <v>1.1778918755662943E-2</v>
      </c>
      <c r="AB128" s="1039"/>
      <c r="AC128" s="683">
        <v>11.778918755662943</v>
      </c>
      <c r="AD128" s="683"/>
      <c r="AE128" s="62" t="s">
        <v>2356</v>
      </c>
      <c r="AF128" s="698"/>
      <c r="AG128" s="695">
        <v>43</v>
      </c>
      <c r="AH128" s="1039"/>
      <c r="AI128" s="201">
        <v>1.0585717802564055E-2</v>
      </c>
      <c r="AJ128" s="1039"/>
      <c r="AK128" s="602">
        <v>10.585717802564055</v>
      </c>
      <c r="AL128" s="602"/>
      <c r="AM128" s="11" t="s">
        <v>2357</v>
      </c>
      <c r="AN128" s="698"/>
      <c r="AO128" s="695">
        <v>49</v>
      </c>
      <c r="AP128" s="59"/>
      <c r="AQ128" s="201">
        <v>1.3061040372352423E-2</v>
      </c>
      <c r="AS128" s="602">
        <v>13.061040372352423</v>
      </c>
      <c r="AT128" s="602"/>
      <c r="AU128" s="11" t="s">
        <v>2358</v>
      </c>
      <c r="AV128" s="97"/>
    </row>
    <row r="129" spans="1:48" x14ac:dyDescent="0.35">
      <c r="D129" s="7" t="s">
        <v>155</v>
      </c>
      <c r="E129" s="155"/>
      <c r="F129" s="998">
        <v>137</v>
      </c>
      <c r="G129" s="151"/>
      <c r="H129" s="1001">
        <v>23</v>
      </c>
      <c r="I129" s="1039"/>
      <c r="J129" s="233">
        <v>6.7275672756727566E-3</v>
      </c>
      <c r="K129" s="1039"/>
      <c r="L129" s="679">
        <v>6.7275672756727563</v>
      </c>
      <c r="M129" s="679"/>
      <c r="N129" s="1052" t="s">
        <v>2359</v>
      </c>
      <c r="O129" s="698"/>
      <c r="P129" s="947"/>
      <c r="Q129" s="1129">
        <v>27</v>
      </c>
      <c r="R129" s="1039"/>
      <c r="S129" s="233">
        <v>8.3006195904081724E-3</v>
      </c>
      <c r="T129" s="1039"/>
      <c r="U129" s="683">
        <v>8.3006195904081732</v>
      </c>
      <c r="V129" s="683"/>
      <c r="W129" s="256" t="s">
        <v>2360</v>
      </c>
      <c r="X129" s="698"/>
      <c r="Y129" s="695">
        <v>33</v>
      </c>
      <c r="Z129" s="1039"/>
      <c r="AA129" s="191">
        <v>1.0528640848181416E-2</v>
      </c>
      <c r="AB129" s="1039"/>
      <c r="AC129" s="683">
        <v>10.528640848181416</v>
      </c>
      <c r="AD129" s="683"/>
      <c r="AE129" s="62" t="s">
        <v>2361</v>
      </c>
      <c r="AF129" s="698"/>
      <c r="AG129" s="695">
        <v>25</v>
      </c>
      <c r="AH129" s="1039"/>
      <c r="AI129" s="201">
        <v>8.1793929632053147E-3</v>
      </c>
      <c r="AJ129" s="1039"/>
      <c r="AK129" s="602">
        <v>8.1793929632053146</v>
      </c>
      <c r="AL129" s="602"/>
      <c r="AM129" s="11" t="s">
        <v>2362</v>
      </c>
      <c r="AN129" s="698"/>
      <c r="AO129" s="695">
        <v>29</v>
      </c>
      <c r="AP129" s="59"/>
      <c r="AQ129" s="201">
        <v>9.9680071917717661E-3</v>
      </c>
      <c r="AS129" s="602">
        <v>9.9680071917717665</v>
      </c>
      <c r="AT129" s="602"/>
      <c r="AU129" s="11" t="s">
        <v>2363</v>
      </c>
      <c r="AV129" s="97"/>
    </row>
    <row r="130" spans="1:48" x14ac:dyDescent="0.35">
      <c r="C130" s="12"/>
      <c r="D130" s="7" t="s">
        <v>156</v>
      </c>
      <c r="E130" s="155"/>
      <c r="F130" s="1151" t="s">
        <v>12</v>
      </c>
      <c r="G130" s="1008"/>
      <c r="H130" s="1054" t="s">
        <v>12</v>
      </c>
      <c r="I130" s="1039"/>
      <c r="J130" s="1018">
        <v>7.7497814164215889E-3</v>
      </c>
      <c r="K130" s="1039"/>
      <c r="L130" s="679">
        <v>7.7497814164215892</v>
      </c>
      <c r="M130" s="679"/>
      <c r="N130" s="1052" t="s">
        <v>2364</v>
      </c>
      <c r="O130" s="698"/>
      <c r="P130" s="974"/>
      <c r="Q130" s="1163" t="s">
        <v>12</v>
      </c>
      <c r="R130" s="1039"/>
      <c r="S130" s="1018">
        <v>8.2569171529514509E-3</v>
      </c>
      <c r="T130" s="1039"/>
      <c r="U130" s="683">
        <v>8.2569171529514502</v>
      </c>
      <c r="V130" s="683"/>
      <c r="W130" s="256" t="s">
        <v>2365</v>
      </c>
      <c r="X130" s="698"/>
      <c r="Y130" s="695">
        <v>19</v>
      </c>
      <c r="Z130" s="1039"/>
      <c r="AA130" s="191">
        <v>1.0292524377031419E-2</v>
      </c>
      <c r="AB130" s="1039"/>
      <c r="AC130" s="683">
        <v>10.29252437703142</v>
      </c>
      <c r="AD130" s="683"/>
      <c r="AE130" s="62" t="s">
        <v>2366</v>
      </c>
      <c r="AF130" s="698"/>
      <c r="AG130" s="1054" t="s">
        <v>12</v>
      </c>
      <c r="AH130" s="1039"/>
      <c r="AI130" s="201">
        <v>8.4040856785760464E-3</v>
      </c>
      <c r="AJ130" s="1039"/>
      <c r="AK130" s="602">
        <v>8.4040856785760472</v>
      </c>
      <c r="AL130" s="602"/>
      <c r="AM130" s="11" t="s">
        <v>2367</v>
      </c>
      <c r="AN130" s="698"/>
      <c r="AO130" s="1054" t="s">
        <v>12</v>
      </c>
      <c r="AP130" s="59"/>
      <c r="AQ130" s="201">
        <v>1.1591618368256798E-2</v>
      </c>
      <c r="AS130" s="602">
        <v>11.591618368256798</v>
      </c>
      <c r="AT130" s="602"/>
      <c r="AU130" s="11" t="s">
        <v>2368</v>
      </c>
      <c r="AV130" s="97"/>
    </row>
    <row r="131" spans="1:48" x14ac:dyDescent="0.35">
      <c r="A131" s="10"/>
      <c r="B131" s="10"/>
      <c r="C131" s="10"/>
      <c r="D131" s="7" t="s">
        <v>157</v>
      </c>
      <c r="E131" s="155"/>
      <c r="F131" s="1054" t="s">
        <v>12</v>
      </c>
      <c r="G131" s="1006"/>
      <c r="H131" s="1054" t="s">
        <v>12</v>
      </c>
      <c r="I131" s="1042"/>
      <c r="J131" s="234">
        <v>7.4971164936562858E-3</v>
      </c>
      <c r="K131" s="1042"/>
      <c r="L131" s="684">
        <v>7.4971164936562857</v>
      </c>
      <c r="M131" s="684"/>
      <c r="N131" s="1051" t="s">
        <v>2180</v>
      </c>
      <c r="O131" s="707"/>
      <c r="P131" s="950"/>
      <c r="Q131" s="1163" t="s">
        <v>12</v>
      </c>
      <c r="R131" s="1042"/>
      <c r="S131" s="234">
        <v>1.0842368640533779E-2</v>
      </c>
      <c r="T131" s="1042"/>
      <c r="U131" s="688">
        <v>10.842368640533779</v>
      </c>
      <c r="V131" s="688"/>
      <c r="W131" s="296" t="s">
        <v>2181</v>
      </c>
      <c r="X131" s="707"/>
      <c r="Y131" s="712">
        <v>0</v>
      </c>
      <c r="Z131" s="1042"/>
      <c r="AA131" s="240">
        <v>0</v>
      </c>
      <c r="AB131" s="1042"/>
      <c r="AC131" s="688">
        <v>0</v>
      </c>
      <c r="AD131" s="688"/>
      <c r="AE131" s="162" t="s">
        <v>2369</v>
      </c>
      <c r="AF131" s="707"/>
      <c r="AG131" s="1054" t="s">
        <v>12</v>
      </c>
      <c r="AH131" s="1042"/>
      <c r="AI131" s="201">
        <v>1.1063829787234043E-2</v>
      </c>
      <c r="AJ131" s="1042"/>
      <c r="AK131" s="602">
        <v>11.063829787234043</v>
      </c>
      <c r="AL131" s="602"/>
      <c r="AM131" s="11" t="s">
        <v>2275</v>
      </c>
      <c r="AN131" s="707"/>
      <c r="AO131" s="1054" t="s">
        <v>12</v>
      </c>
      <c r="AP131" s="59"/>
      <c r="AQ131" s="201">
        <v>7.5934579439252345E-3</v>
      </c>
      <c r="AS131" s="602">
        <v>7.5934579439252348</v>
      </c>
      <c r="AT131" s="602"/>
      <c r="AU131" s="11" t="s">
        <v>2184</v>
      </c>
      <c r="AV131" s="97"/>
    </row>
    <row r="132" spans="1:48" x14ac:dyDescent="0.35">
      <c r="A132" s="10"/>
      <c r="B132" s="10"/>
      <c r="C132" s="10"/>
      <c r="D132" s="7" t="s">
        <v>14</v>
      </c>
      <c r="E132" s="155"/>
      <c r="F132" s="1007">
        <v>570</v>
      </c>
      <c r="G132" s="76"/>
      <c r="H132" s="158">
        <v>279</v>
      </c>
      <c r="I132" s="1163"/>
      <c r="J132" s="246" t="s">
        <v>317</v>
      </c>
      <c r="K132" s="1163"/>
      <c r="L132" s="510" t="s">
        <v>317</v>
      </c>
      <c r="M132" s="510"/>
      <c r="N132" s="1163" t="s">
        <v>317</v>
      </c>
      <c r="O132" s="701"/>
      <c r="P132" s="1090"/>
      <c r="Q132" s="1042">
        <v>29</v>
      </c>
      <c r="R132" s="1163"/>
      <c r="S132" s="246" t="s">
        <v>317</v>
      </c>
      <c r="T132" s="1163"/>
      <c r="U132" s="510" t="s">
        <v>317</v>
      </c>
      <c r="V132" s="510"/>
      <c r="W132" s="1163" t="s">
        <v>317</v>
      </c>
      <c r="X132" s="701"/>
      <c r="Y132" s="712">
        <v>83</v>
      </c>
      <c r="Z132" s="1163"/>
      <c r="AA132" s="246" t="s">
        <v>317</v>
      </c>
      <c r="AB132" s="1163"/>
      <c r="AC132" s="510" t="s">
        <v>317</v>
      </c>
      <c r="AD132" s="510"/>
      <c r="AE132" s="222" t="s">
        <v>317</v>
      </c>
      <c r="AF132" s="701"/>
      <c r="AG132" s="712">
        <v>149</v>
      </c>
      <c r="AH132" s="1163"/>
      <c r="AI132" s="246" t="s">
        <v>317</v>
      </c>
      <c r="AJ132" s="1163"/>
      <c r="AK132" s="510" t="s">
        <v>317</v>
      </c>
      <c r="AL132" s="510"/>
      <c r="AM132" s="1163" t="s">
        <v>317</v>
      </c>
      <c r="AN132" s="701"/>
      <c r="AO132" s="712">
        <v>30</v>
      </c>
      <c r="AP132" s="59"/>
      <c r="AQ132" s="246" t="s">
        <v>317</v>
      </c>
      <c r="AR132" s="222"/>
      <c r="AS132" s="510" t="s">
        <v>317</v>
      </c>
      <c r="AT132" s="510"/>
      <c r="AU132" s="1163" t="s">
        <v>317</v>
      </c>
      <c r="AV132" s="701"/>
    </row>
    <row r="133" spans="1:48" x14ac:dyDescent="0.35">
      <c r="A133" s="31"/>
      <c r="B133" s="31"/>
      <c r="C133" s="31" t="s">
        <v>158</v>
      </c>
      <c r="D133" s="5"/>
      <c r="E133" s="172"/>
      <c r="F133" s="47">
        <v>4352</v>
      </c>
      <c r="G133" s="78"/>
      <c r="H133" s="177">
        <v>967</v>
      </c>
      <c r="I133" s="178"/>
      <c r="J133" s="235">
        <v>2.3352064273440765E-2</v>
      </c>
      <c r="K133" s="178"/>
      <c r="L133" s="681">
        <v>23.352064273440764</v>
      </c>
      <c r="M133" s="681"/>
      <c r="N133" s="317" t="s">
        <v>1474</v>
      </c>
      <c r="O133" s="706"/>
      <c r="P133" s="983"/>
      <c r="Q133" s="79">
        <v>789</v>
      </c>
      <c r="R133" s="178"/>
      <c r="S133" s="235">
        <v>2.0476691468145042E-2</v>
      </c>
      <c r="T133" s="178"/>
      <c r="U133" s="686">
        <v>20.476691468145042</v>
      </c>
      <c r="V133" s="686"/>
      <c r="W133" s="298" t="s">
        <v>1475</v>
      </c>
      <c r="X133" s="706"/>
      <c r="Y133" s="713">
        <v>691</v>
      </c>
      <c r="Z133" s="178"/>
      <c r="AA133" s="241">
        <v>1.9190999905999779E-2</v>
      </c>
      <c r="AB133" s="178"/>
      <c r="AC133" s="686">
        <v>19.190999905999778</v>
      </c>
      <c r="AD133" s="686"/>
      <c r="AE133" s="125" t="s">
        <v>1476</v>
      </c>
      <c r="AF133" s="706"/>
      <c r="AG133" s="713">
        <v>995</v>
      </c>
      <c r="AH133" s="178"/>
      <c r="AI133" s="190">
        <v>2.8784807140679484E-2</v>
      </c>
      <c r="AJ133" s="178"/>
      <c r="AK133" s="603">
        <v>28.784807140679483</v>
      </c>
      <c r="AL133" s="603"/>
      <c r="AM133" s="193" t="s">
        <v>1477</v>
      </c>
      <c r="AN133" s="706"/>
      <c r="AO133" s="713">
        <v>910</v>
      </c>
      <c r="AP133" s="179"/>
      <c r="AQ133" s="190">
        <v>2.7034129731829663E-2</v>
      </c>
      <c r="AR133" s="65"/>
      <c r="AS133" s="603">
        <v>27.034129731829662</v>
      </c>
      <c r="AT133" s="603"/>
      <c r="AU133" s="193" t="s">
        <v>1478</v>
      </c>
      <c r="AV133" s="724"/>
    </row>
    <row r="134" spans="1:48" x14ac:dyDescent="0.35">
      <c r="A134" s="10"/>
      <c r="B134" s="10"/>
      <c r="C134" s="10"/>
      <c r="D134" s="7" t="s">
        <v>159</v>
      </c>
      <c r="E134" s="155"/>
      <c r="F134" s="998">
        <v>2867</v>
      </c>
      <c r="G134" s="76"/>
      <c r="H134" s="1001">
        <v>567</v>
      </c>
      <c r="I134" s="1039"/>
      <c r="J134" s="233">
        <v>1.4430248902705941E-2</v>
      </c>
      <c r="K134" s="1039"/>
      <c r="L134" s="679">
        <v>14.430248902705941</v>
      </c>
      <c r="M134" s="679"/>
      <c r="N134" s="1052" t="s">
        <v>2370</v>
      </c>
      <c r="O134" s="698"/>
      <c r="P134" s="947"/>
      <c r="Q134" s="1129">
        <v>666</v>
      </c>
      <c r="R134" s="1039"/>
      <c r="S134" s="233">
        <v>1.812267657992565E-2</v>
      </c>
      <c r="T134" s="1039"/>
      <c r="U134" s="683">
        <v>18.122676579925649</v>
      </c>
      <c r="V134" s="683"/>
      <c r="W134" s="256" t="s">
        <v>2371</v>
      </c>
      <c r="X134" s="698"/>
      <c r="Y134" s="695">
        <v>514</v>
      </c>
      <c r="Z134" s="1039"/>
      <c r="AA134" s="191">
        <v>1.5039692453819684E-2</v>
      </c>
      <c r="AB134" s="1039"/>
      <c r="AC134" s="683">
        <v>15.039692453819683</v>
      </c>
      <c r="AD134" s="683"/>
      <c r="AE134" s="62" t="s">
        <v>2372</v>
      </c>
      <c r="AF134" s="698"/>
      <c r="AG134" s="695">
        <v>544</v>
      </c>
      <c r="AH134" s="1039"/>
      <c r="AI134" s="201">
        <v>1.6742503515641646E-2</v>
      </c>
      <c r="AJ134" s="1039"/>
      <c r="AK134" s="602">
        <v>16.742503515641648</v>
      </c>
      <c r="AL134" s="602"/>
      <c r="AM134" s="11" t="s">
        <v>2373</v>
      </c>
      <c r="AN134" s="698"/>
      <c r="AO134" s="695">
        <v>576</v>
      </c>
      <c r="AP134" s="59"/>
      <c r="AQ134" s="201">
        <v>1.8376722817764167E-2</v>
      </c>
      <c r="AS134" s="602">
        <v>18.376722817764168</v>
      </c>
      <c r="AT134" s="602"/>
      <c r="AU134" s="11" t="s">
        <v>2374</v>
      </c>
      <c r="AV134" s="97"/>
    </row>
    <row r="135" spans="1:48" x14ac:dyDescent="0.35">
      <c r="A135" s="10"/>
      <c r="B135" s="10"/>
      <c r="C135" s="10"/>
      <c r="D135" s="7" t="s">
        <v>160</v>
      </c>
      <c r="E135" s="155"/>
      <c r="F135" s="998">
        <v>897</v>
      </c>
      <c r="G135" s="157"/>
      <c r="H135" s="1001">
        <v>121</v>
      </c>
      <c r="I135" s="1039"/>
      <c r="J135" s="233">
        <v>5.7152199978200049E-2</v>
      </c>
      <c r="K135" s="1039"/>
      <c r="L135" s="679">
        <v>57.152199978200052</v>
      </c>
      <c r="M135" s="679"/>
      <c r="N135" s="1052" t="s">
        <v>2375</v>
      </c>
      <c r="O135" s="698"/>
      <c r="P135" s="947"/>
      <c r="Q135" s="1129">
        <v>93</v>
      </c>
      <c r="R135" s="1039"/>
      <c r="S135" s="233">
        <v>5.2186299477705353E-2</v>
      </c>
      <c r="T135" s="1039"/>
      <c r="U135" s="683">
        <v>52.186299477705354</v>
      </c>
      <c r="V135" s="683"/>
      <c r="W135" s="256" t="s">
        <v>2376</v>
      </c>
      <c r="X135" s="698"/>
      <c r="Y135" s="695">
        <v>84</v>
      </c>
      <c r="Z135" s="1039"/>
      <c r="AA135" s="191">
        <v>4.5895851721094436E-2</v>
      </c>
      <c r="AB135" s="1039"/>
      <c r="AC135" s="683">
        <v>45.895851721094438</v>
      </c>
      <c r="AD135" s="683"/>
      <c r="AE135" s="62" t="s">
        <v>2377</v>
      </c>
      <c r="AF135" s="698"/>
      <c r="AG135" s="695">
        <v>296</v>
      </c>
      <c r="AH135" s="1039"/>
      <c r="AI135" s="201">
        <v>0.14267175855548553</v>
      </c>
      <c r="AJ135" s="1039"/>
      <c r="AK135" s="602">
        <v>142.67175855548552</v>
      </c>
      <c r="AL135" s="602"/>
      <c r="AM135" s="11" t="s">
        <v>2378</v>
      </c>
      <c r="AN135" s="698"/>
      <c r="AO135" s="695">
        <v>303</v>
      </c>
      <c r="AP135" s="59"/>
      <c r="AQ135" s="201">
        <v>0.13076386814062343</v>
      </c>
      <c r="AS135" s="602">
        <v>130.76386814062343</v>
      </c>
      <c r="AT135" s="602"/>
      <c r="AU135" s="11" t="s">
        <v>2379</v>
      </c>
      <c r="AV135" s="97"/>
    </row>
    <row r="136" spans="1:48" x14ac:dyDescent="0.35">
      <c r="A136" s="10"/>
      <c r="B136" s="10"/>
      <c r="C136" s="10"/>
      <c r="D136" s="7" t="s">
        <v>14</v>
      </c>
      <c r="E136" s="155"/>
      <c r="F136" s="998">
        <v>588</v>
      </c>
      <c r="G136" s="151"/>
      <c r="H136" s="1001">
        <v>279</v>
      </c>
      <c r="I136" s="1163"/>
      <c r="J136" s="246" t="s">
        <v>317</v>
      </c>
      <c r="K136" s="1163"/>
      <c r="L136" s="510" t="s">
        <v>317</v>
      </c>
      <c r="M136" s="510"/>
      <c r="N136" s="1163" t="s">
        <v>317</v>
      </c>
      <c r="O136" s="701"/>
      <c r="P136" s="1090"/>
      <c r="Q136" s="1129">
        <v>30</v>
      </c>
      <c r="R136" s="1163"/>
      <c r="S136" s="246" t="s">
        <v>317</v>
      </c>
      <c r="T136" s="1163"/>
      <c r="U136" s="510" t="s">
        <v>317</v>
      </c>
      <c r="V136" s="510"/>
      <c r="W136" s="1163" t="s">
        <v>317</v>
      </c>
      <c r="X136" s="701"/>
      <c r="Y136" s="695">
        <v>93</v>
      </c>
      <c r="Z136" s="1163"/>
      <c r="AA136" s="246" t="s">
        <v>317</v>
      </c>
      <c r="AB136" s="1163"/>
      <c r="AC136" s="510" t="s">
        <v>317</v>
      </c>
      <c r="AD136" s="510"/>
      <c r="AE136" s="222" t="s">
        <v>317</v>
      </c>
      <c r="AF136" s="701"/>
      <c r="AG136" s="695">
        <v>155</v>
      </c>
      <c r="AH136" s="1163"/>
      <c r="AI136" s="246" t="s">
        <v>317</v>
      </c>
      <c r="AJ136" s="1163"/>
      <c r="AK136" s="510" t="s">
        <v>317</v>
      </c>
      <c r="AL136" s="510"/>
      <c r="AM136" s="1163" t="s">
        <v>317</v>
      </c>
      <c r="AN136" s="701"/>
      <c r="AO136" s="695">
        <v>31</v>
      </c>
      <c r="AP136" s="59"/>
      <c r="AQ136" s="246" t="s">
        <v>317</v>
      </c>
      <c r="AR136" s="222"/>
      <c r="AS136" s="510" t="s">
        <v>317</v>
      </c>
      <c r="AT136" s="510"/>
      <c r="AU136" s="1163" t="s">
        <v>317</v>
      </c>
      <c r="AV136" s="701"/>
    </row>
    <row r="137" spans="1:48" x14ac:dyDescent="0.35">
      <c r="A137" s="51"/>
      <c r="B137" s="51"/>
      <c r="C137" s="52"/>
      <c r="E137" s="155"/>
      <c r="F137" s="1007"/>
      <c r="G137" s="76"/>
      <c r="H137" s="718"/>
      <c r="L137" s="602"/>
      <c r="M137" s="602"/>
      <c r="N137" s="11"/>
      <c r="O137" s="97"/>
      <c r="P137" s="978"/>
      <c r="U137" s="602"/>
      <c r="V137" s="602"/>
      <c r="W137" s="11"/>
      <c r="X137" s="97"/>
      <c r="Y137" s="718"/>
      <c r="AC137" s="602"/>
      <c r="AD137" s="602"/>
      <c r="AF137" s="97"/>
      <c r="AG137" s="718"/>
      <c r="AK137" s="602"/>
      <c r="AL137" s="602"/>
      <c r="AM137" s="11"/>
      <c r="AN137" s="97"/>
      <c r="AO137" s="718"/>
      <c r="AQ137" s="201"/>
      <c r="AS137" s="602"/>
      <c r="AT137" s="602"/>
      <c r="AU137" s="11"/>
      <c r="AV137" s="97"/>
    </row>
    <row r="138" spans="1:48" x14ac:dyDescent="0.35">
      <c r="A138" s="95" t="s">
        <v>14</v>
      </c>
      <c r="B138" s="95"/>
      <c r="C138" s="95"/>
      <c r="D138" s="64"/>
      <c r="E138" s="166"/>
      <c r="F138" s="69">
        <v>300</v>
      </c>
      <c r="G138" s="152"/>
      <c r="H138" s="697">
        <v>139</v>
      </c>
      <c r="I138" s="1014"/>
      <c r="J138" s="225" t="s">
        <v>317</v>
      </c>
      <c r="K138" s="1014"/>
      <c r="L138" s="622" t="s">
        <v>317</v>
      </c>
      <c r="M138" s="622"/>
      <c r="N138" s="1014" t="s">
        <v>317</v>
      </c>
      <c r="O138" s="918"/>
      <c r="P138" s="938"/>
      <c r="Q138" s="153">
        <v>57</v>
      </c>
      <c r="R138" s="1014"/>
      <c r="S138" s="225" t="s">
        <v>317</v>
      </c>
      <c r="T138" s="1014"/>
      <c r="U138" s="622" t="s">
        <v>317</v>
      </c>
      <c r="V138" s="622"/>
      <c r="W138" s="1014" t="s">
        <v>317</v>
      </c>
      <c r="X138" s="918"/>
      <c r="Y138" s="720">
        <v>75</v>
      </c>
      <c r="Z138" s="1014"/>
      <c r="AA138" s="225" t="s">
        <v>317</v>
      </c>
      <c r="AB138" s="1014"/>
      <c r="AC138" s="622" t="s">
        <v>317</v>
      </c>
      <c r="AD138" s="622"/>
      <c r="AE138" s="226" t="s">
        <v>317</v>
      </c>
      <c r="AF138" s="918"/>
      <c r="AG138" s="720">
        <v>26</v>
      </c>
      <c r="AH138" s="1014"/>
      <c r="AI138" s="225" t="s">
        <v>317</v>
      </c>
      <c r="AJ138" s="1014"/>
      <c r="AK138" s="622" t="s">
        <v>317</v>
      </c>
      <c r="AL138" s="622"/>
      <c r="AM138" s="1014" t="s">
        <v>317</v>
      </c>
      <c r="AN138" s="918"/>
      <c r="AO138" s="720">
        <v>3</v>
      </c>
      <c r="AP138" s="182"/>
      <c r="AQ138" s="225" t="s">
        <v>317</v>
      </c>
      <c r="AR138" s="226"/>
      <c r="AS138" s="622" t="s">
        <v>317</v>
      </c>
      <c r="AT138" s="622"/>
      <c r="AU138" s="1014" t="s">
        <v>317</v>
      </c>
      <c r="AV138" s="560"/>
    </row>
    <row r="139" spans="1:48" x14ac:dyDescent="0.35">
      <c r="A139" s="51"/>
      <c r="B139" s="51"/>
      <c r="C139" s="51"/>
      <c r="E139" s="155"/>
      <c r="F139" s="1007"/>
      <c r="G139" s="76"/>
    </row>
    <row r="140" spans="1:48" x14ac:dyDescent="0.35">
      <c r="A140" s="51"/>
      <c r="B140" s="51"/>
      <c r="C140" s="51"/>
      <c r="E140" s="155"/>
      <c r="F140" s="1007"/>
      <c r="G140" s="76"/>
    </row>
    <row r="141" spans="1:48" x14ac:dyDescent="0.35">
      <c r="A141" s="1463" t="s">
        <v>2982</v>
      </c>
      <c r="B141" s="1463"/>
      <c r="C141" s="1463"/>
      <c r="D141" s="1463"/>
      <c r="E141" s="1463"/>
      <c r="F141" s="1463"/>
      <c r="G141" s="1463"/>
      <c r="H141" s="1463"/>
      <c r="I141" s="1463"/>
      <c r="J141" s="1463"/>
      <c r="K141" s="1463"/>
      <c r="L141" s="1463"/>
      <c r="M141" s="1463"/>
      <c r="N141" s="1463"/>
      <c r="O141" s="1463"/>
      <c r="P141" s="1463"/>
      <c r="Q141" s="1463"/>
      <c r="R141" s="1463"/>
      <c r="S141" s="1463"/>
      <c r="T141" s="1463"/>
      <c r="U141" s="1463"/>
      <c r="V141" s="1463"/>
      <c r="W141" s="1463"/>
      <c r="X141" s="1463"/>
      <c r="Y141" s="1463"/>
      <c r="Z141" s="1463"/>
      <c r="AA141" s="1463"/>
      <c r="AB141" s="1463"/>
      <c r="AC141" s="1463"/>
      <c r="AD141" s="1463"/>
      <c r="AE141" s="1463"/>
      <c r="AF141" s="1026"/>
      <c r="AG141" s="1208"/>
      <c r="AH141" s="1027"/>
      <c r="AI141" s="1026"/>
      <c r="AJ141" s="1026"/>
      <c r="AK141" s="1026"/>
      <c r="AL141" s="1026"/>
      <c r="AM141" s="1026"/>
      <c r="AN141" s="1027"/>
      <c r="AO141" s="1206"/>
      <c r="AP141" s="995"/>
      <c r="AQ141" s="995"/>
    </row>
    <row r="142" spans="1:48" x14ac:dyDescent="0.35">
      <c r="A142" s="1020" t="s">
        <v>2974</v>
      </c>
      <c r="J142" s="7"/>
      <c r="S142" s="7"/>
      <c r="AA142" s="7"/>
      <c r="AI142" s="7"/>
    </row>
    <row r="143" spans="1:48" x14ac:dyDescent="0.35">
      <c r="A143" s="1446" t="s">
        <v>494</v>
      </c>
      <c r="B143" s="1446"/>
      <c r="C143" s="1446"/>
      <c r="D143" s="1446"/>
      <c r="E143" s="1446"/>
      <c r="F143" s="1446"/>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c r="AJ143" s="1446"/>
      <c r="AK143" s="1446"/>
      <c r="AL143" s="1446"/>
      <c r="AM143" s="1446"/>
      <c r="AN143" s="1446"/>
    </row>
    <row r="144" spans="1:48" x14ac:dyDescent="0.35">
      <c r="A144" s="1445" t="s">
        <v>2980</v>
      </c>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c r="AJ144" s="1445"/>
      <c r="AK144" s="1445"/>
      <c r="AL144" s="1445"/>
      <c r="AM144" s="1445"/>
      <c r="AN144" s="1445"/>
      <c r="AO144" s="1445"/>
      <c r="AP144" s="1445"/>
      <c r="AQ144" s="1445"/>
    </row>
    <row r="145" spans="1:41" x14ac:dyDescent="0.35">
      <c r="A145" s="1020" t="s">
        <v>2978</v>
      </c>
      <c r="J145" s="7"/>
      <c r="S145" s="7"/>
      <c r="AA145" s="7"/>
      <c r="AI145" s="7"/>
    </row>
    <row r="146" spans="1:41" x14ac:dyDescent="0.35">
      <c r="A146" s="1020" t="s">
        <v>2979</v>
      </c>
      <c r="J146" s="7"/>
      <c r="S146" s="7"/>
      <c r="AA146" s="7"/>
      <c r="AI146" s="7"/>
    </row>
    <row r="147" spans="1:41" x14ac:dyDescent="0.35">
      <c r="A147" s="1461" t="s">
        <v>518</v>
      </c>
      <c r="B147" s="1461"/>
      <c r="C147" s="1461"/>
      <c r="D147" s="1461"/>
      <c r="E147" s="1461"/>
      <c r="F147" s="1461"/>
      <c r="G147" s="1461"/>
      <c r="H147" s="1461"/>
      <c r="I147" s="1461"/>
      <c r="J147" s="1461"/>
      <c r="K147" s="1461"/>
      <c r="L147" s="1461"/>
      <c r="M147" s="1461"/>
      <c r="N147" s="1461"/>
      <c r="O147" s="1461"/>
      <c r="P147" s="1461"/>
      <c r="Q147" s="1461"/>
      <c r="R147" s="1461"/>
      <c r="S147" s="1461"/>
      <c r="T147" s="1461"/>
      <c r="U147" s="1461"/>
      <c r="V147" s="1461"/>
      <c r="W147" s="1461"/>
      <c r="X147" s="1461"/>
      <c r="Y147" s="1461"/>
      <c r="Z147" s="1461"/>
      <c r="AA147" s="1461"/>
      <c r="AB147" s="1461"/>
      <c r="AC147" s="1461"/>
      <c r="AD147" s="1461"/>
      <c r="AE147" s="1461"/>
      <c r="AF147" s="1461"/>
      <c r="AG147" s="1461"/>
      <c r="AH147" s="1461"/>
      <c r="AI147" s="1461"/>
      <c r="AJ147" s="1461"/>
      <c r="AK147" s="1461"/>
      <c r="AL147" s="1461"/>
      <c r="AM147" s="1461"/>
      <c r="AN147" s="1461"/>
      <c r="AO147" s="1461"/>
    </row>
    <row r="148" spans="1:41" x14ac:dyDescent="0.35">
      <c r="A148" s="1461"/>
      <c r="B148" s="1461"/>
      <c r="C148" s="1461"/>
      <c r="D148" s="1461"/>
      <c r="E148" s="1461"/>
      <c r="F148" s="1461"/>
      <c r="G148" s="1461"/>
      <c r="H148" s="1461"/>
      <c r="I148" s="1461"/>
      <c r="J148" s="1461"/>
      <c r="K148" s="1461"/>
      <c r="L148" s="1461"/>
      <c r="M148" s="1461"/>
      <c r="N148" s="1461"/>
      <c r="O148" s="1461"/>
      <c r="P148" s="1461"/>
      <c r="Q148" s="1461"/>
      <c r="R148" s="1461"/>
      <c r="S148" s="1461"/>
      <c r="T148" s="1461"/>
      <c r="U148" s="1461"/>
      <c r="V148" s="1461"/>
      <c r="W148" s="1461"/>
      <c r="X148" s="1461"/>
      <c r="Y148" s="1461"/>
      <c r="Z148" s="1461"/>
      <c r="AA148" s="1461"/>
      <c r="AB148" s="1461"/>
      <c r="AC148" s="1461"/>
      <c r="AD148" s="1461"/>
      <c r="AE148" s="1461"/>
      <c r="AF148" s="1461"/>
      <c r="AG148" s="1461"/>
      <c r="AH148" s="1461"/>
      <c r="AI148" s="1461"/>
      <c r="AJ148" s="1461"/>
      <c r="AK148" s="1461"/>
      <c r="AL148" s="1461"/>
      <c r="AM148" s="1461"/>
      <c r="AN148" s="1461"/>
      <c r="AO148" s="1461"/>
    </row>
  </sheetData>
  <customSheetViews>
    <customSheetView guid="{6E86E696-B0D6-465F-9D8E-9F701215684B}" scale="80">
      <pane ySplit="14" topLeftCell="A116" activePane="bottomLeft" state="frozen"/>
      <selection pane="bottomLeft" activeCell="AL8" sqref="AL8"/>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M122" sqref="M122"/>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M122" sqref="M122"/>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M122" sqref="M122"/>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M122" sqref="M122"/>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I24" sqref="I24"/>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3">
    <mergeCell ref="A143:AN143"/>
    <mergeCell ref="A144:AQ144"/>
    <mergeCell ref="A147:AO148"/>
    <mergeCell ref="AO13:AV13"/>
    <mergeCell ref="H13:O13"/>
    <mergeCell ref="Q13:X13"/>
    <mergeCell ref="Y13:AF13"/>
    <mergeCell ref="AG13:AN13"/>
    <mergeCell ref="H12:AM12"/>
    <mergeCell ref="A7:AG7"/>
    <mergeCell ref="A141:AE141"/>
    <mergeCell ref="A10:L10"/>
    <mergeCell ref="A5:AI5"/>
  </mergeCells>
  <hyperlinks>
    <hyperlink ref="A11:D11" location="Contents!A1" display="Return to Contents"/>
  </hyperlinks>
  <pageMargins left="0.7" right="0.7" top="0.75" bottom="0.75" header="0.3" footer="0.3"/>
  <pageSetup paperSize="9" orientation="portrait"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144"/>
  <sheetViews>
    <sheetView zoomScale="80" zoomScaleNormal="80" workbookViewId="0">
      <pane ySplit="12" topLeftCell="A13" activePane="bottomLeft" state="frozen"/>
      <selection activeCell="L1" sqref="L1"/>
      <selection pane="bottomLeft" activeCell="V8" sqref="V8"/>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8" width="1.26953125" style="7" customWidth="1"/>
    <col min="9" max="9" width="6" style="7" bestFit="1" customWidth="1"/>
    <col min="10" max="10" width="1.26953125" style="7" customWidth="1"/>
    <col min="11" max="11" width="7.7265625" style="201" bestFit="1" customWidth="1"/>
    <col min="12" max="12" width="1.26953125" style="7" customWidth="1"/>
    <col min="13" max="13" width="5" style="7" bestFit="1" customWidth="1"/>
    <col min="14" max="14" width="1.26953125" style="7" customWidth="1"/>
    <col min="15" max="15" width="13" style="7" bestFit="1" customWidth="1"/>
    <col min="16" max="17" width="1.26953125" style="7" customWidth="1"/>
    <col min="18" max="18" width="6" style="7" bestFit="1" customWidth="1"/>
    <col min="19" max="19" width="1.26953125" style="7" customWidth="1"/>
    <col min="20" max="20" width="7.7265625" style="201" bestFit="1" customWidth="1"/>
    <col min="21" max="21" width="1.26953125" style="7" customWidth="1"/>
    <col min="22" max="22" width="5" style="7" bestFit="1" customWidth="1"/>
    <col min="23" max="23" width="1.26953125" style="7" customWidth="1"/>
    <col min="24" max="24" width="13" style="7" bestFit="1" customWidth="1"/>
    <col min="25" max="25" width="1.26953125" style="7" customWidth="1"/>
    <col min="26" max="26" width="7.1796875" style="7" bestFit="1" customWidth="1"/>
    <col min="27" max="27" width="1.26953125" style="7" customWidth="1"/>
    <col min="28" max="28" width="7.7265625" style="201" bestFit="1" customWidth="1"/>
    <col min="29" max="29" width="1.26953125" style="7" customWidth="1"/>
    <col min="30" max="30" width="5" style="7" bestFit="1" customWidth="1"/>
    <col min="31" max="31" width="1.26953125" style="7" customWidth="1"/>
    <col min="32" max="32" width="13" style="7" bestFit="1" customWidth="1"/>
    <col min="33" max="33" width="1.26953125" style="7" customWidth="1"/>
    <col min="34" max="34" width="7.1796875" style="7" bestFit="1" customWidth="1"/>
    <col min="35" max="35" width="1.26953125" style="7" customWidth="1"/>
    <col min="36" max="36" width="7.7265625" style="201" bestFit="1" customWidth="1"/>
    <col min="37" max="37" width="1.26953125" style="7" customWidth="1"/>
    <col min="38" max="38" width="5" style="7" bestFit="1" customWidth="1"/>
    <col min="39" max="39" width="1.26953125" style="7" customWidth="1"/>
    <col min="40" max="40" width="13" style="7" bestFit="1" customWidth="1"/>
    <col min="41" max="41" width="1.26953125" style="7" customWidth="1"/>
    <col min="42" max="42" width="7.1796875" style="7" customWidth="1"/>
    <col min="43" max="43" width="1.26953125" style="7" customWidth="1"/>
    <col min="44" max="44" width="7.7265625" style="7" customWidth="1"/>
    <col min="45" max="45" width="1.26953125" style="7" customWidth="1"/>
    <col min="46" max="46" width="5" style="7" customWidth="1"/>
    <col min="47" max="47" width="1.26953125" style="7" customWidth="1"/>
    <col min="48" max="48" width="13.1796875" style="7" customWidth="1"/>
    <col min="49" max="16384" width="9.1796875" style="7"/>
  </cols>
  <sheetData>
    <row r="1" spans="1:49" ht="6" customHeight="1" x14ac:dyDescent="0.25"/>
    <row r="2" spans="1:49" s="393" customFormat="1" ht="18" x14ac:dyDescent="0.25">
      <c r="A2" s="1281" t="s">
        <v>415</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3"/>
      <c r="AR2" s="1283"/>
      <c r="AS2" s="1283"/>
      <c r="AT2" s="1283"/>
      <c r="AU2" s="1283"/>
      <c r="AV2" s="1283"/>
      <c r="AW2" s="1283"/>
    </row>
    <row r="3" spans="1:49" s="393" customFormat="1" ht="18" customHeight="1" x14ac:dyDescent="0.3">
      <c r="A3" s="1426" t="s">
        <v>3077</v>
      </c>
      <c r="F3" s="1209"/>
      <c r="I3" s="394"/>
      <c r="K3" s="399"/>
      <c r="P3" s="394"/>
      <c r="Q3" s="1088"/>
      <c r="S3" s="399"/>
      <c r="W3" s="430"/>
      <c r="Y3" s="399"/>
      <c r="AC3" s="430"/>
      <c r="AD3" s="398"/>
      <c r="AE3" s="394"/>
      <c r="AF3" s="398"/>
      <c r="AH3" s="398"/>
    </row>
    <row r="4" spans="1:49" s="393" customFormat="1" ht="30" customHeight="1" x14ac:dyDescent="0.35">
      <c r="A4" s="1438" t="s">
        <v>416</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9"/>
      <c r="AG4" s="1439"/>
      <c r="AH4" s="1439"/>
      <c r="AI4" s="1439"/>
      <c r="AJ4" s="1439"/>
      <c r="AK4" s="1439"/>
      <c r="AL4" s="1439"/>
      <c r="AM4" s="1439"/>
      <c r="AN4" s="1439"/>
      <c r="AO4" s="1439"/>
      <c r="AP4" s="1439"/>
    </row>
    <row r="5" spans="1:49" s="393" customFormat="1" ht="6.75" customHeight="1" x14ac:dyDescent="0.3">
      <c r="F5" s="1209"/>
      <c r="I5" s="394"/>
      <c r="K5" s="399"/>
      <c r="P5" s="394"/>
      <c r="Q5" s="1088"/>
      <c r="S5" s="399"/>
      <c r="W5" s="430"/>
      <c r="Y5" s="399"/>
      <c r="AC5" s="430"/>
      <c r="AD5" s="398"/>
      <c r="AE5" s="394"/>
      <c r="AF5" s="398"/>
      <c r="AH5" s="398"/>
    </row>
    <row r="6" spans="1:49" s="393" customFormat="1" ht="30" customHeight="1" x14ac:dyDescent="0.35">
      <c r="A6" s="1450" t="s">
        <v>417</v>
      </c>
      <c r="B6" s="1450"/>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c r="AK6" s="1450"/>
      <c r="AL6" s="1450"/>
      <c r="AM6" s="1450"/>
      <c r="AN6" s="1439"/>
      <c r="AO6" s="10"/>
      <c r="AP6" s="10"/>
      <c r="AQ6" s="10"/>
      <c r="AR6" s="10"/>
    </row>
    <row r="7" spans="1:49" s="393" customFormat="1" ht="15" customHeight="1" x14ac:dyDescent="0.3">
      <c r="A7" s="396" t="s">
        <v>397</v>
      </c>
      <c r="B7" s="390"/>
      <c r="C7" s="390"/>
      <c r="D7" s="390"/>
      <c r="E7" s="390"/>
      <c r="F7" s="1061"/>
      <c r="G7" s="390"/>
      <c r="H7" s="390"/>
      <c r="I7" s="390"/>
      <c r="J7" s="390"/>
      <c r="K7" s="390"/>
      <c r="L7" s="390"/>
      <c r="M7" s="390"/>
      <c r="N7" s="390"/>
      <c r="O7" s="390"/>
      <c r="P7" s="390"/>
      <c r="Q7" s="1075"/>
      <c r="R7" s="390"/>
      <c r="S7" s="390"/>
      <c r="T7" s="390"/>
      <c r="U7" s="390"/>
      <c r="V7" s="390"/>
      <c r="W7" s="390"/>
      <c r="X7" s="390"/>
      <c r="Y7" s="390"/>
      <c r="Z7" s="390"/>
      <c r="AA7" s="390"/>
      <c r="AB7" s="390"/>
      <c r="AC7" s="390"/>
      <c r="AD7" s="390"/>
      <c r="AE7" s="390"/>
      <c r="AF7" s="390"/>
      <c r="AG7" s="390"/>
      <c r="AH7" s="390"/>
      <c r="AI7" s="390"/>
      <c r="AJ7" s="390"/>
      <c r="AK7" s="390"/>
      <c r="AL7" s="390"/>
      <c r="AM7" s="390"/>
      <c r="AN7" s="10"/>
      <c r="AO7" s="10"/>
      <c r="AP7" s="10"/>
      <c r="AQ7" s="10"/>
      <c r="AR7" s="10"/>
    </row>
    <row r="8" spans="1:49" s="819" customFormat="1" ht="15" customHeight="1" x14ac:dyDescent="0.2">
      <c r="A8" s="396"/>
      <c r="B8" s="797"/>
      <c r="C8" s="797"/>
      <c r="D8" s="797"/>
      <c r="E8" s="797"/>
      <c r="F8" s="1061"/>
      <c r="G8" s="797"/>
      <c r="H8" s="797"/>
      <c r="I8" s="797"/>
      <c r="J8" s="797"/>
      <c r="K8" s="797"/>
      <c r="L8" s="797"/>
      <c r="M8" s="797"/>
      <c r="N8" s="797"/>
      <c r="O8" s="797"/>
      <c r="P8" s="797"/>
      <c r="Q8" s="1075"/>
      <c r="R8" s="797"/>
      <c r="S8" s="797"/>
      <c r="T8" s="797"/>
      <c r="U8" s="797"/>
      <c r="V8" s="797"/>
      <c r="W8" s="797"/>
      <c r="X8" s="797"/>
      <c r="Y8" s="797"/>
      <c r="Z8" s="797"/>
      <c r="AA8" s="797"/>
      <c r="AB8" s="797"/>
      <c r="AC8" s="797"/>
      <c r="AD8" s="797"/>
      <c r="AE8" s="797"/>
      <c r="AF8" s="797"/>
      <c r="AG8" s="797"/>
      <c r="AH8" s="797"/>
      <c r="AI8" s="797"/>
      <c r="AJ8" s="797"/>
      <c r="AK8" s="797"/>
      <c r="AL8" s="797"/>
      <c r="AM8" s="797"/>
      <c r="AN8" s="733"/>
      <c r="AO8" s="733"/>
      <c r="AP8" s="733"/>
      <c r="AQ8" s="733"/>
      <c r="AR8" s="733"/>
    </row>
    <row r="9" spans="1:49" s="393" customFormat="1" ht="15" customHeight="1" x14ac:dyDescent="0.35">
      <c r="A9" s="1449" t="s">
        <v>380</v>
      </c>
      <c r="B9" s="1449"/>
      <c r="C9" s="1449"/>
      <c r="D9" s="1449"/>
      <c r="E9" s="1449"/>
      <c r="F9" s="1449"/>
      <c r="G9" s="1449"/>
      <c r="H9" s="1439"/>
      <c r="I9" s="1439"/>
      <c r="J9" s="1439"/>
      <c r="K9" s="1439"/>
      <c r="P9" s="394"/>
      <c r="Q9" s="1088"/>
      <c r="S9" s="399"/>
      <c r="W9" s="430"/>
      <c r="Y9" s="399"/>
      <c r="AC9" s="430"/>
      <c r="AD9" s="398"/>
      <c r="AE9" s="394"/>
      <c r="AF9" s="398"/>
      <c r="AH9" s="398"/>
    </row>
    <row r="10" spans="1:49" x14ac:dyDescent="0.35">
      <c r="A10" s="24" t="s">
        <v>5</v>
      </c>
      <c r="B10" s="23"/>
      <c r="C10" s="23"/>
      <c r="D10" s="23"/>
      <c r="E10" s="355"/>
      <c r="F10" s="1061"/>
      <c r="G10" s="355"/>
      <c r="H10" s="355"/>
      <c r="I10" s="355"/>
      <c r="J10" s="355"/>
      <c r="K10" s="202"/>
      <c r="L10" s="355"/>
      <c r="M10" s="355"/>
      <c r="N10" s="355"/>
      <c r="O10" s="355"/>
      <c r="P10" s="10"/>
      <c r="Q10" s="1031"/>
      <c r="R10" s="11"/>
      <c r="S10" s="11"/>
      <c r="T10" s="207"/>
      <c r="U10" s="11"/>
    </row>
    <row r="11" spans="1:49" ht="17.25" customHeight="1" x14ac:dyDescent="0.25">
      <c r="A11" s="354"/>
      <c r="B11" s="354"/>
      <c r="C11" s="354"/>
      <c r="D11" s="354"/>
      <c r="E11" s="10"/>
      <c r="F11" s="1061"/>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c r="AN11" s="1443"/>
    </row>
    <row r="12" spans="1:49" ht="15" x14ac:dyDescent="0.25">
      <c r="A12" s="26" t="s">
        <v>312</v>
      </c>
      <c r="F12" s="1152" t="s">
        <v>1</v>
      </c>
      <c r="G12" s="865"/>
      <c r="H12" s="798"/>
      <c r="I12" s="1443" t="s">
        <v>6</v>
      </c>
      <c r="J12" s="1443"/>
      <c r="K12" s="1443"/>
      <c r="L12" s="1443"/>
      <c r="M12" s="1443"/>
      <c r="N12" s="1443"/>
      <c r="O12" s="1443"/>
      <c r="P12" s="1443"/>
      <c r="Q12" s="1073"/>
      <c r="R12" s="1442" t="s">
        <v>11</v>
      </c>
      <c r="S12" s="1443"/>
      <c r="T12" s="1443"/>
      <c r="U12" s="1443"/>
      <c r="V12" s="1443"/>
      <c r="W12" s="1443"/>
      <c r="X12" s="1443"/>
      <c r="Y12" s="1444"/>
      <c r="Z12" s="1443" t="s">
        <v>7</v>
      </c>
      <c r="AA12" s="1443"/>
      <c r="AB12" s="1443"/>
      <c r="AC12" s="1443"/>
      <c r="AD12" s="1443"/>
      <c r="AE12" s="1443"/>
      <c r="AF12" s="1443"/>
      <c r="AG12" s="1443"/>
      <c r="AH12" s="1442" t="s">
        <v>8</v>
      </c>
      <c r="AI12" s="1443"/>
      <c r="AJ12" s="1443"/>
      <c r="AK12" s="1443"/>
      <c r="AL12" s="1443"/>
      <c r="AM12" s="1443"/>
      <c r="AN12" s="1443"/>
      <c r="AO12" s="1444"/>
      <c r="AP12" s="1442" t="s">
        <v>324</v>
      </c>
      <c r="AQ12" s="1443"/>
      <c r="AR12" s="1443"/>
      <c r="AS12" s="1443"/>
      <c r="AT12" s="1443"/>
      <c r="AU12" s="1443"/>
      <c r="AV12" s="1443"/>
      <c r="AW12" s="1444"/>
    </row>
    <row r="13" spans="1:49" ht="13.5" customHeight="1" x14ac:dyDescent="0.25">
      <c r="A13" s="17"/>
      <c r="B13" s="17"/>
      <c r="C13" s="17"/>
      <c r="D13" s="17"/>
      <c r="E13" s="466"/>
      <c r="F13" s="483"/>
      <c r="G13" s="466"/>
      <c r="H13" s="17"/>
      <c r="I13" s="17" t="s">
        <v>59</v>
      </c>
      <c r="J13" s="17"/>
      <c r="K13" s="208" t="s">
        <v>56</v>
      </c>
      <c r="L13" s="17"/>
      <c r="M13" s="17" t="s">
        <v>0</v>
      </c>
      <c r="N13" s="17"/>
      <c r="O13" s="17" t="s">
        <v>60</v>
      </c>
      <c r="P13" s="17"/>
      <c r="Q13" s="866"/>
      <c r="R13" s="18" t="s">
        <v>59</v>
      </c>
      <c r="S13" s="17"/>
      <c r="T13" s="208" t="s">
        <v>56</v>
      </c>
      <c r="U13" s="17"/>
      <c r="V13" s="17" t="s">
        <v>0</v>
      </c>
      <c r="W13" s="17"/>
      <c r="X13" s="17" t="s">
        <v>60</v>
      </c>
      <c r="Y13" s="466"/>
      <c r="Z13" s="17" t="s">
        <v>59</v>
      </c>
      <c r="AA13" s="17"/>
      <c r="AB13" s="208" t="s">
        <v>56</v>
      </c>
      <c r="AC13" s="17"/>
      <c r="AD13" s="17" t="s">
        <v>0</v>
      </c>
      <c r="AE13" s="17"/>
      <c r="AF13" s="17" t="s">
        <v>60</v>
      </c>
      <c r="AG13" s="17"/>
      <c r="AH13" s="18" t="s">
        <v>59</v>
      </c>
      <c r="AI13" s="17"/>
      <c r="AJ13" s="208" t="s">
        <v>56</v>
      </c>
      <c r="AK13" s="17"/>
      <c r="AL13" s="17" t="s">
        <v>0</v>
      </c>
      <c r="AM13" s="17"/>
      <c r="AN13" s="17" t="s">
        <v>60</v>
      </c>
      <c r="AO13" s="466"/>
      <c r="AP13" s="18" t="s">
        <v>59</v>
      </c>
      <c r="AQ13" s="17"/>
      <c r="AR13" s="208" t="s">
        <v>56</v>
      </c>
      <c r="AS13" s="17"/>
      <c r="AT13" s="17" t="s">
        <v>0</v>
      </c>
      <c r="AU13" s="17"/>
      <c r="AV13" s="17" t="s">
        <v>60</v>
      </c>
      <c r="AW13" s="466"/>
    </row>
    <row r="14" spans="1:49" ht="15" x14ac:dyDescent="0.25">
      <c r="A14" s="41" t="s">
        <v>1</v>
      </c>
      <c r="B14" s="41"/>
      <c r="C14" s="41"/>
      <c r="D14" s="41"/>
      <c r="E14" s="30"/>
      <c r="F14" s="1153"/>
      <c r="G14" s="184"/>
      <c r="H14" s="67"/>
      <c r="I14" s="67"/>
      <c r="J14" s="67"/>
      <c r="K14" s="238"/>
      <c r="L14" s="67"/>
      <c r="M14" s="67"/>
      <c r="N14" s="67"/>
      <c r="O14" s="1139"/>
      <c r="P14" s="67"/>
      <c r="Q14" s="867"/>
      <c r="R14" s="794"/>
      <c r="S14" s="1005"/>
      <c r="T14" s="757"/>
      <c r="U14" s="1005"/>
      <c r="V14" s="264"/>
      <c r="W14" s="68"/>
      <c r="X14" s="264"/>
      <c r="Y14" s="468"/>
      <c r="Z14" s="67"/>
      <c r="AA14" s="68"/>
      <c r="AB14" s="251"/>
      <c r="AC14" s="68"/>
      <c r="AD14" s="264"/>
      <c r="AE14" s="68"/>
      <c r="AF14" s="264"/>
      <c r="AG14" s="68"/>
      <c r="AH14" s="794"/>
      <c r="AI14" s="2"/>
      <c r="AJ14" s="252"/>
      <c r="AK14" s="263"/>
      <c r="AL14" s="263"/>
      <c r="AM14" s="2"/>
      <c r="AN14" s="268"/>
      <c r="AO14" s="564"/>
      <c r="AP14" s="794"/>
      <c r="AQ14" s="2"/>
      <c r="AR14" s="252"/>
      <c r="AS14" s="263"/>
      <c r="AT14" s="263"/>
      <c r="AU14" s="2"/>
      <c r="AV14" s="263"/>
      <c r="AW14" s="564"/>
    </row>
    <row r="15" spans="1:49" ht="15" x14ac:dyDescent="0.25">
      <c r="A15" s="169"/>
      <c r="B15" s="169"/>
      <c r="C15" s="169" t="s">
        <v>69</v>
      </c>
      <c r="D15" s="169"/>
      <c r="E15" s="170"/>
      <c r="F15" s="1150">
        <v>235</v>
      </c>
      <c r="G15" s="1211"/>
      <c r="H15" s="48"/>
      <c r="I15" s="32">
        <v>54</v>
      </c>
      <c r="J15" s="32"/>
      <c r="K15" s="231">
        <v>1.4683335669001638E-3</v>
      </c>
      <c r="L15" s="32"/>
      <c r="M15" s="32">
        <v>1.4683335669001638</v>
      </c>
      <c r="N15" s="32"/>
      <c r="O15" s="338" t="s">
        <v>2380</v>
      </c>
      <c r="P15" s="32"/>
      <c r="Q15" s="949"/>
      <c r="R15" s="47">
        <v>49</v>
      </c>
      <c r="S15" s="999"/>
      <c r="T15" s="786">
        <v>1.4090301802319924E-3</v>
      </c>
      <c r="U15" s="999"/>
      <c r="V15" s="193">
        <v>1.4090301802319924</v>
      </c>
      <c r="W15" s="65"/>
      <c r="X15" s="193" t="s">
        <v>2381</v>
      </c>
      <c r="Y15" s="724"/>
      <c r="Z15" s="65">
        <v>33</v>
      </c>
      <c r="AA15" s="65"/>
      <c r="AB15" s="190">
        <v>9.8438973572921693E-4</v>
      </c>
      <c r="AC15" s="65"/>
      <c r="AD15" s="65">
        <v>0.98438973572921695</v>
      </c>
      <c r="AE15" s="65"/>
      <c r="AF15" s="193" t="s">
        <v>675</v>
      </c>
      <c r="AG15" s="65"/>
      <c r="AH15" s="854">
        <v>39</v>
      </c>
      <c r="AI15" s="5"/>
      <c r="AJ15" s="190">
        <v>1.1829708200531053E-3</v>
      </c>
      <c r="AK15" s="65"/>
      <c r="AL15" s="65">
        <v>1.1829708200531053</v>
      </c>
      <c r="AM15" s="65"/>
      <c r="AN15" s="193" t="s">
        <v>2382</v>
      </c>
      <c r="AO15" s="138"/>
      <c r="AP15" s="854">
        <v>60</v>
      </c>
      <c r="AQ15" s="5"/>
      <c r="AR15" s="190">
        <v>1.8428737489722435E-3</v>
      </c>
      <c r="AS15" s="65"/>
      <c r="AT15" s="65">
        <v>1.8428737489722435</v>
      </c>
      <c r="AU15" s="65"/>
      <c r="AV15" s="193" t="s">
        <v>1710</v>
      </c>
      <c r="AW15" s="138"/>
    </row>
    <row r="16" spans="1:49" ht="15" x14ac:dyDescent="0.25">
      <c r="A16" s="1034"/>
      <c r="B16" s="1031"/>
      <c r="C16" s="1031"/>
      <c r="D16" s="1034"/>
      <c r="E16" s="66" t="s">
        <v>163</v>
      </c>
      <c r="F16" s="1152">
        <v>3</v>
      </c>
      <c r="G16" s="157"/>
      <c r="H16" s="1033"/>
      <c r="I16" s="1033"/>
      <c r="J16" s="1033"/>
      <c r="K16" s="1065"/>
      <c r="L16" s="1033"/>
      <c r="M16" s="1033"/>
      <c r="N16" s="1033"/>
      <c r="O16" s="1046"/>
      <c r="P16" s="1033"/>
      <c r="Q16" s="948"/>
      <c r="R16" s="150"/>
      <c r="S16" s="1126"/>
      <c r="T16" s="1065"/>
      <c r="U16" s="1126"/>
      <c r="V16" s="66"/>
      <c r="W16" s="66"/>
      <c r="X16" s="106"/>
      <c r="Y16" s="721"/>
      <c r="Z16" s="111"/>
      <c r="AA16" s="66"/>
      <c r="AB16" s="192"/>
      <c r="AC16" s="66"/>
      <c r="AD16" s="66"/>
      <c r="AE16" s="66"/>
      <c r="AF16" s="106"/>
      <c r="AG16" s="66"/>
      <c r="AH16" s="711"/>
      <c r="AI16" s="66"/>
      <c r="AJ16" s="192"/>
      <c r="AK16" s="66"/>
      <c r="AL16" s="66"/>
      <c r="AM16" s="66"/>
      <c r="AN16" s="106"/>
      <c r="AO16" s="97"/>
      <c r="AP16" s="711"/>
      <c r="AQ16" s="66"/>
      <c r="AR16" s="192"/>
      <c r="AS16" s="66"/>
      <c r="AT16" s="66"/>
      <c r="AU16" s="66"/>
      <c r="AV16" s="106"/>
      <c r="AW16" s="97"/>
    </row>
    <row r="17" spans="1:49" ht="15" x14ac:dyDescent="0.25">
      <c r="A17" s="26"/>
      <c r="B17" s="26"/>
      <c r="C17" s="1030"/>
      <c r="D17" s="66"/>
      <c r="E17" s="155" t="s">
        <v>166</v>
      </c>
      <c r="F17" s="1152" t="s">
        <v>12</v>
      </c>
      <c r="G17" s="1041"/>
      <c r="H17" s="1036"/>
      <c r="I17" s="1036"/>
      <c r="J17" s="1036"/>
      <c r="K17" s="1065"/>
      <c r="L17" s="1033"/>
      <c r="M17" s="1033"/>
      <c r="N17" s="1033"/>
      <c r="O17" s="1046"/>
      <c r="P17" s="1036"/>
      <c r="Q17" s="947"/>
      <c r="R17" s="1001"/>
      <c r="S17" s="1129"/>
      <c r="T17" s="1065"/>
      <c r="U17" s="1126"/>
      <c r="V17" s="66"/>
      <c r="W17" s="66"/>
      <c r="X17" s="106"/>
      <c r="Y17" s="467"/>
      <c r="Z17" s="62"/>
      <c r="AA17" s="59"/>
      <c r="AB17" s="192"/>
      <c r="AC17" s="66"/>
      <c r="AD17" s="66"/>
      <c r="AE17" s="66"/>
      <c r="AF17" s="106"/>
      <c r="AG17" s="59"/>
      <c r="AH17" s="695"/>
      <c r="AI17" s="59"/>
      <c r="AJ17" s="192"/>
      <c r="AK17" s="66"/>
      <c r="AL17" s="66"/>
      <c r="AM17" s="66"/>
      <c r="AN17" s="106"/>
      <c r="AO17" s="97"/>
      <c r="AP17" s="695"/>
      <c r="AQ17" s="59"/>
      <c r="AR17" s="192"/>
      <c r="AS17" s="66"/>
      <c r="AT17" s="66"/>
      <c r="AU17" s="66"/>
      <c r="AV17" s="106"/>
      <c r="AW17" s="97"/>
    </row>
    <row r="18" spans="1:49" ht="15" x14ac:dyDescent="0.25">
      <c r="A18" s="26"/>
      <c r="B18" s="26"/>
      <c r="C18" s="1030"/>
      <c r="D18" s="66"/>
      <c r="E18" s="155" t="s">
        <v>167</v>
      </c>
      <c r="F18" s="1152" t="s">
        <v>12</v>
      </c>
      <c r="G18" s="1041"/>
      <c r="H18" s="160"/>
      <c r="I18" s="1042"/>
      <c r="J18" s="1042"/>
      <c r="K18" s="1065"/>
      <c r="L18" s="1033"/>
      <c r="M18" s="1033"/>
      <c r="N18" s="1033"/>
      <c r="O18" s="1046"/>
      <c r="P18" s="1042"/>
      <c r="Q18" s="950"/>
      <c r="R18" s="158"/>
      <c r="S18" s="1042"/>
      <c r="T18" s="1065"/>
      <c r="U18" s="1126"/>
      <c r="V18" s="66"/>
      <c r="W18" s="66"/>
      <c r="X18" s="106"/>
      <c r="Y18" s="701"/>
      <c r="Z18" s="162"/>
      <c r="AA18" s="161"/>
      <c r="AB18" s="192"/>
      <c r="AC18" s="66"/>
      <c r="AD18" s="66"/>
      <c r="AE18" s="66"/>
      <c r="AF18" s="106"/>
      <c r="AG18" s="161"/>
      <c r="AH18" s="712"/>
      <c r="AI18" s="59"/>
      <c r="AJ18" s="192"/>
      <c r="AK18" s="66"/>
      <c r="AL18" s="66"/>
      <c r="AM18" s="66"/>
      <c r="AN18" s="106"/>
      <c r="AO18" s="97"/>
      <c r="AP18" s="712"/>
      <c r="AQ18" s="59"/>
      <c r="AR18" s="192"/>
      <c r="AS18" s="66"/>
      <c r="AT18" s="66"/>
      <c r="AU18" s="66"/>
      <c r="AV18" s="106"/>
      <c r="AW18" s="97"/>
    </row>
    <row r="19" spans="1:49" ht="15" x14ac:dyDescent="0.25">
      <c r="A19" s="26"/>
      <c r="B19" s="26"/>
      <c r="C19" s="26"/>
      <c r="E19" s="155" t="s">
        <v>168</v>
      </c>
      <c r="F19" s="1152">
        <v>3</v>
      </c>
      <c r="G19" s="1040"/>
      <c r="H19" s="1036"/>
      <c r="I19" s="1036"/>
      <c r="J19" s="1036"/>
      <c r="K19" s="1065"/>
      <c r="L19" s="1033"/>
      <c r="M19" s="1033"/>
      <c r="N19" s="1033"/>
      <c r="O19" s="1046"/>
      <c r="P19" s="1036"/>
      <c r="Q19" s="947"/>
      <c r="R19" s="1001"/>
      <c r="S19" s="1129"/>
      <c r="T19" s="1065"/>
      <c r="U19" s="1126"/>
      <c r="V19" s="66"/>
      <c r="W19" s="66"/>
      <c r="X19" s="106"/>
      <c r="Y19" s="467"/>
      <c r="Z19" s="62"/>
      <c r="AA19" s="59"/>
      <c r="AB19" s="192"/>
      <c r="AC19" s="66"/>
      <c r="AD19" s="66"/>
      <c r="AE19" s="66"/>
      <c r="AF19" s="106"/>
      <c r="AG19" s="59"/>
      <c r="AH19" s="695"/>
      <c r="AI19" s="164"/>
      <c r="AJ19" s="192"/>
      <c r="AK19" s="66"/>
      <c r="AL19" s="66"/>
      <c r="AM19" s="66"/>
      <c r="AN19" s="106"/>
      <c r="AO19" s="97"/>
      <c r="AP19" s="695"/>
      <c r="AQ19" s="164"/>
      <c r="AR19" s="192"/>
      <c r="AS19" s="66"/>
      <c r="AT19" s="66"/>
      <c r="AU19" s="66"/>
      <c r="AV19" s="106"/>
      <c r="AW19" s="97"/>
    </row>
    <row r="20" spans="1:49" ht="15" x14ac:dyDescent="0.25">
      <c r="A20" s="26"/>
      <c r="B20" s="26"/>
      <c r="C20" s="26"/>
      <c r="E20" s="155" t="s">
        <v>97</v>
      </c>
      <c r="F20" s="1152">
        <v>5</v>
      </c>
      <c r="G20" s="1040"/>
      <c r="H20" s="1036"/>
      <c r="I20" s="1036"/>
      <c r="J20" s="1036"/>
      <c r="K20" s="1065"/>
      <c r="L20" s="1033"/>
      <c r="M20" s="1033"/>
      <c r="N20" s="1033"/>
      <c r="O20" s="1046"/>
      <c r="P20" s="1036"/>
      <c r="Q20" s="947"/>
      <c r="R20" s="1001"/>
      <c r="S20" s="1129"/>
      <c r="T20" s="1065"/>
      <c r="U20" s="1126"/>
      <c r="V20" s="66"/>
      <c r="W20" s="66"/>
      <c r="X20" s="106"/>
      <c r="Y20" s="467"/>
      <c r="Z20" s="62"/>
      <c r="AA20" s="59"/>
      <c r="AB20" s="192"/>
      <c r="AC20" s="66"/>
      <c r="AD20" s="66"/>
      <c r="AE20" s="66"/>
      <c r="AF20" s="106"/>
      <c r="AG20" s="59"/>
      <c r="AH20" s="695"/>
      <c r="AI20" s="59"/>
      <c r="AJ20" s="192"/>
      <c r="AK20" s="66"/>
      <c r="AL20" s="66"/>
      <c r="AM20" s="66"/>
      <c r="AN20" s="106"/>
      <c r="AO20" s="97"/>
      <c r="AP20" s="695"/>
      <c r="AQ20" s="59"/>
      <c r="AR20" s="192"/>
      <c r="AS20" s="66"/>
      <c r="AT20" s="66"/>
      <c r="AU20" s="66"/>
      <c r="AV20" s="106"/>
      <c r="AW20" s="97"/>
    </row>
    <row r="21" spans="1:49" ht="15" x14ac:dyDescent="0.25">
      <c r="A21" s="26"/>
      <c r="B21" s="26"/>
      <c r="C21" s="26"/>
      <c r="E21" s="155" t="s">
        <v>170</v>
      </c>
      <c r="F21" s="1152" t="s">
        <v>12</v>
      </c>
      <c r="G21" s="1040"/>
      <c r="H21" s="1036"/>
      <c r="I21" s="1036"/>
      <c r="J21" s="1036"/>
      <c r="K21" s="1065"/>
      <c r="L21" s="1033"/>
      <c r="M21" s="1033"/>
      <c r="N21" s="1033"/>
      <c r="O21" s="1046"/>
      <c r="P21" s="1036"/>
      <c r="Q21" s="947"/>
      <c r="R21" s="1001"/>
      <c r="S21" s="1129"/>
      <c r="T21" s="1065"/>
      <c r="U21" s="1126"/>
      <c r="V21" s="66"/>
      <c r="W21" s="66"/>
      <c r="X21" s="106"/>
      <c r="Y21" s="467"/>
      <c r="Z21" s="62"/>
      <c r="AA21" s="59"/>
      <c r="AB21" s="192"/>
      <c r="AC21" s="66"/>
      <c r="AD21" s="66"/>
      <c r="AE21" s="66"/>
      <c r="AF21" s="106"/>
      <c r="AG21" s="59"/>
      <c r="AH21" s="695"/>
      <c r="AI21" s="59"/>
      <c r="AJ21" s="192"/>
      <c r="AK21" s="66"/>
      <c r="AL21" s="66"/>
      <c r="AM21" s="66"/>
      <c r="AN21" s="106"/>
      <c r="AO21" s="97"/>
      <c r="AP21" s="695"/>
      <c r="AQ21" s="59"/>
      <c r="AR21" s="192"/>
      <c r="AS21" s="66"/>
      <c r="AT21" s="66"/>
      <c r="AU21" s="66"/>
      <c r="AV21" s="106"/>
      <c r="AW21" s="97"/>
    </row>
    <row r="22" spans="1:49" ht="15" x14ac:dyDescent="0.25">
      <c r="A22" s="26"/>
      <c r="B22" s="26"/>
      <c r="C22" s="26"/>
      <c r="E22" s="155" t="s">
        <v>174</v>
      </c>
      <c r="F22" s="1152" t="s">
        <v>12</v>
      </c>
      <c r="G22" s="1040"/>
      <c r="H22" s="1036"/>
      <c r="I22" s="1036"/>
      <c r="J22" s="1036"/>
      <c r="K22" s="1065"/>
      <c r="L22" s="1033"/>
      <c r="M22" s="1033"/>
      <c r="N22" s="1033"/>
      <c r="O22" s="1046"/>
      <c r="P22" s="1036"/>
      <c r="Q22" s="947"/>
      <c r="R22" s="1001"/>
      <c r="S22" s="1129"/>
      <c r="T22" s="1065"/>
      <c r="U22" s="1126"/>
      <c r="V22" s="66"/>
      <c r="W22" s="66"/>
      <c r="X22" s="106"/>
      <c r="Y22" s="467"/>
      <c r="Z22" s="62"/>
      <c r="AA22" s="59"/>
      <c r="AB22" s="192"/>
      <c r="AC22" s="66"/>
      <c r="AD22" s="66"/>
      <c r="AE22" s="66"/>
      <c r="AF22" s="106"/>
      <c r="AG22" s="59"/>
      <c r="AH22" s="695"/>
      <c r="AI22" s="59"/>
      <c r="AJ22" s="192"/>
      <c r="AK22" s="66"/>
      <c r="AL22" s="66"/>
      <c r="AM22" s="66"/>
      <c r="AN22" s="106"/>
      <c r="AO22" s="97"/>
      <c r="AP22" s="695"/>
      <c r="AQ22" s="59"/>
      <c r="AR22" s="192"/>
      <c r="AS22" s="66"/>
      <c r="AT22" s="66"/>
      <c r="AU22" s="66"/>
      <c r="AV22" s="106"/>
      <c r="AW22" s="97"/>
    </row>
    <row r="23" spans="1:49" ht="15" x14ac:dyDescent="0.25">
      <c r="A23" s="1031"/>
      <c r="B23" s="1031"/>
      <c r="C23" s="1031"/>
      <c r="E23" s="155" t="s">
        <v>176</v>
      </c>
      <c r="F23" s="1152">
        <v>13</v>
      </c>
      <c r="G23" s="157"/>
      <c r="H23" s="1036"/>
      <c r="I23" s="1036"/>
      <c r="J23" s="1036"/>
      <c r="K23" s="1065"/>
      <c r="L23" s="1033"/>
      <c r="M23" s="1033"/>
      <c r="N23" s="1033"/>
      <c r="O23" s="1046"/>
      <c r="P23" s="1036"/>
      <c r="Q23" s="947"/>
      <c r="R23" s="1001"/>
      <c r="S23" s="1129"/>
      <c r="T23" s="1065"/>
      <c r="U23" s="1126"/>
      <c r="V23" s="66"/>
      <c r="W23" s="66"/>
      <c r="X23" s="106"/>
      <c r="Y23" s="467"/>
      <c r="Z23" s="62"/>
      <c r="AA23" s="59"/>
      <c r="AB23" s="192"/>
      <c r="AC23" s="66"/>
      <c r="AD23" s="66"/>
      <c r="AE23" s="66"/>
      <c r="AF23" s="106"/>
      <c r="AG23" s="59"/>
      <c r="AH23" s="695"/>
      <c r="AI23" s="164"/>
      <c r="AJ23" s="192"/>
      <c r="AK23" s="66"/>
      <c r="AL23" s="66"/>
      <c r="AM23" s="66"/>
      <c r="AN23" s="106"/>
      <c r="AO23" s="97"/>
      <c r="AP23" s="695"/>
      <c r="AQ23" s="164"/>
      <c r="AR23" s="192"/>
      <c r="AS23" s="66"/>
      <c r="AT23" s="66"/>
      <c r="AU23" s="66"/>
      <c r="AV23" s="106"/>
      <c r="AW23" s="97"/>
    </row>
    <row r="24" spans="1:49" ht="15" x14ac:dyDescent="0.25">
      <c r="C24" s="1032"/>
      <c r="E24" s="155" t="s">
        <v>177</v>
      </c>
      <c r="F24" s="1152" t="s">
        <v>12</v>
      </c>
      <c r="G24" s="1041"/>
      <c r="H24" s="1036"/>
      <c r="I24" s="1036"/>
      <c r="J24" s="1036"/>
      <c r="K24" s="1065"/>
      <c r="L24" s="1033"/>
      <c r="M24" s="1033"/>
      <c r="N24" s="1033"/>
      <c r="O24" s="1046"/>
      <c r="P24" s="1036"/>
      <c r="Q24" s="947"/>
      <c r="R24" s="1001"/>
      <c r="S24" s="1129"/>
      <c r="T24" s="1065"/>
      <c r="U24" s="1126"/>
      <c r="V24" s="66"/>
      <c r="W24" s="66"/>
      <c r="X24" s="106"/>
      <c r="Y24" s="467"/>
      <c r="Z24" s="59"/>
      <c r="AA24" s="59"/>
      <c r="AB24" s="192"/>
      <c r="AC24" s="66"/>
      <c r="AD24" s="66"/>
      <c r="AE24" s="66"/>
      <c r="AF24" s="106"/>
      <c r="AG24" s="59"/>
      <c r="AH24" s="714"/>
      <c r="AI24" s="59"/>
      <c r="AJ24" s="192"/>
      <c r="AK24" s="66"/>
      <c r="AL24" s="66"/>
      <c r="AM24" s="66"/>
      <c r="AN24" s="106"/>
      <c r="AO24" s="97"/>
      <c r="AP24" s="714"/>
      <c r="AQ24" s="59"/>
      <c r="AR24" s="192"/>
      <c r="AS24" s="66"/>
      <c r="AT24" s="66"/>
      <c r="AU24" s="66"/>
      <c r="AV24" s="106"/>
      <c r="AW24" s="97"/>
    </row>
    <row r="25" spans="1:49" ht="15" x14ac:dyDescent="0.25">
      <c r="C25" s="1032"/>
      <c r="E25" s="155" t="s">
        <v>179</v>
      </c>
      <c r="F25" s="1152">
        <v>67</v>
      </c>
      <c r="G25" s="1041"/>
      <c r="H25" s="1036"/>
      <c r="I25" s="1036"/>
      <c r="J25" s="1036"/>
      <c r="K25" s="1065"/>
      <c r="L25" s="1033"/>
      <c r="M25" s="1033"/>
      <c r="N25" s="1033"/>
      <c r="O25" s="1046"/>
      <c r="P25" s="1036"/>
      <c r="Q25" s="947"/>
      <c r="R25" s="1001"/>
      <c r="S25" s="1129"/>
      <c r="T25" s="1065"/>
      <c r="U25" s="1126"/>
      <c r="V25" s="66"/>
      <c r="W25" s="66"/>
      <c r="X25" s="106"/>
      <c r="Y25" s="467"/>
      <c r="Z25" s="59"/>
      <c r="AA25" s="59"/>
      <c r="AB25" s="192"/>
      <c r="AC25" s="66"/>
      <c r="AD25" s="66"/>
      <c r="AE25" s="66"/>
      <c r="AF25" s="106"/>
      <c r="AG25" s="59"/>
      <c r="AH25" s="714"/>
      <c r="AI25" s="59"/>
      <c r="AJ25" s="192"/>
      <c r="AK25" s="66"/>
      <c r="AL25" s="66"/>
      <c r="AM25" s="66"/>
      <c r="AN25" s="106"/>
      <c r="AO25" s="97"/>
      <c r="AP25" s="714"/>
      <c r="AQ25" s="59"/>
      <c r="AR25" s="192"/>
      <c r="AS25" s="66"/>
      <c r="AT25" s="66"/>
      <c r="AU25" s="66"/>
      <c r="AV25" s="106"/>
      <c r="AW25" s="97"/>
    </row>
    <row r="26" spans="1:49" ht="15" x14ac:dyDescent="0.25">
      <c r="C26" s="1032"/>
      <c r="E26" s="155" t="s">
        <v>181</v>
      </c>
      <c r="F26" s="1152">
        <v>5</v>
      </c>
      <c r="G26" s="1041"/>
      <c r="H26" s="1039"/>
      <c r="I26" s="1036"/>
      <c r="J26" s="1036"/>
      <c r="K26" s="1065"/>
      <c r="L26" s="1033"/>
      <c r="M26" s="1033"/>
      <c r="N26" s="1033"/>
      <c r="O26" s="1046"/>
      <c r="P26" s="1036"/>
      <c r="Q26" s="947"/>
      <c r="R26" s="1001"/>
      <c r="S26" s="1129"/>
      <c r="T26" s="1065"/>
      <c r="U26" s="1126"/>
      <c r="V26" s="66"/>
      <c r="W26" s="66"/>
      <c r="X26" s="106"/>
      <c r="Y26" s="467"/>
      <c r="Z26" s="62"/>
      <c r="AA26" s="62"/>
      <c r="AB26" s="192"/>
      <c r="AC26" s="66"/>
      <c r="AD26" s="66"/>
      <c r="AE26" s="66"/>
      <c r="AF26" s="106"/>
      <c r="AG26" s="62"/>
      <c r="AH26" s="695"/>
      <c r="AI26" s="59"/>
      <c r="AJ26" s="192"/>
      <c r="AK26" s="66"/>
      <c r="AL26" s="66"/>
      <c r="AM26" s="66"/>
      <c r="AN26" s="106"/>
      <c r="AO26" s="97"/>
      <c r="AP26" s="695"/>
      <c r="AQ26" s="59"/>
      <c r="AR26" s="192"/>
      <c r="AS26" s="66"/>
      <c r="AT26" s="66"/>
      <c r="AU26" s="66"/>
      <c r="AV26" s="106"/>
      <c r="AW26" s="97"/>
    </row>
    <row r="27" spans="1:49" ht="15" x14ac:dyDescent="0.25">
      <c r="E27" s="155" t="s">
        <v>182</v>
      </c>
      <c r="F27" s="1152">
        <v>8</v>
      </c>
      <c r="G27" s="1040"/>
      <c r="H27" s="1036"/>
      <c r="I27" s="1036"/>
      <c r="J27" s="1036"/>
      <c r="K27" s="1065"/>
      <c r="L27" s="1033"/>
      <c r="M27" s="1033"/>
      <c r="N27" s="1033"/>
      <c r="O27" s="1046"/>
      <c r="P27" s="1036"/>
      <c r="Q27" s="947"/>
      <c r="R27" s="1001"/>
      <c r="S27" s="1129"/>
      <c r="T27" s="1065"/>
      <c r="U27" s="1126"/>
      <c r="V27" s="66"/>
      <c r="W27" s="66"/>
      <c r="X27" s="106"/>
      <c r="Y27" s="467"/>
      <c r="Z27" s="62"/>
      <c r="AA27" s="62"/>
      <c r="AB27" s="192"/>
      <c r="AC27" s="66"/>
      <c r="AD27" s="66"/>
      <c r="AE27" s="66"/>
      <c r="AF27" s="106"/>
      <c r="AG27" s="62"/>
      <c r="AH27" s="695"/>
      <c r="AI27" s="59"/>
      <c r="AJ27" s="192"/>
      <c r="AK27" s="66"/>
      <c r="AL27" s="66"/>
      <c r="AM27" s="66"/>
      <c r="AN27" s="106"/>
      <c r="AO27" s="97"/>
      <c r="AP27" s="695"/>
      <c r="AQ27" s="59"/>
      <c r="AR27" s="192"/>
      <c r="AS27" s="66"/>
      <c r="AT27" s="66"/>
      <c r="AU27" s="66"/>
      <c r="AV27" s="106"/>
      <c r="AW27" s="97"/>
    </row>
    <row r="28" spans="1:49" ht="15" x14ac:dyDescent="0.25">
      <c r="E28" s="155" t="s">
        <v>186</v>
      </c>
      <c r="F28" s="1152">
        <v>3</v>
      </c>
      <c r="G28" s="1040"/>
      <c r="H28" s="1036"/>
      <c r="I28" s="1036"/>
      <c r="J28" s="1036"/>
      <c r="K28" s="1065"/>
      <c r="L28" s="1033"/>
      <c r="M28" s="1033"/>
      <c r="N28" s="1033"/>
      <c r="O28" s="1046"/>
      <c r="P28" s="1036"/>
      <c r="Q28" s="947"/>
      <c r="R28" s="1001"/>
      <c r="S28" s="1129"/>
      <c r="T28" s="1065"/>
      <c r="U28" s="1126"/>
      <c r="V28" s="66"/>
      <c r="W28" s="66"/>
      <c r="X28" s="106"/>
      <c r="Y28" s="467"/>
      <c r="Z28" s="62"/>
      <c r="AA28" s="62"/>
      <c r="AB28" s="192"/>
      <c r="AC28" s="66"/>
      <c r="AD28" s="66"/>
      <c r="AE28" s="66"/>
      <c r="AF28" s="106"/>
      <c r="AG28" s="62"/>
      <c r="AH28" s="695"/>
      <c r="AI28" s="59"/>
      <c r="AJ28" s="192"/>
      <c r="AK28" s="66"/>
      <c r="AL28" s="66"/>
      <c r="AM28" s="66"/>
      <c r="AN28" s="106"/>
      <c r="AO28" s="97"/>
      <c r="AP28" s="695"/>
      <c r="AQ28" s="59"/>
      <c r="AR28" s="192"/>
      <c r="AS28" s="66"/>
      <c r="AT28" s="66"/>
      <c r="AU28" s="66"/>
      <c r="AV28" s="106"/>
      <c r="AW28" s="97"/>
    </row>
    <row r="29" spans="1:49" ht="15" x14ac:dyDescent="0.25">
      <c r="E29" s="155" t="s">
        <v>187</v>
      </c>
      <c r="F29" s="1152">
        <v>96</v>
      </c>
      <c r="G29" s="1040"/>
      <c r="H29" s="1036"/>
      <c r="I29" s="1036"/>
      <c r="J29" s="1036"/>
      <c r="K29" s="1065"/>
      <c r="L29" s="1033"/>
      <c r="M29" s="1033"/>
      <c r="N29" s="1033"/>
      <c r="O29" s="1046"/>
      <c r="P29" s="1036"/>
      <c r="Q29" s="947"/>
      <c r="R29" s="1001"/>
      <c r="S29" s="1129"/>
      <c r="T29" s="1065"/>
      <c r="U29" s="1126"/>
      <c r="V29" s="66"/>
      <c r="W29" s="66"/>
      <c r="X29" s="106"/>
      <c r="Y29" s="467"/>
      <c r="Z29" s="62"/>
      <c r="AA29" s="62"/>
      <c r="AB29" s="192"/>
      <c r="AC29" s="66"/>
      <c r="AD29" s="66"/>
      <c r="AE29" s="66"/>
      <c r="AF29" s="106"/>
      <c r="AG29" s="62"/>
      <c r="AH29" s="695"/>
      <c r="AI29" s="59"/>
      <c r="AJ29" s="192"/>
      <c r="AK29" s="66"/>
      <c r="AL29" s="66"/>
      <c r="AM29" s="66"/>
      <c r="AN29" s="106"/>
      <c r="AO29" s="97"/>
      <c r="AP29" s="695"/>
      <c r="AQ29" s="59"/>
      <c r="AR29" s="192"/>
      <c r="AS29" s="66"/>
      <c r="AT29" s="66"/>
      <c r="AU29" s="66"/>
      <c r="AV29" s="106"/>
      <c r="AW29" s="97"/>
    </row>
    <row r="30" spans="1:49" ht="15" x14ac:dyDescent="0.25">
      <c r="E30" s="155" t="s">
        <v>14</v>
      </c>
      <c r="F30" s="1152">
        <v>24</v>
      </c>
      <c r="G30" s="157"/>
      <c r="H30" s="1036"/>
      <c r="I30" s="1036"/>
      <c r="J30" s="1036"/>
      <c r="K30" s="1065"/>
      <c r="L30" s="1033"/>
      <c r="M30" s="1033"/>
      <c r="N30" s="1033"/>
      <c r="O30" s="1046"/>
      <c r="P30" s="1036"/>
      <c r="Q30" s="947"/>
      <c r="R30" s="1001"/>
      <c r="S30" s="1129"/>
      <c r="T30" s="1065"/>
      <c r="U30" s="1126"/>
      <c r="V30" s="66"/>
      <c r="W30" s="66"/>
      <c r="X30" s="106"/>
      <c r="Y30" s="467"/>
      <c r="Z30" s="62"/>
      <c r="AA30" s="62"/>
      <c r="AB30" s="192"/>
      <c r="AC30" s="66"/>
      <c r="AD30" s="66"/>
      <c r="AE30" s="66"/>
      <c r="AF30" s="106"/>
      <c r="AG30" s="62"/>
      <c r="AH30" s="695"/>
      <c r="AI30" s="59"/>
      <c r="AJ30" s="192"/>
      <c r="AK30" s="66"/>
      <c r="AL30" s="66"/>
      <c r="AM30" s="66"/>
      <c r="AN30" s="106"/>
      <c r="AO30" s="97"/>
      <c r="AP30" s="695"/>
      <c r="AQ30" s="59"/>
      <c r="AR30" s="192"/>
      <c r="AS30" s="66"/>
      <c r="AT30" s="66"/>
      <c r="AU30" s="66"/>
      <c r="AV30" s="106"/>
      <c r="AW30" s="97"/>
    </row>
    <row r="31" spans="1:49" ht="15" x14ac:dyDescent="0.25">
      <c r="E31" s="155"/>
      <c r="F31" s="1152"/>
      <c r="G31" s="157"/>
      <c r="H31" s="1036"/>
      <c r="I31" s="1036"/>
      <c r="J31" s="1036"/>
      <c r="K31" s="1065"/>
      <c r="L31" s="1033"/>
      <c r="M31" s="1033"/>
      <c r="N31" s="1033"/>
      <c r="O31" s="1046"/>
      <c r="P31" s="1036"/>
      <c r="Q31" s="947"/>
      <c r="R31" s="1001"/>
      <c r="S31" s="1129"/>
      <c r="T31" s="1065"/>
      <c r="U31" s="1126"/>
      <c r="V31" s="66"/>
      <c r="W31" s="66"/>
      <c r="X31" s="106"/>
      <c r="Y31" s="467"/>
      <c r="Z31" s="62"/>
      <c r="AA31" s="62"/>
      <c r="AB31" s="192"/>
      <c r="AC31" s="66"/>
      <c r="AD31" s="66"/>
      <c r="AE31" s="66"/>
      <c r="AF31" s="106"/>
      <c r="AG31" s="62"/>
      <c r="AH31" s="695"/>
      <c r="AI31" s="59"/>
      <c r="AJ31" s="192"/>
      <c r="AK31" s="66"/>
      <c r="AL31" s="66"/>
      <c r="AM31" s="66"/>
      <c r="AN31" s="106"/>
      <c r="AO31" s="97"/>
      <c r="AP31" s="695"/>
      <c r="AQ31" s="59"/>
      <c r="AR31" s="192"/>
      <c r="AS31" s="66"/>
      <c r="AT31" s="66"/>
      <c r="AU31" s="66"/>
      <c r="AV31" s="106"/>
      <c r="AW31" s="97"/>
    </row>
    <row r="32" spans="1:49" s="59" customFormat="1" ht="16.5" x14ac:dyDescent="0.35">
      <c r="A32" s="169"/>
      <c r="B32" s="169"/>
      <c r="C32" s="169" t="s">
        <v>73</v>
      </c>
      <c r="D32" s="169"/>
      <c r="E32" s="170"/>
      <c r="F32" s="1150">
        <v>2681</v>
      </c>
      <c r="G32" s="1211"/>
      <c r="H32" s="48"/>
      <c r="I32" s="48">
        <v>595</v>
      </c>
      <c r="J32" s="48"/>
      <c r="K32" s="231">
        <v>1.6178860598251806E-2</v>
      </c>
      <c r="L32" s="48"/>
      <c r="M32" s="48">
        <v>16.178860598251806</v>
      </c>
      <c r="N32" s="48"/>
      <c r="O32" s="957" t="s">
        <v>2389</v>
      </c>
      <c r="P32" s="48"/>
      <c r="Q32" s="972"/>
      <c r="R32" s="47">
        <v>595</v>
      </c>
      <c r="S32" s="1003"/>
      <c r="T32" s="786">
        <v>1.7109652188531336E-2</v>
      </c>
      <c r="U32" s="1003"/>
      <c r="V32" s="77">
        <v>17.109652188531335</v>
      </c>
      <c r="W32" s="77"/>
      <c r="X32" s="266" t="s">
        <v>2390</v>
      </c>
      <c r="Y32" s="699"/>
      <c r="Z32" s="77">
        <v>616</v>
      </c>
      <c r="AA32" s="77"/>
      <c r="AB32" s="190">
        <v>1.8375275066945383E-2</v>
      </c>
      <c r="AC32" s="77"/>
      <c r="AD32" s="77">
        <v>18.375275066945385</v>
      </c>
      <c r="AE32" s="77"/>
      <c r="AF32" s="266" t="s">
        <v>2391</v>
      </c>
      <c r="AG32" s="77"/>
      <c r="AH32" s="710">
        <v>591</v>
      </c>
      <c r="AI32" s="1333" t="s">
        <v>3058</v>
      </c>
      <c r="AJ32" s="190">
        <v>1.7926557811573981E-2</v>
      </c>
      <c r="AK32" s="1334" t="s">
        <v>3058</v>
      </c>
      <c r="AL32" s="77">
        <v>17.926557811573982</v>
      </c>
      <c r="AM32" s="1310" t="s">
        <v>3058</v>
      </c>
      <c r="AN32" s="193" t="s">
        <v>1458</v>
      </c>
      <c r="AO32" s="1335" t="s">
        <v>3058</v>
      </c>
      <c r="AP32" s="710">
        <v>284</v>
      </c>
      <c r="AQ32" s="73"/>
      <c r="AR32" s="190">
        <v>8.7229357451352862E-3</v>
      </c>
      <c r="AS32" s="77"/>
      <c r="AT32" s="77">
        <v>8.7229357451352865</v>
      </c>
      <c r="AU32" s="65"/>
      <c r="AV32" s="193" t="s">
        <v>2392</v>
      </c>
      <c r="AW32" s="138"/>
    </row>
    <row r="33" spans="1:49" s="59" customFormat="1" x14ac:dyDescent="0.35">
      <c r="A33" s="7"/>
      <c r="B33" s="7"/>
      <c r="C33" s="1032"/>
      <c r="D33" s="7"/>
      <c r="E33" s="155" t="s">
        <v>190</v>
      </c>
      <c r="F33" s="1152">
        <v>8</v>
      </c>
      <c r="G33" s="1041"/>
      <c r="H33" s="1036"/>
      <c r="I33" s="1036"/>
      <c r="J33" s="1036"/>
      <c r="K33" s="1066"/>
      <c r="L33" s="1039"/>
      <c r="M33" s="1036"/>
      <c r="N33" s="1036"/>
      <c r="O33" s="1052"/>
      <c r="P33" s="1036"/>
      <c r="Q33" s="947"/>
      <c r="R33" s="1001"/>
      <c r="S33" s="1129"/>
      <c r="T33" s="1066"/>
      <c r="U33" s="1039"/>
      <c r="X33" s="256"/>
      <c r="Y33" s="467"/>
      <c r="AB33" s="191"/>
      <c r="AF33" s="256"/>
      <c r="AH33" s="714"/>
      <c r="AJ33" s="191"/>
      <c r="AN33" s="256"/>
      <c r="AO33" s="467"/>
      <c r="AP33" s="714"/>
      <c r="AR33" s="191"/>
      <c r="AV33" s="256"/>
      <c r="AW33" s="467"/>
    </row>
    <row r="34" spans="1:49" s="59" customFormat="1" x14ac:dyDescent="0.35">
      <c r="A34" s="7"/>
      <c r="B34" s="7"/>
      <c r="C34" s="1032"/>
      <c r="D34" s="7"/>
      <c r="E34" s="155" t="s">
        <v>191</v>
      </c>
      <c r="F34" s="1152">
        <v>77</v>
      </c>
      <c r="G34" s="1041"/>
      <c r="H34" s="1036"/>
      <c r="I34" s="1036"/>
      <c r="J34" s="1036"/>
      <c r="K34" s="1066"/>
      <c r="L34" s="1039"/>
      <c r="M34" s="1036"/>
      <c r="N34" s="1036"/>
      <c r="O34" s="1052"/>
      <c r="P34" s="1036"/>
      <c r="Q34" s="947"/>
      <c r="R34" s="1001"/>
      <c r="S34" s="1129"/>
      <c r="T34" s="1066"/>
      <c r="U34" s="1039"/>
      <c r="X34" s="256"/>
      <c r="Y34" s="467"/>
      <c r="AB34" s="191"/>
      <c r="AF34" s="256"/>
      <c r="AH34" s="714"/>
      <c r="AJ34" s="191"/>
      <c r="AN34" s="256"/>
      <c r="AO34" s="467"/>
      <c r="AP34" s="714"/>
      <c r="AR34" s="191"/>
      <c r="AV34" s="256"/>
      <c r="AW34" s="467"/>
    </row>
    <row r="35" spans="1:49" s="59" customFormat="1" x14ac:dyDescent="0.35">
      <c r="A35" s="7"/>
      <c r="B35" s="7"/>
      <c r="C35" s="7"/>
      <c r="D35" s="7"/>
      <c r="E35" s="155" t="s">
        <v>192</v>
      </c>
      <c r="F35" s="1152" t="s">
        <v>12</v>
      </c>
      <c r="G35" s="1040"/>
      <c r="H35" s="1039"/>
      <c r="I35" s="62"/>
      <c r="J35" s="62"/>
      <c r="K35" s="1066"/>
      <c r="L35" s="1039"/>
      <c r="M35" s="1036"/>
      <c r="N35" s="1036"/>
      <c r="O35" s="1052"/>
      <c r="P35" s="62"/>
      <c r="Q35" s="973"/>
      <c r="R35" s="695"/>
      <c r="S35" s="62"/>
      <c r="T35" s="1066"/>
      <c r="U35" s="1039"/>
      <c r="X35" s="256"/>
      <c r="Y35" s="467"/>
      <c r="AB35" s="191"/>
      <c r="AF35" s="256"/>
      <c r="AH35" s="714"/>
      <c r="AJ35" s="191"/>
      <c r="AN35" s="256"/>
      <c r="AO35" s="467"/>
      <c r="AP35" s="714"/>
      <c r="AR35" s="191"/>
      <c r="AV35" s="256"/>
      <c r="AW35" s="467"/>
    </row>
    <row r="36" spans="1:49" s="59" customFormat="1" x14ac:dyDescent="0.35">
      <c r="A36" s="7"/>
      <c r="B36" s="7"/>
      <c r="C36" s="7"/>
      <c r="D36" s="7"/>
      <c r="E36" s="155" t="s">
        <v>193</v>
      </c>
      <c r="F36" s="1152">
        <v>17</v>
      </c>
      <c r="G36" s="1040"/>
      <c r="H36" s="1036"/>
      <c r="I36" s="1036"/>
      <c r="J36" s="1036"/>
      <c r="K36" s="1066"/>
      <c r="L36" s="1039"/>
      <c r="M36" s="1036"/>
      <c r="N36" s="1036"/>
      <c r="O36" s="1052"/>
      <c r="P36" s="1036"/>
      <c r="Q36" s="947"/>
      <c r="R36" s="1001"/>
      <c r="S36" s="1129"/>
      <c r="T36" s="1066"/>
      <c r="U36" s="1039"/>
      <c r="X36" s="256"/>
      <c r="Y36" s="467"/>
      <c r="AB36" s="191"/>
      <c r="AF36" s="256"/>
      <c r="AH36" s="714"/>
      <c r="AJ36" s="191"/>
      <c r="AN36" s="256"/>
      <c r="AO36" s="467"/>
      <c r="AP36" s="714"/>
      <c r="AR36" s="191"/>
      <c r="AV36" s="256"/>
      <c r="AW36" s="467"/>
    </row>
    <row r="37" spans="1:49" x14ac:dyDescent="0.35">
      <c r="E37" s="155" t="s">
        <v>194</v>
      </c>
      <c r="F37" s="1152">
        <v>9</v>
      </c>
      <c r="G37" s="1040"/>
      <c r="H37" s="1039"/>
      <c r="I37" s="1036"/>
      <c r="J37" s="1036"/>
      <c r="K37" s="1066"/>
      <c r="L37" s="1039"/>
      <c r="M37" s="1036"/>
      <c r="N37" s="1036"/>
      <c r="O37" s="1052"/>
      <c r="P37" s="1036"/>
      <c r="Q37" s="947"/>
      <c r="R37" s="1001"/>
      <c r="S37" s="1129"/>
      <c r="T37" s="1066"/>
      <c r="U37" s="1039"/>
      <c r="V37" s="59"/>
      <c r="W37" s="59"/>
      <c r="X37" s="256"/>
      <c r="Y37" s="467"/>
      <c r="Z37" s="59"/>
      <c r="AA37" s="59"/>
      <c r="AB37" s="191"/>
      <c r="AC37" s="59"/>
      <c r="AD37" s="59"/>
      <c r="AE37" s="59"/>
      <c r="AF37" s="256"/>
      <c r="AG37" s="59"/>
      <c r="AH37" s="714"/>
      <c r="AI37" s="59"/>
      <c r="AJ37" s="191"/>
      <c r="AK37" s="59"/>
      <c r="AL37" s="59"/>
      <c r="AM37" s="59"/>
      <c r="AN37" s="256"/>
      <c r="AO37" s="97"/>
      <c r="AP37" s="714"/>
      <c r="AQ37" s="59"/>
      <c r="AR37" s="191"/>
      <c r="AS37" s="59"/>
      <c r="AT37" s="59"/>
      <c r="AU37" s="59"/>
      <c r="AV37" s="256"/>
      <c r="AW37" s="97"/>
    </row>
    <row r="38" spans="1:49" x14ac:dyDescent="0.35">
      <c r="E38" s="155" t="s">
        <v>195</v>
      </c>
      <c r="F38" s="1152">
        <v>13</v>
      </c>
      <c r="G38" s="157"/>
      <c r="H38" s="1039"/>
      <c r="I38" s="1036"/>
      <c r="J38" s="1036"/>
      <c r="K38" s="1066"/>
      <c r="L38" s="1039"/>
      <c r="M38" s="1036"/>
      <c r="N38" s="1036"/>
      <c r="O38" s="1052"/>
      <c r="P38" s="1036"/>
      <c r="Q38" s="947"/>
      <c r="R38" s="1001"/>
      <c r="S38" s="1129"/>
      <c r="T38" s="1066"/>
      <c r="U38" s="1039"/>
      <c r="V38" s="59"/>
      <c r="W38" s="59"/>
      <c r="X38" s="256"/>
      <c r="Y38" s="467"/>
      <c r="Z38" s="59"/>
      <c r="AA38" s="59"/>
      <c r="AB38" s="191"/>
      <c r="AC38" s="59"/>
      <c r="AD38" s="59"/>
      <c r="AE38" s="59"/>
      <c r="AF38" s="256"/>
      <c r="AG38" s="59"/>
      <c r="AH38" s="714"/>
      <c r="AI38" s="59"/>
      <c r="AJ38" s="191"/>
      <c r="AK38" s="59"/>
      <c r="AL38" s="59"/>
      <c r="AM38" s="59"/>
      <c r="AN38" s="256"/>
      <c r="AO38" s="97"/>
      <c r="AP38" s="714"/>
      <c r="AQ38" s="59"/>
      <c r="AR38" s="191"/>
      <c r="AS38" s="59"/>
      <c r="AT38" s="59"/>
      <c r="AU38" s="59"/>
      <c r="AV38" s="256"/>
      <c r="AW38" s="97"/>
    </row>
    <row r="39" spans="1:49" x14ac:dyDescent="0.35">
      <c r="E39" s="155" t="s">
        <v>100</v>
      </c>
      <c r="F39" s="1152">
        <v>34</v>
      </c>
      <c r="G39" s="1041"/>
      <c r="H39" s="1036"/>
      <c r="I39" s="1036"/>
      <c r="J39" s="1036"/>
      <c r="K39" s="1066"/>
      <c r="L39" s="1039"/>
      <c r="M39" s="1036"/>
      <c r="N39" s="1036"/>
      <c r="O39" s="1052"/>
      <c r="P39" s="1036"/>
      <c r="Q39" s="947"/>
      <c r="R39" s="1001"/>
      <c r="S39" s="1129"/>
      <c r="T39" s="1066"/>
      <c r="U39" s="1039"/>
      <c r="V39" s="59"/>
      <c r="W39" s="59"/>
      <c r="X39" s="256"/>
      <c r="Y39" s="467"/>
      <c r="Z39" s="59"/>
      <c r="AA39" s="59"/>
      <c r="AB39" s="191"/>
      <c r="AC39" s="59"/>
      <c r="AD39" s="59"/>
      <c r="AE39" s="59"/>
      <c r="AF39" s="256"/>
      <c r="AG39" s="59"/>
      <c r="AH39" s="714"/>
      <c r="AI39" s="59"/>
      <c r="AJ39" s="191"/>
      <c r="AK39" s="59"/>
      <c r="AL39" s="59"/>
      <c r="AM39" s="59"/>
      <c r="AN39" s="256"/>
      <c r="AO39" s="97"/>
      <c r="AP39" s="714"/>
      <c r="AQ39" s="59"/>
      <c r="AR39" s="191"/>
      <c r="AS39" s="59"/>
      <c r="AT39" s="59"/>
      <c r="AU39" s="59"/>
      <c r="AV39" s="256"/>
      <c r="AW39" s="97"/>
    </row>
    <row r="40" spans="1:49" x14ac:dyDescent="0.35">
      <c r="C40" s="1032"/>
      <c r="E40" s="155" t="s">
        <v>196</v>
      </c>
      <c r="F40" s="1152">
        <v>110</v>
      </c>
      <c r="G40" s="1041"/>
      <c r="H40" s="1039"/>
      <c r="I40" s="1039"/>
      <c r="J40" s="1039"/>
      <c r="K40" s="1066"/>
      <c r="L40" s="1039"/>
      <c r="M40" s="1036"/>
      <c r="N40" s="1036"/>
      <c r="O40" s="1052"/>
      <c r="P40" s="1039"/>
      <c r="Q40" s="974"/>
      <c r="R40" s="1000"/>
      <c r="S40" s="1039"/>
      <c r="T40" s="1066"/>
      <c r="U40" s="1039"/>
      <c r="V40" s="59"/>
      <c r="W40" s="59"/>
      <c r="X40" s="256"/>
      <c r="Y40" s="467"/>
      <c r="Z40" s="59"/>
      <c r="AA40" s="59"/>
      <c r="AB40" s="191"/>
      <c r="AC40" s="59"/>
      <c r="AD40" s="59"/>
      <c r="AE40" s="59"/>
      <c r="AF40" s="256"/>
      <c r="AG40" s="59"/>
      <c r="AH40" s="714"/>
      <c r="AI40" s="59"/>
      <c r="AJ40" s="191"/>
      <c r="AK40" s="59"/>
      <c r="AL40" s="59"/>
      <c r="AM40" s="59"/>
      <c r="AN40" s="256"/>
      <c r="AO40" s="97"/>
      <c r="AP40" s="714"/>
      <c r="AQ40" s="59"/>
      <c r="AR40" s="191"/>
      <c r="AS40" s="59"/>
      <c r="AT40" s="59"/>
      <c r="AU40" s="59"/>
      <c r="AV40" s="256"/>
      <c r="AW40" s="97"/>
    </row>
    <row r="41" spans="1:49" x14ac:dyDescent="0.35">
      <c r="A41" s="1031"/>
      <c r="B41" s="1031"/>
      <c r="C41" s="1031"/>
      <c r="E41" s="155" t="s">
        <v>197</v>
      </c>
      <c r="F41" s="1152">
        <v>55</v>
      </c>
      <c r="G41" s="1040"/>
      <c r="H41" s="1042"/>
      <c r="I41" s="1042"/>
      <c r="J41" s="1042"/>
      <c r="K41" s="1066"/>
      <c r="L41" s="1039"/>
      <c r="M41" s="1036"/>
      <c r="N41" s="1036"/>
      <c r="O41" s="1052"/>
      <c r="P41" s="1042"/>
      <c r="Q41" s="950"/>
      <c r="R41" s="158"/>
      <c r="S41" s="1042"/>
      <c r="T41" s="1066"/>
      <c r="U41" s="1039"/>
      <c r="V41" s="59"/>
      <c r="W41" s="59"/>
      <c r="X41" s="256"/>
      <c r="Y41" s="701"/>
      <c r="Z41" s="161"/>
      <c r="AA41" s="161"/>
      <c r="AB41" s="191"/>
      <c r="AC41" s="59"/>
      <c r="AD41" s="59"/>
      <c r="AE41" s="59"/>
      <c r="AF41" s="256"/>
      <c r="AG41" s="161"/>
      <c r="AH41" s="716"/>
      <c r="AI41" s="59"/>
      <c r="AJ41" s="191"/>
      <c r="AK41" s="59"/>
      <c r="AL41" s="59"/>
      <c r="AM41" s="59"/>
      <c r="AN41" s="256"/>
      <c r="AO41" s="97"/>
      <c r="AP41" s="716"/>
      <c r="AQ41" s="59"/>
      <c r="AR41" s="191"/>
      <c r="AS41" s="59"/>
      <c r="AT41" s="59"/>
      <c r="AU41" s="59"/>
      <c r="AV41" s="256"/>
      <c r="AW41" s="97"/>
    </row>
    <row r="42" spans="1:49" x14ac:dyDescent="0.35">
      <c r="A42" s="1031"/>
      <c r="B42" s="1031"/>
      <c r="C42" s="1031"/>
      <c r="E42" s="155" t="s">
        <v>198</v>
      </c>
      <c r="F42" s="1152">
        <v>108</v>
      </c>
      <c r="G42" s="1040"/>
      <c r="H42" s="1042"/>
      <c r="I42" s="1042"/>
      <c r="J42" s="1042"/>
      <c r="K42" s="1066"/>
      <c r="L42" s="1039"/>
      <c r="M42" s="1036"/>
      <c r="N42" s="1036"/>
      <c r="O42" s="1052"/>
      <c r="P42" s="1042"/>
      <c r="Q42" s="950"/>
      <c r="R42" s="158"/>
      <c r="S42" s="1042"/>
      <c r="T42" s="1066"/>
      <c r="U42" s="1039"/>
      <c r="V42" s="59"/>
      <c r="W42" s="59"/>
      <c r="X42" s="256"/>
      <c r="Y42" s="701"/>
      <c r="Z42" s="161"/>
      <c r="AA42" s="161"/>
      <c r="AB42" s="191"/>
      <c r="AC42" s="59"/>
      <c r="AD42" s="59"/>
      <c r="AE42" s="59"/>
      <c r="AF42" s="256"/>
      <c r="AG42" s="161"/>
      <c r="AH42" s="716"/>
      <c r="AI42" s="59"/>
      <c r="AJ42" s="191"/>
      <c r="AK42" s="59"/>
      <c r="AL42" s="59"/>
      <c r="AM42" s="59"/>
      <c r="AN42" s="256"/>
      <c r="AO42" s="97"/>
      <c r="AP42" s="716"/>
      <c r="AQ42" s="59"/>
      <c r="AR42" s="191"/>
      <c r="AS42" s="59"/>
      <c r="AT42" s="59"/>
      <c r="AU42" s="59"/>
      <c r="AV42" s="256"/>
      <c r="AW42" s="97"/>
    </row>
    <row r="43" spans="1:49" x14ac:dyDescent="0.35">
      <c r="A43" s="51"/>
      <c r="B43" s="51"/>
      <c r="C43" s="51"/>
      <c r="E43" s="155" t="s">
        <v>199</v>
      </c>
      <c r="F43" s="1152">
        <v>146</v>
      </c>
      <c r="G43" s="1041"/>
      <c r="H43" s="1036"/>
      <c r="I43" s="1036"/>
      <c r="J43" s="1036"/>
      <c r="K43" s="1066"/>
      <c r="L43" s="1039"/>
      <c r="M43" s="1036"/>
      <c r="N43" s="1036"/>
      <c r="O43" s="1052"/>
      <c r="P43" s="1036"/>
      <c r="Q43" s="947"/>
      <c r="R43" s="1001"/>
      <c r="S43" s="1129"/>
      <c r="T43" s="1066"/>
      <c r="U43" s="1039"/>
      <c r="V43" s="59"/>
      <c r="W43" s="59"/>
      <c r="X43" s="256"/>
      <c r="Y43" s="467"/>
      <c r="Z43" s="59"/>
      <c r="AA43" s="59"/>
      <c r="AB43" s="191"/>
      <c r="AC43" s="59"/>
      <c r="AD43" s="59"/>
      <c r="AE43" s="59"/>
      <c r="AF43" s="256"/>
      <c r="AG43" s="59"/>
      <c r="AH43" s="714"/>
      <c r="AI43" s="59"/>
      <c r="AJ43" s="191"/>
      <c r="AK43" s="59"/>
      <c r="AL43" s="59"/>
      <c r="AM43" s="59"/>
      <c r="AN43" s="256"/>
      <c r="AO43" s="97"/>
      <c r="AP43" s="714"/>
      <c r="AQ43" s="59"/>
      <c r="AR43" s="191"/>
      <c r="AS43" s="59"/>
      <c r="AT43" s="59"/>
      <c r="AU43" s="59"/>
      <c r="AV43" s="256"/>
      <c r="AW43" s="97"/>
    </row>
    <row r="44" spans="1:49" x14ac:dyDescent="0.35">
      <c r="A44" s="51"/>
      <c r="B44" s="51"/>
      <c r="C44" s="51"/>
      <c r="E44" s="155" t="s">
        <v>200</v>
      </c>
      <c r="F44" s="1152">
        <v>127</v>
      </c>
      <c r="G44" s="1041"/>
      <c r="H44" s="1036"/>
      <c r="I44" s="1036"/>
      <c r="J44" s="1036"/>
      <c r="K44" s="1066"/>
      <c r="L44" s="1039"/>
      <c r="M44" s="1036"/>
      <c r="N44" s="1036"/>
      <c r="O44" s="1052"/>
      <c r="P44" s="1036"/>
      <c r="Q44" s="947"/>
      <c r="R44" s="1001"/>
      <c r="S44" s="1129"/>
      <c r="T44" s="1066"/>
      <c r="U44" s="1039"/>
      <c r="V44" s="59"/>
      <c r="W44" s="59"/>
      <c r="X44" s="256"/>
      <c r="Y44" s="467"/>
      <c r="Z44" s="59"/>
      <c r="AA44" s="59"/>
      <c r="AB44" s="191"/>
      <c r="AC44" s="59"/>
      <c r="AD44" s="59"/>
      <c r="AE44" s="59"/>
      <c r="AF44" s="256"/>
      <c r="AG44" s="59"/>
      <c r="AH44" s="714"/>
      <c r="AI44" s="59"/>
      <c r="AJ44" s="191"/>
      <c r="AK44" s="59"/>
      <c r="AL44" s="59"/>
      <c r="AM44" s="59"/>
      <c r="AN44" s="256"/>
      <c r="AO44" s="97"/>
      <c r="AP44" s="714"/>
      <c r="AQ44" s="59"/>
      <c r="AR44" s="191"/>
      <c r="AS44" s="59"/>
      <c r="AT44" s="59"/>
      <c r="AU44" s="59"/>
      <c r="AV44" s="256"/>
      <c r="AW44" s="97"/>
    </row>
    <row r="45" spans="1:49" x14ac:dyDescent="0.35">
      <c r="A45" s="1031"/>
      <c r="B45" s="1031"/>
      <c r="C45" s="1031"/>
      <c r="E45" s="36" t="s">
        <v>201</v>
      </c>
      <c r="F45" s="1152">
        <v>6</v>
      </c>
      <c r="G45" s="1040"/>
      <c r="H45" s="1036"/>
      <c r="I45" s="1036"/>
      <c r="J45" s="1036"/>
      <c r="K45" s="1066"/>
      <c r="L45" s="1039"/>
      <c r="M45" s="1036"/>
      <c r="N45" s="1036"/>
      <c r="O45" s="1052"/>
      <c r="P45" s="1036"/>
      <c r="Q45" s="947"/>
      <c r="R45" s="1001"/>
      <c r="S45" s="1129"/>
      <c r="T45" s="1066"/>
      <c r="U45" s="1039"/>
      <c r="V45" s="59"/>
      <c r="W45" s="59"/>
      <c r="X45" s="256"/>
      <c r="Y45" s="467"/>
      <c r="Z45" s="59"/>
      <c r="AA45" s="59"/>
      <c r="AB45" s="191"/>
      <c r="AC45" s="59"/>
      <c r="AD45" s="59"/>
      <c r="AE45" s="59"/>
      <c r="AF45" s="256"/>
      <c r="AG45" s="59"/>
      <c r="AH45" s="714"/>
      <c r="AI45" s="59"/>
      <c r="AJ45" s="191"/>
      <c r="AK45" s="59"/>
      <c r="AL45" s="59"/>
      <c r="AM45" s="59"/>
      <c r="AN45" s="256"/>
      <c r="AO45" s="97"/>
      <c r="AP45" s="714"/>
      <c r="AQ45" s="59"/>
      <c r="AR45" s="191"/>
      <c r="AS45" s="59"/>
      <c r="AT45" s="59"/>
      <c r="AU45" s="59"/>
      <c r="AV45" s="256"/>
      <c r="AW45" s="97"/>
    </row>
    <row r="46" spans="1:49" x14ac:dyDescent="0.35">
      <c r="A46" s="1075"/>
      <c r="B46" s="1075"/>
      <c r="C46" s="1075"/>
      <c r="D46" s="1075"/>
      <c r="E46" s="155" t="s">
        <v>202</v>
      </c>
      <c r="F46" s="1152">
        <v>15</v>
      </c>
      <c r="G46" s="1040"/>
      <c r="H46" s="1036"/>
      <c r="I46" s="1036"/>
      <c r="J46" s="1036"/>
      <c r="K46" s="1066"/>
      <c r="L46" s="1039"/>
      <c r="M46" s="1036"/>
      <c r="N46" s="1036"/>
      <c r="O46" s="1052"/>
      <c r="P46" s="1036"/>
      <c r="Q46" s="947"/>
      <c r="R46" s="1001"/>
      <c r="S46" s="1129"/>
      <c r="T46" s="1066"/>
      <c r="U46" s="1039"/>
      <c r="V46" s="59"/>
      <c r="W46" s="59"/>
      <c r="X46" s="256"/>
      <c r="Y46" s="467"/>
      <c r="Z46" s="62"/>
      <c r="AA46" s="59"/>
      <c r="AB46" s="191"/>
      <c r="AC46" s="59"/>
      <c r="AD46" s="59"/>
      <c r="AE46" s="59"/>
      <c r="AF46" s="256"/>
      <c r="AG46" s="59"/>
      <c r="AH46" s="695"/>
      <c r="AI46" s="59"/>
      <c r="AJ46" s="191"/>
      <c r="AK46" s="59"/>
      <c r="AL46" s="59"/>
      <c r="AM46" s="59"/>
      <c r="AN46" s="256"/>
      <c r="AO46" s="97"/>
      <c r="AP46" s="695"/>
      <c r="AQ46" s="59"/>
      <c r="AR46" s="191"/>
      <c r="AS46" s="59"/>
      <c r="AT46" s="59"/>
      <c r="AU46" s="59"/>
      <c r="AV46" s="256"/>
      <c r="AW46" s="97"/>
    </row>
    <row r="47" spans="1:49" x14ac:dyDescent="0.35">
      <c r="A47" s="26"/>
      <c r="B47" s="26"/>
      <c r="C47" s="1030"/>
      <c r="D47" s="66"/>
      <c r="E47" s="155" t="s">
        <v>203</v>
      </c>
      <c r="F47" s="1152" t="s">
        <v>12</v>
      </c>
      <c r="G47" s="157"/>
      <c r="H47" s="102"/>
      <c r="I47" s="102"/>
      <c r="J47" s="102"/>
      <c r="K47" s="1066"/>
      <c r="L47" s="1039"/>
      <c r="M47" s="1036"/>
      <c r="N47" s="1036"/>
      <c r="O47" s="1052"/>
      <c r="P47" s="102"/>
      <c r="Q47" s="971"/>
      <c r="R47" s="693"/>
      <c r="S47" s="102"/>
      <c r="T47" s="1066"/>
      <c r="U47" s="1039"/>
      <c r="V47" s="59"/>
      <c r="W47" s="59"/>
      <c r="X47" s="256"/>
      <c r="Y47" s="705"/>
      <c r="Z47" s="180"/>
      <c r="AA47" s="180"/>
      <c r="AB47" s="191"/>
      <c r="AC47" s="59"/>
      <c r="AD47" s="59"/>
      <c r="AE47" s="59"/>
      <c r="AF47" s="256"/>
      <c r="AG47" s="180"/>
      <c r="AH47" s="717"/>
      <c r="AI47" s="59"/>
      <c r="AJ47" s="191"/>
      <c r="AK47" s="59"/>
      <c r="AL47" s="59"/>
      <c r="AM47" s="59"/>
      <c r="AN47" s="256"/>
      <c r="AO47" s="97"/>
      <c r="AP47" s="717"/>
      <c r="AQ47" s="59"/>
      <c r="AR47" s="191"/>
      <c r="AS47" s="59"/>
      <c r="AT47" s="59"/>
      <c r="AU47" s="59"/>
      <c r="AV47" s="256"/>
      <c r="AW47" s="97"/>
    </row>
    <row r="48" spans="1:49" x14ac:dyDescent="0.35">
      <c r="A48" s="26"/>
      <c r="B48" s="26"/>
      <c r="C48" s="1030"/>
      <c r="D48" s="66"/>
      <c r="E48" s="155" t="s">
        <v>204</v>
      </c>
      <c r="F48" s="1152" t="s">
        <v>12</v>
      </c>
      <c r="G48" s="1041"/>
      <c r="H48" s="1036"/>
      <c r="I48" s="1036"/>
      <c r="J48" s="1036"/>
      <c r="K48" s="1066"/>
      <c r="L48" s="1039"/>
      <c r="M48" s="1036"/>
      <c r="N48" s="1036"/>
      <c r="O48" s="1052"/>
      <c r="P48" s="1036"/>
      <c r="Q48" s="947"/>
      <c r="R48" s="1001"/>
      <c r="S48" s="1129"/>
      <c r="T48" s="1066"/>
      <c r="U48" s="1039"/>
      <c r="V48" s="59"/>
      <c r="W48" s="59"/>
      <c r="X48" s="256"/>
      <c r="Y48" s="698"/>
      <c r="Z48" s="62"/>
      <c r="AA48" s="62"/>
      <c r="AB48" s="191"/>
      <c r="AC48" s="59"/>
      <c r="AD48" s="59"/>
      <c r="AE48" s="59"/>
      <c r="AF48" s="256"/>
      <c r="AG48" s="62"/>
      <c r="AH48" s="695"/>
      <c r="AI48" s="59"/>
      <c r="AJ48" s="191"/>
      <c r="AK48" s="59"/>
      <c r="AL48" s="59"/>
      <c r="AM48" s="59"/>
      <c r="AN48" s="256"/>
      <c r="AO48" s="97"/>
      <c r="AP48" s="695"/>
      <c r="AQ48" s="59"/>
      <c r="AR48" s="191"/>
      <c r="AS48" s="59"/>
      <c r="AT48" s="59"/>
      <c r="AU48" s="59"/>
      <c r="AV48" s="256"/>
      <c r="AW48" s="97"/>
    </row>
    <row r="49" spans="1:49" x14ac:dyDescent="0.35">
      <c r="A49" s="26"/>
      <c r="B49" s="26"/>
      <c r="C49" s="26"/>
      <c r="E49" s="155" t="s">
        <v>122</v>
      </c>
      <c r="F49" s="1152">
        <v>4</v>
      </c>
      <c r="G49" s="1041"/>
      <c r="H49" s="1036"/>
      <c r="I49" s="1036"/>
      <c r="J49" s="1036"/>
      <c r="K49" s="1066"/>
      <c r="L49" s="1039"/>
      <c r="M49" s="1036"/>
      <c r="N49" s="1036"/>
      <c r="O49" s="1052"/>
      <c r="P49" s="1036"/>
      <c r="Q49" s="947"/>
      <c r="R49" s="1001"/>
      <c r="S49" s="1129"/>
      <c r="T49" s="1066"/>
      <c r="U49" s="1039"/>
      <c r="V49" s="59"/>
      <c r="W49" s="59"/>
      <c r="X49" s="256"/>
      <c r="Y49" s="698"/>
      <c r="Z49" s="62"/>
      <c r="AA49" s="62"/>
      <c r="AB49" s="191"/>
      <c r="AC49" s="59"/>
      <c r="AD49" s="59"/>
      <c r="AE49" s="59"/>
      <c r="AF49" s="256"/>
      <c r="AG49" s="62"/>
      <c r="AH49" s="695"/>
      <c r="AI49" s="59"/>
      <c r="AJ49" s="191"/>
      <c r="AK49" s="59"/>
      <c r="AL49" s="59"/>
      <c r="AM49" s="59"/>
      <c r="AN49" s="256"/>
      <c r="AO49" s="467"/>
      <c r="AP49" s="695"/>
      <c r="AQ49" s="59"/>
      <c r="AR49" s="191"/>
      <c r="AS49" s="59"/>
      <c r="AT49" s="59"/>
      <c r="AU49" s="59"/>
      <c r="AV49" s="256"/>
      <c r="AW49" s="467"/>
    </row>
    <row r="50" spans="1:49" x14ac:dyDescent="0.35">
      <c r="A50" s="26"/>
      <c r="B50" s="26"/>
      <c r="C50" s="26"/>
      <c r="E50" s="155" t="s">
        <v>38</v>
      </c>
      <c r="F50" s="1152">
        <v>272</v>
      </c>
      <c r="G50" s="1040"/>
      <c r="H50" s="1036"/>
      <c r="I50" s="1036"/>
      <c r="J50" s="1036"/>
      <c r="K50" s="1066"/>
      <c r="L50" s="1039"/>
      <c r="M50" s="1036"/>
      <c r="N50" s="1036"/>
      <c r="O50" s="1052"/>
      <c r="P50" s="1036"/>
      <c r="Q50" s="947"/>
      <c r="R50" s="1001"/>
      <c r="S50" s="1129"/>
      <c r="T50" s="1066"/>
      <c r="U50" s="1039"/>
      <c r="V50" s="59"/>
      <c r="W50" s="59"/>
      <c r="X50" s="256"/>
      <c r="Y50" s="698"/>
      <c r="Z50" s="62"/>
      <c r="AA50" s="62"/>
      <c r="AB50" s="191"/>
      <c r="AC50" s="59"/>
      <c r="AD50" s="59"/>
      <c r="AE50" s="59"/>
      <c r="AF50" s="256"/>
      <c r="AG50" s="62"/>
      <c r="AH50" s="695"/>
      <c r="AI50" s="59"/>
      <c r="AJ50" s="191"/>
      <c r="AK50" s="59"/>
      <c r="AL50" s="59"/>
      <c r="AM50" s="59"/>
      <c r="AN50" s="256"/>
      <c r="AO50" s="467"/>
      <c r="AP50" s="695"/>
      <c r="AQ50" s="59"/>
      <c r="AR50" s="191"/>
      <c r="AS50" s="59"/>
      <c r="AT50" s="59"/>
      <c r="AU50" s="59"/>
      <c r="AV50" s="256"/>
      <c r="AW50" s="467"/>
    </row>
    <row r="51" spans="1:49" x14ac:dyDescent="0.35">
      <c r="A51" s="26"/>
      <c r="B51" s="26"/>
      <c r="C51" s="26"/>
      <c r="E51" s="155" t="s">
        <v>205</v>
      </c>
      <c r="F51" s="1152" t="s">
        <v>12</v>
      </c>
      <c r="G51" s="1040"/>
      <c r="H51" s="1036"/>
      <c r="I51" s="1036"/>
      <c r="J51" s="1036"/>
      <c r="K51" s="1066"/>
      <c r="L51" s="1039"/>
      <c r="M51" s="1036"/>
      <c r="N51" s="1036"/>
      <c r="O51" s="1052"/>
      <c r="P51" s="1036"/>
      <c r="Q51" s="947"/>
      <c r="R51" s="1001"/>
      <c r="S51" s="1129"/>
      <c r="T51" s="1066"/>
      <c r="U51" s="1039"/>
      <c r="V51" s="59"/>
      <c r="W51" s="59"/>
      <c r="X51" s="256"/>
      <c r="Y51" s="698"/>
      <c r="Z51" s="62"/>
      <c r="AA51" s="62"/>
      <c r="AB51" s="191"/>
      <c r="AC51" s="59"/>
      <c r="AD51" s="59"/>
      <c r="AE51" s="59"/>
      <c r="AF51" s="256"/>
      <c r="AG51" s="62"/>
      <c r="AH51" s="695"/>
      <c r="AI51" s="59"/>
      <c r="AJ51" s="191"/>
      <c r="AK51" s="59"/>
      <c r="AL51" s="59"/>
      <c r="AM51" s="59"/>
      <c r="AN51" s="256"/>
      <c r="AO51" s="467"/>
      <c r="AP51" s="695"/>
      <c r="AQ51" s="59"/>
      <c r="AR51" s="191"/>
      <c r="AS51" s="59"/>
      <c r="AT51" s="59"/>
      <c r="AU51" s="59"/>
      <c r="AV51" s="256"/>
      <c r="AW51" s="467"/>
    </row>
    <row r="52" spans="1:49" x14ac:dyDescent="0.35">
      <c r="A52" s="26"/>
      <c r="B52" s="26"/>
      <c r="C52" s="26"/>
      <c r="E52" s="155" t="s">
        <v>206</v>
      </c>
      <c r="F52" s="1152">
        <v>80</v>
      </c>
      <c r="G52" s="1040"/>
      <c r="H52" s="1036"/>
      <c r="I52" s="1036"/>
      <c r="J52" s="1036"/>
      <c r="K52" s="1066"/>
      <c r="L52" s="1039"/>
      <c r="M52" s="1036"/>
      <c r="N52" s="1036"/>
      <c r="O52" s="1052"/>
      <c r="P52" s="1036"/>
      <c r="Q52" s="947"/>
      <c r="R52" s="1001"/>
      <c r="S52" s="1129"/>
      <c r="T52" s="1066"/>
      <c r="U52" s="1039"/>
      <c r="V52" s="59"/>
      <c r="W52" s="59"/>
      <c r="X52" s="256"/>
      <c r="Y52" s="698"/>
      <c r="Z52" s="62"/>
      <c r="AA52" s="62"/>
      <c r="AB52" s="191"/>
      <c r="AC52" s="59"/>
      <c r="AD52" s="59"/>
      <c r="AE52" s="59"/>
      <c r="AF52" s="256"/>
      <c r="AG52" s="62"/>
      <c r="AH52" s="695"/>
      <c r="AI52" s="59"/>
      <c r="AJ52" s="191"/>
      <c r="AK52" s="59"/>
      <c r="AL52" s="59"/>
      <c r="AM52" s="59"/>
      <c r="AN52" s="256"/>
      <c r="AO52" s="467"/>
      <c r="AP52" s="695"/>
      <c r="AQ52" s="59"/>
      <c r="AR52" s="191"/>
      <c r="AS52" s="59"/>
      <c r="AT52" s="59"/>
      <c r="AU52" s="59"/>
      <c r="AV52" s="256"/>
      <c r="AW52" s="467"/>
    </row>
    <row r="53" spans="1:49" x14ac:dyDescent="0.35">
      <c r="C53" s="1032"/>
      <c r="E53" s="155" t="s">
        <v>207</v>
      </c>
      <c r="F53" s="1152" t="s">
        <v>12</v>
      </c>
      <c r="G53" s="157"/>
      <c r="H53" s="1036"/>
      <c r="I53" s="1036"/>
      <c r="J53" s="1036"/>
      <c r="K53" s="1066"/>
      <c r="L53" s="1039"/>
      <c r="M53" s="1036"/>
      <c r="N53" s="1036"/>
      <c r="O53" s="1052"/>
      <c r="P53" s="1036"/>
      <c r="Q53" s="947"/>
      <c r="R53" s="1001"/>
      <c r="S53" s="1129"/>
      <c r="T53" s="1066"/>
      <c r="U53" s="1039"/>
      <c r="V53" s="59"/>
      <c r="W53" s="59"/>
      <c r="X53" s="256"/>
      <c r="Y53" s="698"/>
      <c r="Z53" s="62"/>
      <c r="AA53" s="62"/>
      <c r="AB53" s="191"/>
      <c r="AC53" s="59"/>
      <c r="AD53" s="59"/>
      <c r="AE53" s="59"/>
      <c r="AF53" s="256"/>
      <c r="AG53" s="62"/>
      <c r="AH53" s="695"/>
      <c r="AI53" s="59"/>
      <c r="AJ53" s="191"/>
      <c r="AK53" s="59"/>
      <c r="AL53" s="59"/>
      <c r="AM53" s="59"/>
      <c r="AN53" s="256"/>
      <c r="AO53" s="467"/>
      <c r="AP53" s="695"/>
      <c r="AQ53" s="59"/>
      <c r="AR53" s="191"/>
      <c r="AS53" s="59"/>
      <c r="AT53" s="59"/>
      <c r="AU53" s="59"/>
      <c r="AV53" s="256"/>
      <c r="AW53" s="467"/>
    </row>
    <row r="54" spans="1:49" x14ac:dyDescent="0.35">
      <c r="C54" s="1032"/>
      <c r="E54" s="155" t="s">
        <v>208</v>
      </c>
      <c r="F54" s="1152">
        <v>220</v>
      </c>
      <c r="G54" s="1041"/>
      <c r="H54" s="1036"/>
      <c r="I54" s="1036"/>
      <c r="J54" s="1036"/>
      <c r="K54" s="1066"/>
      <c r="L54" s="1039"/>
      <c r="M54" s="1036"/>
      <c r="N54" s="1036"/>
      <c r="O54" s="1052"/>
      <c r="P54" s="1036"/>
      <c r="Q54" s="947"/>
      <c r="R54" s="1001"/>
      <c r="S54" s="1129"/>
      <c r="T54" s="1066"/>
      <c r="U54" s="1039"/>
      <c r="V54" s="59"/>
      <c r="W54" s="59"/>
      <c r="X54" s="256"/>
      <c r="Y54" s="698"/>
      <c r="Z54" s="62"/>
      <c r="AA54" s="62"/>
      <c r="AB54" s="191"/>
      <c r="AC54" s="59"/>
      <c r="AD54" s="59"/>
      <c r="AE54" s="59"/>
      <c r="AF54" s="256"/>
      <c r="AG54" s="62"/>
      <c r="AH54" s="695"/>
      <c r="AI54" s="59"/>
      <c r="AJ54" s="191"/>
      <c r="AK54" s="59"/>
      <c r="AL54" s="59"/>
      <c r="AM54" s="59"/>
      <c r="AN54" s="256"/>
      <c r="AO54" s="467"/>
      <c r="AP54" s="695"/>
      <c r="AQ54" s="59"/>
      <c r="AR54" s="191"/>
      <c r="AS54" s="59"/>
      <c r="AT54" s="59"/>
      <c r="AU54" s="59"/>
      <c r="AV54" s="256"/>
      <c r="AW54" s="467"/>
    </row>
    <row r="55" spans="1:49" x14ac:dyDescent="0.35">
      <c r="C55" s="1032"/>
      <c r="E55" s="155" t="s">
        <v>129</v>
      </c>
      <c r="F55" s="1152">
        <v>569</v>
      </c>
      <c r="G55" s="1041"/>
      <c r="H55" s="1036"/>
      <c r="I55" s="1036"/>
      <c r="J55" s="1036"/>
      <c r="K55" s="1066"/>
      <c r="L55" s="1039"/>
      <c r="M55" s="1036"/>
      <c r="N55" s="1036"/>
      <c r="O55" s="1052"/>
      <c r="P55" s="1036"/>
      <c r="Q55" s="947"/>
      <c r="R55" s="1001"/>
      <c r="S55" s="1129"/>
      <c r="T55" s="1066"/>
      <c r="U55" s="1039"/>
      <c r="V55" s="59"/>
      <c r="W55" s="59"/>
      <c r="X55" s="256"/>
      <c r="Y55" s="698"/>
      <c r="Z55" s="62"/>
      <c r="AA55" s="62"/>
      <c r="AB55" s="191"/>
      <c r="AC55" s="59"/>
      <c r="AD55" s="59"/>
      <c r="AE55" s="59"/>
      <c r="AF55" s="256"/>
      <c r="AG55" s="62"/>
      <c r="AH55" s="695"/>
      <c r="AI55" s="59"/>
      <c r="AJ55" s="191"/>
      <c r="AK55" s="59"/>
      <c r="AL55" s="59"/>
      <c r="AM55" s="59"/>
      <c r="AN55" s="256"/>
      <c r="AO55" s="467"/>
      <c r="AP55" s="695"/>
      <c r="AQ55" s="59"/>
      <c r="AR55" s="191"/>
      <c r="AS55" s="59"/>
      <c r="AT55" s="59"/>
      <c r="AU55" s="59"/>
      <c r="AV55" s="256"/>
      <c r="AW55" s="467"/>
    </row>
    <row r="56" spans="1:49" x14ac:dyDescent="0.35">
      <c r="E56" s="155" t="s">
        <v>140</v>
      </c>
      <c r="F56" s="1152">
        <v>610</v>
      </c>
      <c r="G56" s="1040"/>
      <c r="H56" s="1039"/>
      <c r="I56" s="62"/>
      <c r="J56" s="62"/>
      <c r="K56" s="1066"/>
      <c r="L56" s="1039"/>
      <c r="M56" s="1036"/>
      <c r="N56" s="1036"/>
      <c r="O56" s="1052"/>
      <c r="P56" s="62"/>
      <c r="Q56" s="973"/>
      <c r="R56" s="695"/>
      <c r="S56" s="62"/>
      <c r="T56" s="1066"/>
      <c r="U56" s="1039"/>
      <c r="V56" s="59"/>
      <c r="W56" s="59"/>
      <c r="X56" s="256"/>
      <c r="Y56" s="698"/>
      <c r="Z56" s="62"/>
      <c r="AA56" s="62"/>
      <c r="AB56" s="191"/>
      <c r="AC56" s="59"/>
      <c r="AD56" s="59"/>
      <c r="AE56" s="59"/>
      <c r="AF56" s="256"/>
      <c r="AG56" s="62"/>
      <c r="AH56" s="695"/>
      <c r="AI56" s="59"/>
      <c r="AJ56" s="191"/>
      <c r="AK56" s="59"/>
      <c r="AL56" s="59"/>
      <c r="AM56" s="59"/>
      <c r="AN56" s="256"/>
      <c r="AO56" s="467"/>
      <c r="AP56" s="695"/>
      <c r="AQ56" s="59"/>
      <c r="AR56" s="191"/>
      <c r="AS56" s="59"/>
      <c r="AT56" s="59"/>
      <c r="AU56" s="59"/>
      <c r="AV56" s="256"/>
      <c r="AW56" s="467"/>
    </row>
    <row r="57" spans="1:49" ht="15" customHeight="1" x14ac:dyDescent="0.35">
      <c r="E57" s="155" t="s">
        <v>141</v>
      </c>
      <c r="F57" s="1152">
        <v>189</v>
      </c>
      <c r="G57" s="1040"/>
      <c r="H57" s="1036"/>
      <c r="I57" s="1036"/>
      <c r="J57" s="1036"/>
      <c r="K57" s="1066"/>
      <c r="L57" s="1039"/>
      <c r="M57" s="1036"/>
      <c r="N57" s="1036"/>
      <c r="O57" s="1052"/>
      <c r="P57" s="1036"/>
      <c r="Q57" s="947"/>
      <c r="R57" s="1001"/>
      <c r="S57" s="1129"/>
      <c r="T57" s="1066"/>
      <c r="U57" s="1039"/>
      <c r="V57" s="59"/>
      <c r="W57" s="59"/>
      <c r="X57" s="256"/>
      <c r="Y57" s="698"/>
      <c r="Z57" s="62"/>
      <c r="AA57" s="62"/>
      <c r="AB57" s="191"/>
      <c r="AC57" s="59"/>
      <c r="AD57" s="59"/>
      <c r="AE57" s="59"/>
      <c r="AF57" s="256"/>
      <c r="AG57" s="62"/>
      <c r="AH57" s="695"/>
      <c r="AI57" s="59"/>
      <c r="AJ57" s="191"/>
      <c r="AK57" s="59"/>
      <c r="AL57" s="59"/>
      <c r="AM57" s="59"/>
      <c r="AN57" s="256"/>
      <c r="AO57" s="467"/>
      <c r="AP57" s="695"/>
      <c r="AQ57" s="59"/>
      <c r="AR57" s="191"/>
      <c r="AS57" s="59"/>
      <c r="AT57" s="59"/>
      <c r="AU57" s="59"/>
      <c r="AV57" s="256"/>
      <c r="AW57" s="467"/>
    </row>
    <row r="58" spans="1:49" x14ac:dyDescent="0.35">
      <c r="E58" s="155" t="s">
        <v>79</v>
      </c>
      <c r="F58" s="1152" t="s">
        <v>12</v>
      </c>
      <c r="G58" s="1040"/>
      <c r="H58" s="1039"/>
      <c r="I58" s="1036"/>
      <c r="J58" s="1036"/>
      <c r="K58" s="1066"/>
      <c r="L58" s="1039"/>
      <c r="M58" s="1036"/>
      <c r="N58" s="1036"/>
      <c r="O58" s="1052"/>
      <c r="P58" s="1036"/>
      <c r="Q58" s="947"/>
      <c r="R58" s="1001"/>
      <c r="S58" s="1129"/>
      <c r="T58" s="1066"/>
      <c r="U58" s="1039"/>
      <c r="V58" s="59"/>
      <c r="W58" s="59"/>
      <c r="X58" s="256"/>
      <c r="Y58" s="698"/>
      <c r="Z58" s="62"/>
      <c r="AA58" s="62"/>
      <c r="AB58" s="191"/>
      <c r="AC58" s="59"/>
      <c r="AD58" s="59"/>
      <c r="AE58" s="59"/>
      <c r="AF58" s="256"/>
      <c r="AG58" s="62"/>
      <c r="AH58" s="695"/>
      <c r="AI58" s="59"/>
      <c r="AJ58" s="191"/>
      <c r="AK58" s="59"/>
      <c r="AL58" s="59"/>
      <c r="AM58" s="59"/>
      <c r="AN58" s="256"/>
      <c r="AO58" s="97"/>
      <c r="AP58" s="695"/>
      <c r="AQ58" s="59"/>
      <c r="AR58" s="191"/>
      <c r="AS58" s="59"/>
      <c r="AT58" s="59"/>
      <c r="AU58" s="59"/>
      <c r="AV58" s="256"/>
      <c r="AW58" s="97"/>
    </row>
    <row r="59" spans="1:49" x14ac:dyDescent="0.35">
      <c r="E59" s="7" t="s">
        <v>14</v>
      </c>
      <c r="F59" s="1152">
        <v>3</v>
      </c>
      <c r="G59" s="157"/>
      <c r="H59" s="1039"/>
      <c r="I59" s="1036"/>
      <c r="J59" s="1036"/>
      <c r="K59" s="1066"/>
      <c r="L59" s="1039"/>
      <c r="M59" s="1036"/>
      <c r="N59" s="1036"/>
      <c r="O59" s="1052"/>
      <c r="P59" s="1036"/>
      <c r="Q59" s="947"/>
      <c r="R59" s="1001"/>
      <c r="S59" s="1129"/>
      <c r="T59" s="1066"/>
      <c r="U59" s="1039"/>
      <c r="V59" s="59"/>
      <c r="W59" s="59"/>
      <c r="X59" s="256"/>
      <c r="Y59" s="698"/>
      <c r="Z59" s="62"/>
      <c r="AA59" s="62"/>
      <c r="AB59" s="191"/>
      <c r="AC59" s="59"/>
      <c r="AD59" s="59"/>
      <c r="AE59" s="59"/>
      <c r="AF59" s="256"/>
      <c r="AG59" s="62"/>
      <c r="AH59" s="695"/>
      <c r="AI59" s="59"/>
      <c r="AJ59" s="191"/>
      <c r="AK59" s="59"/>
      <c r="AL59" s="59"/>
      <c r="AM59" s="59"/>
      <c r="AN59" s="256"/>
      <c r="AO59" s="97"/>
      <c r="AP59" s="695"/>
      <c r="AQ59" s="59"/>
      <c r="AR59" s="191"/>
      <c r="AS59" s="59"/>
      <c r="AT59" s="59"/>
      <c r="AU59" s="59"/>
      <c r="AV59" s="256"/>
      <c r="AW59" s="97"/>
    </row>
    <row r="60" spans="1:49" x14ac:dyDescent="0.35">
      <c r="E60" s="155"/>
      <c r="F60" s="1152">
        <v>0</v>
      </c>
      <c r="G60" s="151"/>
      <c r="H60" s="44"/>
      <c r="I60" s="44"/>
      <c r="J60" s="44"/>
      <c r="K60" s="233"/>
      <c r="L60" s="60"/>
      <c r="M60" s="44"/>
      <c r="N60" s="44"/>
      <c r="O60" s="1052"/>
      <c r="P60" s="44"/>
      <c r="Q60" s="947"/>
      <c r="R60" s="1001"/>
      <c r="S60" s="1129"/>
      <c r="T60" s="1066"/>
      <c r="U60" s="1039"/>
      <c r="V60" s="59"/>
      <c r="W60" s="59"/>
      <c r="X60" s="256"/>
      <c r="Y60" s="698"/>
      <c r="Z60" s="62"/>
      <c r="AA60" s="62"/>
      <c r="AB60" s="191"/>
      <c r="AC60" s="62"/>
      <c r="AD60" s="62"/>
      <c r="AE60" s="62"/>
      <c r="AF60" s="194"/>
      <c r="AG60" s="62"/>
      <c r="AH60" s="695"/>
      <c r="AI60" s="59"/>
      <c r="AN60" s="11"/>
      <c r="AO60" s="97"/>
      <c r="AP60" s="695"/>
      <c r="AQ60" s="59"/>
      <c r="AR60" s="201"/>
      <c r="AV60" s="11"/>
      <c r="AW60" s="97"/>
    </row>
    <row r="61" spans="1:49" s="59" customFormat="1" ht="16.5" x14ac:dyDescent="0.35">
      <c r="A61" s="169"/>
      <c r="B61" s="169"/>
      <c r="C61" s="169" t="s">
        <v>75</v>
      </c>
      <c r="D61" s="169"/>
      <c r="E61" s="170"/>
      <c r="F61" s="1150">
        <v>907</v>
      </c>
      <c r="G61" s="1211"/>
      <c r="H61" s="48"/>
      <c r="I61" s="48">
        <v>165</v>
      </c>
      <c r="J61" s="48"/>
      <c r="K61" s="231">
        <v>4.4865747877505004E-3</v>
      </c>
      <c r="L61" s="48"/>
      <c r="M61" s="48">
        <v>4.4865747877505004</v>
      </c>
      <c r="N61" s="48"/>
      <c r="O61" s="957" t="s">
        <v>2405</v>
      </c>
      <c r="P61" s="48"/>
      <c r="Q61" s="972"/>
      <c r="R61" s="47">
        <v>286</v>
      </c>
      <c r="S61" s="1336" t="s">
        <v>3058</v>
      </c>
      <c r="T61" s="786">
        <v>8.2241353376806079E-3</v>
      </c>
      <c r="U61" s="1336" t="s">
        <v>3058</v>
      </c>
      <c r="V61" s="77">
        <v>8.2241353376806074</v>
      </c>
      <c r="W61" s="1334" t="s">
        <v>3058</v>
      </c>
      <c r="X61" s="266" t="s">
        <v>2406</v>
      </c>
      <c r="Y61" s="1337" t="s">
        <v>3058</v>
      </c>
      <c r="Z61" s="77">
        <v>135</v>
      </c>
      <c r="AA61" s="77"/>
      <c r="AB61" s="190">
        <v>4.0270489188922514E-3</v>
      </c>
      <c r="AC61" s="77"/>
      <c r="AD61" s="77">
        <v>4.0270489188922518</v>
      </c>
      <c r="AE61" s="77"/>
      <c r="AF61" s="266" t="s">
        <v>2404</v>
      </c>
      <c r="AG61" s="77"/>
      <c r="AH61" s="710">
        <v>215</v>
      </c>
      <c r="AI61" s="1333" t="s">
        <v>3058</v>
      </c>
      <c r="AJ61" s="190">
        <v>6.5215058028568621E-3</v>
      </c>
      <c r="AK61" s="1333" t="s">
        <v>3058</v>
      </c>
      <c r="AL61" s="77">
        <v>6.5215058028568622</v>
      </c>
      <c r="AM61" s="1334" t="s">
        <v>3058</v>
      </c>
      <c r="AN61" s="266" t="s">
        <v>2407</v>
      </c>
      <c r="AO61" s="1335" t="s">
        <v>3058</v>
      </c>
      <c r="AP61" s="710">
        <v>106</v>
      </c>
      <c r="AQ61" s="73"/>
      <c r="AR61" s="190">
        <v>3.2557436231842969E-3</v>
      </c>
      <c r="AS61" s="73"/>
      <c r="AT61" s="77">
        <v>3.2557436231842969</v>
      </c>
      <c r="AU61" s="77"/>
      <c r="AV61" s="266" t="s">
        <v>1427</v>
      </c>
      <c r="AW61" s="138"/>
    </row>
    <row r="62" spans="1:49" x14ac:dyDescent="0.35">
      <c r="A62" s="1031"/>
      <c r="B62" s="1031"/>
      <c r="C62" s="1031"/>
      <c r="E62" s="155" t="s">
        <v>163</v>
      </c>
      <c r="F62" s="1151">
        <v>3</v>
      </c>
      <c r="G62" s="1040"/>
      <c r="H62" s="1042"/>
      <c r="I62" s="1042"/>
      <c r="J62" s="1042"/>
      <c r="K62" s="234"/>
      <c r="L62" s="1042"/>
      <c r="M62" s="1042"/>
      <c r="N62" s="1042"/>
      <c r="O62" s="1051"/>
      <c r="P62" s="1042"/>
      <c r="Q62" s="950"/>
      <c r="R62" s="158"/>
      <c r="S62" s="1042"/>
      <c r="T62" s="234"/>
      <c r="U62" s="160"/>
      <c r="V62" s="161"/>
      <c r="W62" s="161"/>
      <c r="X62" s="296"/>
      <c r="Y62" s="707"/>
      <c r="Z62" s="162"/>
      <c r="AA62" s="162"/>
      <c r="AB62" s="240"/>
      <c r="AC62" s="162"/>
      <c r="AD62" s="162"/>
      <c r="AE62" s="162"/>
      <c r="AF62" s="297"/>
      <c r="AG62" s="162"/>
      <c r="AH62" s="712"/>
      <c r="AI62" s="59"/>
      <c r="AN62" s="11"/>
      <c r="AO62" s="97"/>
      <c r="AP62" s="712"/>
      <c r="AQ62" s="59"/>
      <c r="AR62" s="201"/>
      <c r="AV62" s="11"/>
      <c r="AW62" s="97"/>
    </row>
    <row r="63" spans="1:49" x14ac:dyDescent="0.35">
      <c r="A63" s="1031"/>
      <c r="B63" s="1031"/>
      <c r="C63" s="1031"/>
      <c r="E63" s="101" t="s">
        <v>213</v>
      </c>
      <c r="F63" s="1151" t="s">
        <v>12</v>
      </c>
      <c r="G63" s="1040"/>
      <c r="H63" s="1042"/>
      <c r="I63" s="1042"/>
      <c r="J63" s="1042"/>
      <c r="K63" s="234"/>
      <c r="L63" s="1042"/>
      <c r="M63" s="1042"/>
      <c r="N63" s="1042"/>
      <c r="O63" s="1051"/>
      <c r="P63" s="1042"/>
      <c r="Q63" s="950"/>
      <c r="R63" s="158"/>
      <c r="S63" s="1042"/>
      <c r="T63" s="234"/>
      <c r="U63" s="160"/>
      <c r="V63" s="161"/>
      <c r="W63" s="161"/>
      <c r="X63" s="296"/>
      <c r="Y63" s="707"/>
      <c r="Z63" s="162"/>
      <c r="AA63" s="162"/>
      <c r="AB63" s="240"/>
      <c r="AC63" s="162"/>
      <c r="AD63" s="162"/>
      <c r="AE63" s="162"/>
      <c r="AF63" s="297"/>
      <c r="AG63" s="162"/>
      <c r="AH63" s="712"/>
      <c r="AI63" s="59"/>
      <c r="AN63" s="11"/>
      <c r="AO63" s="97"/>
      <c r="AP63" s="712"/>
      <c r="AQ63" s="59"/>
      <c r="AR63" s="201"/>
      <c r="AV63" s="11"/>
      <c r="AW63" s="97"/>
    </row>
    <row r="64" spans="1:49" x14ac:dyDescent="0.35">
      <c r="A64" s="26"/>
      <c r="B64" s="26"/>
      <c r="C64" s="26"/>
      <c r="E64" s="66" t="s">
        <v>214</v>
      </c>
      <c r="F64" s="1151">
        <v>4</v>
      </c>
      <c r="G64" s="1040"/>
      <c r="H64" s="66"/>
      <c r="I64" s="66"/>
      <c r="J64" s="66"/>
      <c r="K64" s="234"/>
      <c r="L64" s="1042"/>
      <c r="M64" s="1042"/>
      <c r="N64" s="1042"/>
      <c r="O64" s="1051"/>
      <c r="P64" s="66"/>
      <c r="Q64" s="975"/>
      <c r="R64" s="443"/>
      <c r="S64" s="66"/>
      <c r="T64" s="234"/>
      <c r="U64" s="160"/>
      <c r="V64" s="161"/>
      <c r="W64" s="161"/>
      <c r="X64" s="296"/>
      <c r="Y64" s="721"/>
      <c r="Z64" s="66"/>
      <c r="AA64" s="66"/>
      <c r="AB64" s="240"/>
      <c r="AC64" s="162"/>
      <c r="AD64" s="162"/>
      <c r="AE64" s="162"/>
      <c r="AF64" s="297"/>
      <c r="AG64" s="66"/>
      <c r="AH64" s="443"/>
      <c r="AN64" s="11"/>
      <c r="AO64" s="97"/>
      <c r="AP64" s="443"/>
      <c r="AR64" s="201"/>
      <c r="AV64" s="11"/>
      <c r="AW64" s="97"/>
    </row>
    <row r="65" spans="1:49" x14ac:dyDescent="0.35">
      <c r="A65" s="26"/>
      <c r="B65" s="26"/>
      <c r="C65" s="26"/>
      <c r="E65" s="155" t="s">
        <v>215</v>
      </c>
      <c r="F65" s="1151">
        <v>3</v>
      </c>
      <c r="G65" s="1040"/>
      <c r="H65" s="66"/>
      <c r="I65" s="66"/>
      <c r="J65" s="66"/>
      <c r="K65" s="234"/>
      <c r="L65" s="1042"/>
      <c r="M65" s="1042"/>
      <c r="N65" s="1042"/>
      <c r="O65" s="1051"/>
      <c r="P65" s="66"/>
      <c r="Q65" s="975"/>
      <c r="R65" s="443"/>
      <c r="S65" s="66"/>
      <c r="T65" s="234"/>
      <c r="U65" s="160"/>
      <c r="V65" s="161"/>
      <c r="W65" s="161"/>
      <c r="X65" s="296"/>
      <c r="Y65" s="721"/>
      <c r="Z65" s="66"/>
      <c r="AA65" s="66"/>
      <c r="AB65" s="240"/>
      <c r="AC65" s="162"/>
      <c r="AD65" s="162"/>
      <c r="AE65" s="162"/>
      <c r="AF65" s="297"/>
      <c r="AG65" s="66"/>
      <c r="AH65" s="443"/>
      <c r="AN65" s="11"/>
      <c r="AO65" s="97"/>
      <c r="AP65" s="443"/>
      <c r="AR65" s="201"/>
      <c r="AV65" s="11"/>
      <c r="AW65" s="97"/>
    </row>
    <row r="66" spans="1:49" x14ac:dyDescent="0.35">
      <c r="A66" s="1031"/>
      <c r="B66" s="1031"/>
      <c r="C66" s="1031"/>
      <c r="E66" s="155" t="s">
        <v>217</v>
      </c>
      <c r="F66" s="1151">
        <v>24</v>
      </c>
      <c r="G66" s="1040"/>
      <c r="H66" s="1036"/>
      <c r="I66" s="1036"/>
      <c r="J66" s="1036"/>
      <c r="K66" s="234"/>
      <c r="L66" s="1042"/>
      <c r="M66" s="1042"/>
      <c r="N66" s="1042"/>
      <c r="O66" s="1051"/>
      <c r="P66" s="1036"/>
      <c r="Q66" s="947"/>
      <c r="R66" s="1001"/>
      <c r="S66" s="1129"/>
      <c r="T66" s="234"/>
      <c r="U66" s="160"/>
      <c r="V66" s="161"/>
      <c r="W66" s="161"/>
      <c r="X66" s="296"/>
      <c r="Y66" s="467"/>
      <c r="Z66" s="59"/>
      <c r="AA66" s="59"/>
      <c r="AB66" s="240"/>
      <c r="AC66" s="162"/>
      <c r="AD66" s="162"/>
      <c r="AE66" s="162"/>
      <c r="AF66" s="297"/>
      <c r="AG66" s="59"/>
      <c r="AH66" s="714"/>
      <c r="AI66" s="59"/>
      <c r="AN66" s="11"/>
      <c r="AO66" s="97"/>
      <c r="AP66" s="714"/>
      <c r="AQ66" s="59"/>
      <c r="AR66" s="201"/>
      <c r="AV66" s="11"/>
      <c r="AW66" s="97"/>
    </row>
    <row r="67" spans="1:49" x14ac:dyDescent="0.35">
      <c r="A67" s="1075"/>
      <c r="B67" s="1075"/>
      <c r="C67" s="1075"/>
      <c r="D67" s="1075"/>
      <c r="E67" s="155" t="s">
        <v>164</v>
      </c>
      <c r="F67" s="1151">
        <v>4</v>
      </c>
      <c r="G67" s="1040"/>
      <c r="H67" s="1036"/>
      <c r="I67" s="1036"/>
      <c r="J67" s="1036"/>
      <c r="K67" s="234"/>
      <c r="L67" s="1042"/>
      <c r="M67" s="1042"/>
      <c r="N67" s="1042"/>
      <c r="O67" s="1051"/>
      <c r="P67" s="1036"/>
      <c r="Q67" s="947"/>
      <c r="R67" s="1001"/>
      <c r="S67" s="1129"/>
      <c r="T67" s="234"/>
      <c r="U67" s="160"/>
      <c r="V67" s="161"/>
      <c r="W67" s="161"/>
      <c r="X67" s="296"/>
      <c r="Y67" s="698"/>
      <c r="Z67" s="62"/>
      <c r="AA67" s="62"/>
      <c r="AB67" s="240"/>
      <c r="AC67" s="162"/>
      <c r="AD67" s="162"/>
      <c r="AE67" s="162"/>
      <c r="AF67" s="297"/>
      <c r="AG67" s="62"/>
      <c r="AH67" s="695"/>
      <c r="AI67" s="164"/>
      <c r="AN67" s="11"/>
      <c r="AO67" s="97"/>
      <c r="AP67" s="695"/>
      <c r="AQ67" s="164"/>
      <c r="AR67" s="201"/>
      <c r="AV67" s="11"/>
      <c r="AW67" s="97"/>
    </row>
    <row r="68" spans="1:49" x14ac:dyDescent="0.35">
      <c r="A68" s="1034"/>
      <c r="B68" s="1031"/>
      <c r="C68" s="1031"/>
      <c r="D68" s="1034"/>
      <c r="E68" s="155" t="s">
        <v>165</v>
      </c>
      <c r="F68" s="1151" t="s">
        <v>12</v>
      </c>
      <c r="G68" s="1040"/>
      <c r="H68" s="1036"/>
      <c r="I68" s="1036"/>
      <c r="J68" s="1036"/>
      <c r="K68" s="234"/>
      <c r="L68" s="1042"/>
      <c r="M68" s="1042"/>
      <c r="N68" s="1042"/>
      <c r="O68" s="1051"/>
      <c r="P68" s="1036"/>
      <c r="Q68" s="947"/>
      <c r="R68" s="1001"/>
      <c r="S68" s="1129"/>
      <c r="T68" s="234"/>
      <c r="U68" s="160"/>
      <c r="V68" s="161"/>
      <c r="W68" s="161"/>
      <c r="X68" s="296"/>
      <c r="Y68" s="698"/>
      <c r="Z68" s="62"/>
      <c r="AA68" s="62"/>
      <c r="AB68" s="240"/>
      <c r="AC68" s="162"/>
      <c r="AD68" s="162"/>
      <c r="AE68" s="162"/>
      <c r="AF68" s="297"/>
      <c r="AG68" s="62"/>
      <c r="AH68" s="695"/>
      <c r="AI68" s="59"/>
      <c r="AN68" s="11"/>
      <c r="AO68" s="97"/>
      <c r="AP68" s="695"/>
      <c r="AQ68" s="59"/>
      <c r="AR68" s="201"/>
      <c r="AV68" s="11"/>
      <c r="AW68" s="97"/>
    </row>
    <row r="69" spans="1:49" x14ac:dyDescent="0.35">
      <c r="A69" s="26"/>
      <c r="B69" s="26"/>
      <c r="C69" s="1030"/>
      <c r="D69" s="66"/>
      <c r="E69" s="155" t="s">
        <v>221</v>
      </c>
      <c r="F69" s="1151">
        <v>3</v>
      </c>
      <c r="G69" s="157"/>
      <c r="H69" s="102"/>
      <c r="I69" s="102"/>
      <c r="J69" s="102"/>
      <c r="K69" s="234"/>
      <c r="L69" s="1042"/>
      <c r="M69" s="1042"/>
      <c r="N69" s="1042"/>
      <c r="O69" s="1051"/>
      <c r="P69" s="102"/>
      <c r="Q69" s="971"/>
      <c r="R69" s="693"/>
      <c r="S69" s="102"/>
      <c r="T69" s="234"/>
      <c r="U69" s="160"/>
      <c r="V69" s="161"/>
      <c r="W69" s="161"/>
      <c r="X69" s="296"/>
      <c r="Y69" s="705"/>
      <c r="Z69" s="180"/>
      <c r="AA69" s="180"/>
      <c r="AB69" s="240"/>
      <c r="AC69" s="162"/>
      <c r="AD69" s="162"/>
      <c r="AE69" s="162"/>
      <c r="AF69" s="297"/>
      <c r="AG69" s="180"/>
      <c r="AH69" s="717"/>
      <c r="AI69" s="59"/>
      <c r="AN69" s="11"/>
      <c r="AO69" s="97"/>
      <c r="AP69" s="717"/>
      <c r="AQ69" s="59"/>
      <c r="AR69" s="201"/>
      <c r="AV69" s="11"/>
      <c r="AW69" s="97"/>
    </row>
    <row r="70" spans="1:49" x14ac:dyDescent="0.35">
      <c r="A70" s="26"/>
      <c r="B70" s="26"/>
      <c r="C70" s="1030"/>
      <c r="D70" s="66"/>
      <c r="E70" s="155" t="s">
        <v>222</v>
      </c>
      <c r="F70" s="1151">
        <v>11</v>
      </c>
      <c r="G70" s="1041"/>
      <c r="H70" s="1036"/>
      <c r="I70" s="1036"/>
      <c r="J70" s="1036"/>
      <c r="K70" s="234"/>
      <c r="L70" s="1042"/>
      <c r="M70" s="1042"/>
      <c r="N70" s="1042"/>
      <c r="O70" s="1051"/>
      <c r="P70" s="1036"/>
      <c r="Q70" s="947"/>
      <c r="R70" s="1001"/>
      <c r="S70" s="1129"/>
      <c r="T70" s="234"/>
      <c r="U70" s="160"/>
      <c r="V70" s="161"/>
      <c r="W70" s="161"/>
      <c r="X70" s="296"/>
      <c r="Y70" s="698"/>
      <c r="Z70" s="62"/>
      <c r="AA70" s="62"/>
      <c r="AB70" s="240"/>
      <c r="AC70" s="162"/>
      <c r="AD70" s="162"/>
      <c r="AE70" s="162"/>
      <c r="AF70" s="297"/>
      <c r="AG70" s="62"/>
      <c r="AH70" s="695"/>
      <c r="AI70" s="59"/>
      <c r="AN70" s="11"/>
      <c r="AO70" s="97"/>
      <c r="AP70" s="695"/>
      <c r="AQ70" s="59"/>
      <c r="AR70" s="201"/>
      <c r="AV70" s="11"/>
      <c r="AW70" s="97"/>
    </row>
    <row r="71" spans="1:49" x14ac:dyDescent="0.35">
      <c r="A71" s="26"/>
      <c r="B71" s="26"/>
      <c r="C71" s="26"/>
      <c r="E71" s="155" t="s">
        <v>225</v>
      </c>
      <c r="F71" s="1151">
        <v>8</v>
      </c>
      <c r="G71" s="1041"/>
      <c r="H71" s="1036"/>
      <c r="I71" s="1036"/>
      <c r="J71" s="1036"/>
      <c r="K71" s="234"/>
      <c r="L71" s="1042"/>
      <c r="M71" s="1042"/>
      <c r="N71" s="1042"/>
      <c r="O71" s="1051"/>
      <c r="P71" s="1036"/>
      <c r="Q71" s="947"/>
      <c r="R71" s="1001"/>
      <c r="S71" s="1129"/>
      <c r="T71" s="234"/>
      <c r="U71" s="160"/>
      <c r="V71" s="161"/>
      <c r="W71" s="161"/>
      <c r="X71" s="296"/>
      <c r="Y71" s="698"/>
      <c r="Z71" s="62"/>
      <c r="AA71" s="62"/>
      <c r="AB71" s="240"/>
      <c r="AC71" s="162"/>
      <c r="AD71" s="162"/>
      <c r="AE71" s="162"/>
      <c r="AF71" s="297"/>
      <c r="AG71" s="62"/>
      <c r="AH71" s="695"/>
      <c r="AI71" s="164"/>
      <c r="AN71" s="11"/>
      <c r="AO71" s="467"/>
      <c r="AP71" s="695"/>
      <c r="AQ71" s="164"/>
      <c r="AR71" s="201"/>
      <c r="AV71" s="11"/>
      <c r="AW71" s="467"/>
    </row>
    <row r="72" spans="1:49" x14ac:dyDescent="0.35">
      <c r="A72" s="26"/>
      <c r="B72" s="26"/>
      <c r="C72" s="26"/>
      <c r="E72" s="155" t="s">
        <v>168</v>
      </c>
      <c r="F72" s="1151" t="s">
        <v>12</v>
      </c>
      <c r="G72" s="1040"/>
      <c r="H72" s="1036"/>
      <c r="I72" s="1036"/>
      <c r="J72" s="1036"/>
      <c r="K72" s="234"/>
      <c r="L72" s="1042"/>
      <c r="M72" s="1042"/>
      <c r="N72" s="1042"/>
      <c r="O72" s="1051"/>
      <c r="P72" s="1036"/>
      <c r="Q72" s="947"/>
      <c r="R72" s="1001"/>
      <c r="S72" s="1129"/>
      <c r="T72" s="234"/>
      <c r="U72" s="160"/>
      <c r="V72" s="161"/>
      <c r="W72" s="161"/>
      <c r="X72" s="296"/>
      <c r="Y72" s="698"/>
      <c r="Z72" s="62"/>
      <c r="AA72" s="62"/>
      <c r="AB72" s="240"/>
      <c r="AC72" s="162"/>
      <c r="AD72" s="162"/>
      <c r="AE72" s="162"/>
      <c r="AF72" s="297"/>
      <c r="AG72" s="62"/>
      <c r="AH72" s="695"/>
      <c r="AI72" s="59"/>
      <c r="AN72" s="11"/>
      <c r="AO72" s="467"/>
      <c r="AP72" s="695"/>
      <c r="AQ72" s="59"/>
      <c r="AR72" s="201"/>
      <c r="AV72" s="11"/>
      <c r="AW72" s="467"/>
    </row>
    <row r="73" spans="1:49" x14ac:dyDescent="0.35">
      <c r="A73" s="26"/>
      <c r="B73" s="26"/>
      <c r="C73" s="26"/>
      <c r="E73" s="155" t="s">
        <v>169</v>
      </c>
      <c r="F73" s="1151" t="s">
        <v>12</v>
      </c>
      <c r="G73" s="1040"/>
      <c r="H73" s="1036"/>
      <c r="I73" s="1036"/>
      <c r="J73" s="1036"/>
      <c r="K73" s="234"/>
      <c r="L73" s="1042"/>
      <c r="M73" s="1042"/>
      <c r="N73" s="1042"/>
      <c r="O73" s="1051"/>
      <c r="P73" s="1036"/>
      <c r="Q73" s="947"/>
      <c r="R73" s="1001"/>
      <c r="S73" s="1129"/>
      <c r="T73" s="234"/>
      <c r="U73" s="160"/>
      <c r="V73" s="161"/>
      <c r="W73" s="161"/>
      <c r="X73" s="296"/>
      <c r="Y73" s="698"/>
      <c r="Z73" s="62"/>
      <c r="AA73" s="62"/>
      <c r="AB73" s="240"/>
      <c r="AC73" s="162"/>
      <c r="AD73" s="162"/>
      <c r="AE73" s="162"/>
      <c r="AF73" s="297"/>
      <c r="AG73" s="62"/>
      <c r="AH73" s="695"/>
      <c r="AI73" s="59"/>
      <c r="AN73" s="11"/>
      <c r="AO73" s="467"/>
      <c r="AP73" s="695"/>
      <c r="AQ73" s="59"/>
      <c r="AR73" s="201"/>
      <c r="AV73" s="11"/>
      <c r="AW73" s="467"/>
    </row>
    <row r="74" spans="1:49" x14ac:dyDescent="0.35">
      <c r="A74" s="26"/>
      <c r="B74" s="26"/>
      <c r="C74" s="26"/>
      <c r="E74" s="155" t="s">
        <v>226</v>
      </c>
      <c r="F74" s="1151">
        <v>6</v>
      </c>
      <c r="G74" s="1040"/>
      <c r="H74" s="1036"/>
      <c r="I74" s="1036"/>
      <c r="J74" s="1036"/>
      <c r="K74" s="234"/>
      <c r="L74" s="1042"/>
      <c r="M74" s="1042"/>
      <c r="N74" s="1042"/>
      <c r="O74" s="1051"/>
      <c r="P74" s="1036"/>
      <c r="Q74" s="947"/>
      <c r="R74" s="1001"/>
      <c r="S74" s="1129"/>
      <c r="T74" s="234"/>
      <c r="U74" s="160"/>
      <c r="V74" s="161"/>
      <c r="W74" s="161"/>
      <c r="X74" s="296"/>
      <c r="Y74" s="698"/>
      <c r="Z74" s="62"/>
      <c r="AA74" s="62"/>
      <c r="AB74" s="240"/>
      <c r="AC74" s="162"/>
      <c r="AD74" s="162"/>
      <c r="AE74" s="162"/>
      <c r="AF74" s="297"/>
      <c r="AG74" s="62"/>
      <c r="AH74" s="695"/>
      <c r="AI74" s="59"/>
      <c r="AN74" s="11"/>
      <c r="AO74" s="467"/>
      <c r="AP74" s="695"/>
      <c r="AQ74" s="59"/>
      <c r="AR74" s="201"/>
      <c r="AV74" s="11"/>
      <c r="AW74" s="467"/>
    </row>
    <row r="75" spans="1:49" x14ac:dyDescent="0.35">
      <c r="A75" s="1031"/>
      <c r="B75" s="1031"/>
      <c r="C75" s="1031"/>
      <c r="E75" s="155" t="s">
        <v>227</v>
      </c>
      <c r="F75" s="1151" t="s">
        <v>12</v>
      </c>
      <c r="G75" s="1040"/>
      <c r="H75" s="1036"/>
      <c r="I75" s="1036"/>
      <c r="J75" s="1036"/>
      <c r="K75" s="234"/>
      <c r="L75" s="1042"/>
      <c r="M75" s="1042"/>
      <c r="N75" s="1042"/>
      <c r="O75" s="1051"/>
      <c r="P75" s="1036"/>
      <c r="Q75" s="947"/>
      <c r="R75" s="1001"/>
      <c r="S75" s="1129"/>
      <c r="T75" s="234"/>
      <c r="U75" s="160"/>
      <c r="V75" s="161"/>
      <c r="W75" s="161"/>
      <c r="X75" s="296"/>
      <c r="Y75" s="467"/>
      <c r="Z75" s="62"/>
      <c r="AA75" s="59"/>
      <c r="AB75" s="240"/>
      <c r="AC75" s="162"/>
      <c r="AD75" s="162"/>
      <c r="AE75" s="162"/>
      <c r="AF75" s="297"/>
      <c r="AG75" s="59"/>
      <c r="AH75" s="695"/>
      <c r="AI75" s="164"/>
      <c r="AN75" s="11"/>
      <c r="AO75" s="1232"/>
      <c r="AP75" s="695"/>
      <c r="AQ75" s="164"/>
      <c r="AR75" s="201"/>
      <c r="AV75" s="11"/>
      <c r="AW75" s="1232"/>
    </row>
    <row r="76" spans="1:49" x14ac:dyDescent="0.35">
      <c r="C76" s="1032"/>
      <c r="E76" s="66" t="s">
        <v>229</v>
      </c>
      <c r="F76" s="1151">
        <v>41</v>
      </c>
      <c r="G76" s="157"/>
      <c r="H76" s="1036"/>
      <c r="I76" s="1036"/>
      <c r="J76" s="1036"/>
      <c r="K76" s="234"/>
      <c r="L76" s="1042"/>
      <c r="M76" s="1042"/>
      <c r="N76" s="1042"/>
      <c r="O76" s="1051"/>
      <c r="P76" s="1036"/>
      <c r="Q76" s="947"/>
      <c r="R76" s="1001"/>
      <c r="S76" s="1129"/>
      <c r="T76" s="234"/>
      <c r="U76" s="160"/>
      <c r="V76" s="161"/>
      <c r="W76" s="161"/>
      <c r="X76" s="296"/>
      <c r="Y76" s="698"/>
      <c r="Z76" s="62"/>
      <c r="AA76" s="62"/>
      <c r="AB76" s="240"/>
      <c r="AC76" s="162"/>
      <c r="AD76" s="162"/>
      <c r="AE76" s="162"/>
      <c r="AF76" s="297"/>
      <c r="AG76" s="62"/>
      <c r="AH76" s="695"/>
      <c r="AI76" s="59"/>
      <c r="AN76" s="11"/>
      <c r="AO76" s="467"/>
      <c r="AP76" s="695"/>
      <c r="AQ76" s="59"/>
      <c r="AR76" s="201"/>
      <c r="AV76" s="11"/>
      <c r="AW76" s="467"/>
    </row>
    <row r="77" spans="1:49" x14ac:dyDescent="0.35">
      <c r="C77" s="1032"/>
      <c r="E77" s="155" t="s">
        <v>97</v>
      </c>
      <c r="F77" s="1151">
        <v>7</v>
      </c>
      <c r="G77" s="1041"/>
      <c r="H77" s="1036"/>
      <c r="I77" s="1036"/>
      <c r="J77" s="1036"/>
      <c r="K77" s="234"/>
      <c r="L77" s="1042"/>
      <c r="M77" s="1042"/>
      <c r="N77" s="1042"/>
      <c r="O77" s="1051"/>
      <c r="P77" s="1036"/>
      <c r="Q77" s="947"/>
      <c r="R77" s="1001"/>
      <c r="S77" s="1129"/>
      <c r="T77" s="234"/>
      <c r="U77" s="160"/>
      <c r="V77" s="161"/>
      <c r="W77" s="161"/>
      <c r="X77" s="296"/>
      <c r="Y77" s="698"/>
      <c r="Z77" s="62"/>
      <c r="AA77" s="62"/>
      <c r="AB77" s="240"/>
      <c r="AC77" s="162"/>
      <c r="AD77" s="162"/>
      <c r="AE77" s="162"/>
      <c r="AF77" s="297"/>
      <c r="AG77" s="62"/>
      <c r="AH77" s="695"/>
      <c r="AI77" s="59"/>
      <c r="AN77" s="11"/>
      <c r="AO77" s="467"/>
      <c r="AP77" s="695"/>
      <c r="AQ77" s="59"/>
      <c r="AR77" s="201"/>
      <c r="AV77" s="11"/>
      <c r="AW77" s="467"/>
    </row>
    <row r="78" spans="1:49" x14ac:dyDescent="0.35">
      <c r="C78" s="1032"/>
      <c r="E78" s="155" t="s">
        <v>230</v>
      </c>
      <c r="F78" s="1151">
        <v>5</v>
      </c>
      <c r="G78" s="1041"/>
      <c r="H78" s="1036"/>
      <c r="I78" s="1036"/>
      <c r="J78" s="1036"/>
      <c r="K78" s="234"/>
      <c r="L78" s="1042"/>
      <c r="M78" s="1042"/>
      <c r="N78" s="1042"/>
      <c r="O78" s="1051"/>
      <c r="P78" s="1036"/>
      <c r="Q78" s="947"/>
      <c r="R78" s="1001"/>
      <c r="S78" s="1129"/>
      <c r="T78" s="234"/>
      <c r="U78" s="160"/>
      <c r="V78" s="161"/>
      <c r="W78" s="161"/>
      <c r="X78" s="296"/>
      <c r="Y78" s="698"/>
      <c r="Z78" s="62"/>
      <c r="AA78" s="62"/>
      <c r="AB78" s="240"/>
      <c r="AC78" s="162"/>
      <c r="AD78" s="162"/>
      <c r="AE78" s="162"/>
      <c r="AF78" s="297"/>
      <c r="AG78" s="62"/>
      <c r="AH78" s="695"/>
      <c r="AI78" s="59"/>
      <c r="AN78" s="11"/>
      <c r="AO78" s="467"/>
      <c r="AP78" s="695"/>
      <c r="AQ78" s="59"/>
      <c r="AR78" s="201"/>
      <c r="AV78" s="11"/>
      <c r="AW78" s="467"/>
    </row>
    <row r="79" spans="1:49" x14ac:dyDescent="0.35">
      <c r="E79" s="155" t="s">
        <v>231</v>
      </c>
      <c r="F79" s="1151" t="s">
        <v>12</v>
      </c>
      <c r="G79" s="1040"/>
      <c r="H79" s="1039"/>
      <c r="I79" s="62"/>
      <c r="J79" s="62"/>
      <c r="K79" s="234"/>
      <c r="L79" s="1042"/>
      <c r="M79" s="1042"/>
      <c r="N79" s="1042"/>
      <c r="O79" s="1051"/>
      <c r="P79" s="62"/>
      <c r="Q79" s="973"/>
      <c r="R79" s="695"/>
      <c r="S79" s="62"/>
      <c r="T79" s="234"/>
      <c r="U79" s="160"/>
      <c r="V79" s="161"/>
      <c r="W79" s="161"/>
      <c r="X79" s="296"/>
      <c r="Y79" s="698"/>
      <c r="Z79" s="62"/>
      <c r="AA79" s="62"/>
      <c r="AB79" s="240"/>
      <c r="AC79" s="162"/>
      <c r="AD79" s="162"/>
      <c r="AE79" s="162"/>
      <c r="AF79" s="297"/>
      <c r="AG79" s="62"/>
      <c r="AH79" s="695"/>
      <c r="AI79" s="59"/>
      <c r="AN79" s="11"/>
      <c r="AO79" s="467"/>
      <c r="AP79" s="695"/>
      <c r="AQ79" s="59"/>
      <c r="AR79" s="201"/>
      <c r="AV79" s="11"/>
      <c r="AW79" s="467"/>
    </row>
    <row r="80" spans="1:49" x14ac:dyDescent="0.35">
      <c r="E80" s="155" t="s">
        <v>234</v>
      </c>
      <c r="F80" s="1151">
        <v>150</v>
      </c>
      <c r="G80" s="1040"/>
      <c r="H80" s="1036"/>
      <c r="I80" s="1036"/>
      <c r="J80" s="1036"/>
      <c r="K80" s="234"/>
      <c r="L80" s="1042"/>
      <c r="M80" s="1042"/>
      <c r="N80" s="1042"/>
      <c r="O80" s="1051"/>
      <c r="P80" s="1036"/>
      <c r="Q80" s="947"/>
      <c r="R80" s="1001"/>
      <c r="S80" s="1129"/>
      <c r="T80" s="234"/>
      <c r="U80" s="160"/>
      <c r="V80" s="161"/>
      <c r="W80" s="161"/>
      <c r="X80" s="296"/>
      <c r="Y80" s="698"/>
      <c r="Z80" s="62"/>
      <c r="AA80" s="62"/>
      <c r="AB80" s="240"/>
      <c r="AC80" s="162"/>
      <c r="AD80" s="162"/>
      <c r="AE80" s="162"/>
      <c r="AF80" s="297"/>
      <c r="AG80" s="62"/>
      <c r="AH80" s="695"/>
      <c r="AI80" s="59"/>
      <c r="AN80" s="11"/>
      <c r="AO80" s="467"/>
      <c r="AP80" s="695"/>
      <c r="AQ80" s="59"/>
      <c r="AR80" s="201"/>
      <c r="AV80" s="11"/>
      <c r="AW80" s="467"/>
    </row>
    <row r="81" spans="1:49" x14ac:dyDescent="0.35">
      <c r="E81" s="155" t="s">
        <v>235</v>
      </c>
      <c r="F81" s="1151">
        <v>4</v>
      </c>
      <c r="G81" s="1040"/>
      <c r="H81" s="1039"/>
      <c r="I81" s="1036"/>
      <c r="J81" s="1036"/>
      <c r="K81" s="234"/>
      <c r="L81" s="1042"/>
      <c r="M81" s="1042"/>
      <c r="N81" s="1042"/>
      <c r="O81" s="1051"/>
      <c r="P81" s="1036"/>
      <c r="Q81" s="947"/>
      <c r="R81" s="1001"/>
      <c r="S81" s="1129"/>
      <c r="T81" s="234"/>
      <c r="U81" s="160"/>
      <c r="V81" s="161"/>
      <c r="W81" s="161"/>
      <c r="X81" s="296"/>
      <c r="Y81" s="698"/>
      <c r="Z81" s="62"/>
      <c r="AA81" s="62"/>
      <c r="AB81" s="240"/>
      <c r="AC81" s="162"/>
      <c r="AD81" s="162"/>
      <c r="AE81" s="162"/>
      <c r="AF81" s="297"/>
      <c r="AG81" s="62"/>
      <c r="AH81" s="695"/>
      <c r="AI81" s="59"/>
      <c r="AN81" s="11"/>
      <c r="AO81" s="97"/>
      <c r="AP81" s="695"/>
      <c r="AQ81" s="59"/>
      <c r="AR81" s="201"/>
      <c r="AV81" s="11"/>
      <c r="AW81" s="97"/>
    </row>
    <row r="82" spans="1:49" x14ac:dyDescent="0.35">
      <c r="E82" s="155" t="s">
        <v>238</v>
      </c>
      <c r="F82" s="1151">
        <v>27</v>
      </c>
      <c r="G82" s="157"/>
      <c r="H82" s="1039"/>
      <c r="I82" s="1036"/>
      <c r="J82" s="1036"/>
      <c r="K82" s="234"/>
      <c r="L82" s="1042"/>
      <c r="M82" s="1042"/>
      <c r="N82" s="1042"/>
      <c r="O82" s="1051"/>
      <c r="P82" s="1036"/>
      <c r="Q82" s="947"/>
      <c r="R82" s="1001"/>
      <c r="S82" s="1129"/>
      <c r="T82" s="234"/>
      <c r="U82" s="160"/>
      <c r="V82" s="161"/>
      <c r="W82" s="161"/>
      <c r="X82" s="296"/>
      <c r="Y82" s="698"/>
      <c r="Z82" s="62"/>
      <c r="AA82" s="62"/>
      <c r="AB82" s="240"/>
      <c r="AC82" s="162"/>
      <c r="AD82" s="162"/>
      <c r="AE82" s="162"/>
      <c r="AF82" s="297"/>
      <c r="AG82" s="62"/>
      <c r="AH82" s="695"/>
      <c r="AI82" s="59"/>
      <c r="AN82" s="11"/>
      <c r="AO82" s="97"/>
      <c r="AP82" s="695"/>
      <c r="AQ82" s="59"/>
      <c r="AR82" s="201"/>
      <c r="AV82" s="11"/>
      <c r="AW82" s="97"/>
    </row>
    <row r="83" spans="1:49" x14ac:dyDescent="0.35">
      <c r="E83" s="155" t="s">
        <v>239</v>
      </c>
      <c r="F83" s="1151" t="s">
        <v>12</v>
      </c>
      <c r="G83" s="1041"/>
      <c r="H83" s="1036"/>
      <c r="I83" s="1036"/>
      <c r="J83" s="1036"/>
      <c r="K83" s="234"/>
      <c r="L83" s="1042"/>
      <c r="M83" s="1042"/>
      <c r="N83" s="1042"/>
      <c r="O83" s="1051"/>
      <c r="P83" s="1036"/>
      <c r="Q83" s="947"/>
      <c r="R83" s="1001"/>
      <c r="S83" s="1129"/>
      <c r="T83" s="234"/>
      <c r="U83" s="160"/>
      <c r="V83" s="161"/>
      <c r="W83" s="161"/>
      <c r="X83" s="296"/>
      <c r="Y83" s="698"/>
      <c r="Z83" s="62"/>
      <c r="AA83" s="62"/>
      <c r="AB83" s="240"/>
      <c r="AC83" s="162"/>
      <c r="AD83" s="162"/>
      <c r="AE83" s="162"/>
      <c r="AF83" s="297"/>
      <c r="AG83" s="62"/>
      <c r="AH83" s="695"/>
      <c r="AI83" s="59"/>
      <c r="AN83" s="11"/>
      <c r="AO83" s="97"/>
      <c r="AP83" s="695"/>
      <c r="AQ83" s="59"/>
      <c r="AR83" s="201"/>
      <c r="AV83" s="11"/>
      <c r="AW83" s="97"/>
    </row>
    <row r="84" spans="1:49" x14ac:dyDescent="0.35">
      <c r="C84" s="1032"/>
      <c r="E84" s="155" t="s">
        <v>172</v>
      </c>
      <c r="F84" s="1151" t="s">
        <v>12</v>
      </c>
      <c r="G84" s="1041"/>
      <c r="H84" s="1039"/>
      <c r="I84" s="1039"/>
      <c r="J84" s="1039"/>
      <c r="K84" s="234"/>
      <c r="L84" s="1042"/>
      <c r="M84" s="1042"/>
      <c r="N84" s="1042"/>
      <c r="O84" s="1051"/>
      <c r="P84" s="1039"/>
      <c r="Q84" s="974"/>
      <c r="R84" s="1000"/>
      <c r="S84" s="1039"/>
      <c r="T84" s="234"/>
      <c r="U84" s="160"/>
      <c r="V84" s="161"/>
      <c r="W84" s="161"/>
      <c r="X84" s="296"/>
      <c r="Y84" s="698"/>
      <c r="Z84" s="62"/>
      <c r="AA84" s="62"/>
      <c r="AB84" s="240"/>
      <c r="AC84" s="162"/>
      <c r="AD84" s="162"/>
      <c r="AE84" s="162"/>
      <c r="AF84" s="297"/>
      <c r="AG84" s="62"/>
      <c r="AH84" s="695"/>
      <c r="AI84" s="59"/>
      <c r="AN84" s="11"/>
      <c r="AO84" s="97"/>
      <c r="AP84" s="695"/>
      <c r="AQ84" s="59"/>
      <c r="AR84" s="201"/>
      <c r="AV84" s="11"/>
      <c r="AW84" s="97"/>
    </row>
    <row r="85" spans="1:49" x14ac:dyDescent="0.35">
      <c r="A85" s="1031"/>
      <c r="B85" s="1031"/>
      <c r="C85" s="1031"/>
      <c r="E85" s="155" t="s">
        <v>174</v>
      </c>
      <c r="F85" s="1151" t="s">
        <v>12</v>
      </c>
      <c r="G85" s="1040"/>
      <c r="H85" s="1042"/>
      <c r="I85" s="1042"/>
      <c r="J85" s="1042"/>
      <c r="K85" s="234"/>
      <c r="L85" s="1042"/>
      <c r="M85" s="1042"/>
      <c r="N85" s="1042"/>
      <c r="O85" s="1051"/>
      <c r="P85" s="1042"/>
      <c r="Q85" s="950"/>
      <c r="R85" s="158"/>
      <c r="S85" s="1042"/>
      <c r="T85" s="234"/>
      <c r="U85" s="160"/>
      <c r="V85" s="161"/>
      <c r="W85" s="161"/>
      <c r="X85" s="296"/>
      <c r="Y85" s="707"/>
      <c r="Z85" s="162"/>
      <c r="AA85" s="162"/>
      <c r="AB85" s="240"/>
      <c r="AC85" s="162"/>
      <c r="AD85" s="162"/>
      <c r="AE85" s="162"/>
      <c r="AF85" s="297"/>
      <c r="AG85" s="162"/>
      <c r="AH85" s="712"/>
      <c r="AI85" s="59"/>
      <c r="AN85" s="11"/>
      <c r="AO85" s="97"/>
      <c r="AP85" s="712"/>
      <c r="AQ85" s="59"/>
      <c r="AR85" s="201"/>
      <c r="AV85" s="11"/>
      <c r="AW85" s="97"/>
    </row>
    <row r="86" spans="1:49" x14ac:dyDescent="0.35">
      <c r="A86" s="1031"/>
      <c r="B86" s="1031"/>
      <c r="C86" s="1031"/>
      <c r="E86" s="155" t="s">
        <v>241</v>
      </c>
      <c r="F86" s="1151">
        <v>12</v>
      </c>
      <c r="G86" s="1040"/>
      <c r="H86" s="1042"/>
      <c r="I86" s="1042"/>
      <c r="J86" s="1042"/>
      <c r="K86" s="234"/>
      <c r="L86" s="1042"/>
      <c r="M86" s="1042"/>
      <c r="N86" s="1042"/>
      <c r="O86" s="1051"/>
      <c r="P86" s="1042"/>
      <c r="Q86" s="950"/>
      <c r="R86" s="158"/>
      <c r="S86" s="1042"/>
      <c r="T86" s="234"/>
      <c r="U86" s="160"/>
      <c r="V86" s="161"/>
      <c r="W86" s="161"/>
      <c r="X86" s="296"/>
      <c r="Y86" s="707"/>
      <c r="Z86" s="162"/>
      <c r="AA86" s="162"/>
      <c r="AB86" s="240"/>
      <c r="AC86" s="162"/>
      <c r="AD86" s="162"/>
      <c r="AE86" s="162"/>
      <c r="AF86" s="297"/>
      <c r="AG86" s="162"/>
      <c r="AH86" s="712"/>
      <c r="AI86" s="59"/>
      <c r="AN86" s="11"/>
      <c r="AO86" s="97"/>
      <c r="AP86" s="712"/>
      <c r="AQ86" s="59"/>
      <c r="AR86" s="201"/>
      <c r="AV86" s="11"/>
      <c r="AW86" s="97"/>
    </row>
    <row r="87" spans="1:49" x14ac:dyDescent="0.35">
      <c r="A87" s="59"/>
      <c r="B87" s="59"/>
      <c r="C87" s="1039"/>
      <c r="E87" s="155" t="s">
        <v>175</v>
      </c>
      <c r="F87" s="1151" t="s">
        <v>12</v>
      </c>
      <c r="G87" s="1040"/>
      <c r="H87" s="66"/>
      <c r="I87" s="66"/>
      <c r="J87" s="66"/>
      <c r="K87" s="234"/>
      <c r="L87" s="1042"/>
      <c r="M87" s="1042"/>
      <c r="N87" s="1042"/>
      <c r="O87" s="1051"/>
      <c r="P87" s="66"/>
      <c r="Q87" s="975"/>
      <c r="R87" s="443"/>
      <c r="S87" s="66"/>
      <c r="T87" s="234"/>
      <c r="U87" s="160"/>
      <c r="V87" s="161"/>
      <c r="W87" s="161"/>
      <c r="X87" s="296"/>
      <c r="Y87" s="700"/>
      <c r="Z87" s="111"/>
      <c r="AA87" s="111"/>
      <c r="AB87" s="240"/>
      <c r="AC87" s="162"/>
      <c r="AD87" s="162"/>
      <c r="AE87" s="162"/>
      <c r="AF87" s="297"/>
      <c r="AG87" s="111"/>
      <c r="AH87" s="711"/>
      <c r="AN87" s="11"/>
      <c r="AO87" s="97"/>
      <c r="AP87" s="711"/>
      <c r="AR87" s="201"/>
      <c r="AV87" s="11"/>
      <c r="AW87" s="97"/>
    </row>
    <row r="88" spans="1:49" x14ac:dyDescent="0.35">
      <c r="A88" s="59"/>
      <c r="B88" s="59"/>
      <c r="C88" s="1039"/>
      <c r="E88" s="155" t="s">
        <v>247</v>
      </c>
      <c r="F88" s="1151" t="s">
        <v>12</v>
      </c>
      <c r="G88" s="1040"/>
      <c r="H88" s="66"/>
      <c r="I88" s="66"/>
      <c r="J88" s="66"/>
      <c r="K88" s="234"/>
      <c r="L88" s="1042"/>
      <c r="M88" s="1042"/>
      <c r="N88" s="1042"/>
      <c r="O88" s="1051"/>
      <c r="P88" s="66"/>
      <c r="Q88" s="975"/>
      <c r="R88" s="443"/>
      <c r="S88" s="66"/>
      <c r="T88" s="234"/>
      <c r="U88" s="160"/>
      <c r="V88" s="161"/>
      <c r="W88" s="161"/>
      <c r="X88" s="296"/>
      <c r="Y88" s="700"/>
      <c r="Z88" s="111"/>
      <c r="AA88" s="111"/>
      <c r="AB88" s="240"/>
      <c r="AC88" s="162"/>
      <c r="AD88" s="162"/>
      <c r="AE88" s="162"/>
      <c r="AF88" s="297"/>
      <c r="AG88" s="111"/>
      <c r="AH88" s="711"/>
      <c r="AN88" s="11"/>
      <c r="AO88" s="97"/>
      <c r="AP88" s="711"/>
      <c r="AR88" s="201"/>
      <c r="AV88" s="11"/>
      <c r="AW88" s="97"/>
    </row>
    <row r="89" spans="1:49" x14ac:dyDescent="0.35">
      <c r="A89" s="1031"/>
      <c r="B89" s="1031"/>
      <c r="C89" s="1031"/>
      <c r="E89" s="156" t="s">
        <v>176</v>
      </c>
      <c r="F89" s="1151">
        <v>3</v>
      </c>
      <c r="G89" s="1040"/>
      <c r="H89" s="1036"/>
      <c r="I89" s="1036"/>
      <c r="J89" s="1036"/>
      <c r="K89" s="234"/>
      <c r="L89" s="1042"/>
      <c r="M89" s="1042"/>
      <c r="N89" s="1042"/>
      <c r="O89" s="1051"/>
      <c r="P89" s="1036"/>
      <c r="Q89" s="947"/>
      <c r="R89" s="1001"/>
      <c r="S89" s="1129"/>
      <c r="T89" s="234"/>
      <c r="U89" s="160"/>
      <c r="V89" s="161"/>
      <c r="W89" s="161"/>
      <c r="X89" s="296"/>
      <c r="Y89" s="698"/>
      <c r="Z89" s="62"/>
      <c r="AA89" s="62"/>
      <c r="AB89" s="240"/>
      <c r="AC89" s="162"/>
      <c r="AD89" s="162"/>
      <c r="AE89" s="162"/>
      <c r="AF89" s="297"/>
      <c r="AG89" s="62"/>
      <c r="AH89" s="695"/>
      <c r="AI89" s="59"/>
      <c r="AN89" s="11"/>
      <c r="AO89" s="97"/>
      <c r="AP89" s="695"/>
      <c r="AQ89" s="59"/>
      <c r="AR89" s="201"/>
      <c r="AV89" s="11"/>
      <c r="AW89" s="97"/>
    </row>
    <row r="90" spans="1:49" x14ac:dyDescent="0.35">
      <c r="A90" s="1075"/>
      <c r="B90" s="1075"/>
      <c r="C90" s="1075"/>
      <c r="D90" s="1075"/>
      <c r="E90" s="66" t="s">
        <v>252</v>
      </c>
      <c r="F90" s="1151" t="s">
        <v>12</v>
      </c>
      <c r="G90" s="1040"/>
      <c r="H90" s="1036"/>
      <c r="I90" s="1036"/>
      <c r="J90" s="1036"/>
      <c r="K90" s="234"/>
      <c r="L90" s="1042"/>
      <c r="M90" s="1042"/>
      <c r="N90" s="1042"/>
      <c r="O90" s="1051"/>
      <c r="P90" s="1036"/>
      <c r="Q90" s="947"/>
      <c r="R90" s="1001"/>
      <c r="S90" s="1129"/>
      <c r="T90" s="234"/>
      <c r="U90" s="160"/>
      <c r="V90" s="161"/>
      <c r="W90" s="161"/>
      <c r="X90" s="296"/>
      <c r="Y90" s="698"/>
      <c r="Z90" s="62"/>
      <c r="AA90" s="62"/>
      <c r="AB90" s="240"/>
      <c r="AC90" s="162"/>
      <c r="AD90" s="162"/>
      <c r="AE90" s="162"/>
      <c r="AF90" s="297"/>
      <c r="AG90" s="62"/>
      <c r="AH90" s="695"/>
      <c r="AI90" s="164"/>
      <c r="AN90" s="11"/>
      <c r="AO90" s="1233"/>
      <c r="AP90" s="695"/>
      <c r="AQ90" s="164"/>
      <c r="AR90" s="201"/>
      <c r="AV90" s="11"/>
      <c r="AW90" s="1233"/>
    </row>
    <row r="91" spans="1:49" x14ac:dyDescent="0.35">
      <c r="A91" s="1034"/>
      <c r="B91" s="1031"/>
      <c r="C91" s="1031"/>
      <c r="D91" s="1034"/>
      <c r="E91" s="66" t="s">
        <v>253</v>
      </c>
      <c r="F91" s="1151">
        <v>4</v>
      </c>
      <c r="G91" s="1040"/>
      <c r="H91" s="1036"/>
      <c r="I91" s="1036"/>
      <c r="J91" s="1036"/>
      <c r="K91" s="234"/>
      <c r="L91" s="1042"/>
      <c r="M91" s="1042"/>
      <c r="N91" s="1042"/>
      <c r="O91" s="1051"/>
      <c r="P91" s="1036"/>
      <c r="Q91" s="947"/>
      <c r="R91" s="1001"/>
      <c r="S91" s="1129"/>
      <c r="T91" s="234"/>
      <c r="U91" s="160"/>
      <c r="V91" s="161"/>
      <c r="W91" s="161"/>
      <c r="X91" s="296"/>
      <c r="Y91" s="698"/>
      <c r="Z91" s="62"/>
      <c r="AA91" s="62"/>
      <c r="AB91" s="240"/>
      <c r="AC91" s="162"/>
      <c r="AD91" s="162"/>
      <c r="AE91" s="162"/>
      <c r="AF91" s="297"/>
      <c r="AG91" s="62"/>
      <c r="AH91" s="695"/>
      <c r="AI91" s="59"/>
      <c r="AN91" s="11"/>
      <c r="AO91" s="97"/>
      <c r="AP91" s="695"/>
      <c r="AQ91" s="59"/>
      <c r="AR91" s="201"/>
      <c r="AV91" s="11"/>
      <c r="AW91" s="97"/>
    </row>
    <row r="92" spans="1:49" x14ac:dyDescent="0.35">
      <c r="A92" s="26"/>
      <c r="B92" s="26"/>
      <c r="C92" s="1030"/>
      <c r="D92" s="66"/>
      <c r="E92" s="66" t="s">
        <v>254</v>
      </c>
      <c r="F92" s="1151" t="s">
        <v>12</v>
      </c>
      <c r="G92" s="157"/>
      <c r="H92" s="102"/>
      <c r="I92" s="102"/>
      <c r="J92" s="102"/>
      <c r="K92" s="234"/>
      <c r="L92" s="1042"/>
      <c r="M92" s="1042"/>
      <c r="N92" s="1042"/>
      <c r="O92" s="1051"/>
      <c r="P92" s="102"/>
      <c r="Q92" s="971"/>
      <c r="R92" s="693"/>
      <c r="S92" s="102"/>
      <c r="T92" s="234"/>
      <c r="U92" s="160"/>
      <c r="V92" s="161"/>
      <c r="W92" s="161"/>
      <c r="X92" s="296"/>
      <c r="Y92" s="705"/>
      <c r="Z92" s="180"/>
      <c r="AA92" s="180"/>
      <c r="AB92" s="240"/>
      <c r="AC92" s="162"/>
      <c r="AD92" s="162"/>
      <c r="AE92" s="162"/>
      <c r="AF92" s="297"/>
      <c r="AG92" s="180"/>
      <c r="AH92" s="717"/>
      <c r="AI92" s="59"/>
      <c r="AN92" s="11"/>
      <c r="AO92" s="97"/>
      <c r="AP92" s="717"/>
      <c r="AQ92" s="59"/>
      <c r="AR92" s="201"/>
      <c r="AV92" s="11"/>
      <c r="AW92" s="97"/>
    </row>
    <row r="93" spans="1:49" x14ac:dyDescent="0.35">
      <c r="A93" s="26"/>
      <c r="B93" s="26"/>
      <c r="C93" s="1030"/>
      <c r="D93" s="66"/>
      <c r="E93" s="66" t="s">
        <v>255</v>
      </c>
      <c r="F93" s="1151" t="s">
        <v>12</v>
      </c>
      <c r="G93" s="1041"/>
      <c r="H93" s="1036"/>
      <c r="I93" s="1036"/>
      <c r="J93" s="1036"/>
      <c r="K93" s="234"/>
      <c r="L93" s="1042"/>
      <c r="M93" s="1042"/>
      <c r="N93" s="1042"/>
      <c r="O93" s="1051"/>
      <c r="P93" s="1036"/>
      <c r="Q93" s="947"/>
      <c r="R93" s="1001"/>
      <c r="S93" s="1129"/>
      <c r="T93" s="234"/>
      <c r="U93" s="160"/>
      <c r="V93" s="161"/>
      <c r="W93" s="161"/>
      <c r="X93" s="296"/>
      <c r="Y93" s="698"/>
      <c r="Z93" s="62"/>
      <c r="AA93" s="62"/>
      <c r="AB93" s="240"/>
      <c r="AC93" s="162"/>
      <c r="AD93" s="162"/>
      <c r="AE93" s="162"/>
      <c r="AF93" s="297"/>
      <c r="AG93" s="62"/>
      <c r="AH93" s="695"/>
      <c r="AI93" s="59"/>
      <c r="AN93" s="11"/>
      <c r="AO93" s="97"/>
      <c r="AP93" s="695"/>
      <c r="AQ93" s="59"/>
      <c r="AR93" s="201"/>
      <c r="AV93" s="11"/>
      <c r="AW93" s="97"/>
    </row>
    <row r="94" spans="1:49" x14ac:dyDescent="0.35">
      <c r="A94" s="26"/>
      <c r="B94" s="26"/>
      <c r="C94" s="26"/>
      <c r="E94" s="66" t="s">
        <v>179</v>
      </c>
      <c r="F94" s="1151">
        <v>13</v>
      </c>
      <c r="G94" s="1041"/>
      <c r="H94" s="1036"/>
      <c r="I94" s="1036"/>
      <c r="J94" s="1036"/>
      <c r="K94" s="234"/>
      <c r="L94" s="1042"/>
      <c r="M94" s="1042"/>
      <c r="N94" s="1042"/>
      <c r="O94" s="1051"/>
      <c r="P94" s="1036"/>
      <c r="Q94" s="947"/>
      <c r="R94" s="1001"/>
      <c r="S94" s="1129"/>
      <c r="T94" s="234"/>
      <c r="U94" s="160"/>
      <c r="V94" s="161"/>
      <c r="W94" s="161"/>
      <c r="X94" s="296"/>
      <c r="Y94" s="698"/>
      <c r="Z94" s="62"/>
      <c r="AA94" s="62"/>
      <c r="AB94" s="240"/>
      <c r="AC94" s="162"/>
      <c r="AD94" s="162"/>
      <c r="AE94" s="162"/>
      <c r="AF94" s="297"/>
      <c r="AG94" s="62"/>
      <c r="AH94" s="695"/>
      <c r="AI94" s="164"/>
      <c r="AN94" s="11"/>
      <c r="AO94" s="467"/>
      <c r="AP94" s="695"/>
      <c r="AQ94" s="164"/>
      <c r="AR94" s="201"/>
      <c r="AV94" s="11"/>
      <c r="AW94" s="467"/>
    </row>
    <row r="95" spans="1:49" x14ac:dyDescent="0.35">
      <c r="A95" s="26"/>
      <c r="B95" s="26"/>
      <c r="C95" s="26"/>
      <c r="E95" s="66" t="s">
        <v>181</v>
      </c>
      <c r="F95" s="1151" t="s">
        <v>12</v>
      </c>
      <c r="G95" s="1040"/>
      <c r="H95" s="1036"/>
      <c r="I95" s="1036"/>
      <c r="J95" s="1036"/>
      <c r="K95" s="234"/>
      <c r="L95" s="1042"/>
      <c r="M95" s="1042"/>
      <c r="N95" s="1042"/>
      <c r="O95" s="1051"/>
      <c r="P95" s="1036"/>
      <c r="Q95" s="947"/>
      <c r="R95" s="1001"/>
      <c r="S95" s="1129"/>
      <c r="T95" s="234"/>
      <c r="U95" s="160"/>
      <c r="V95" s="161"/>
      <c r="W95" s="161"/>
      <c r="X95" s="296"/>
      <c r="Y95" s="698"/>
      <c r="Z95" s="62"/>
      <c r="AA95" s="62"/>
      <c r="AB95" s="240"/>
      <c r="AC95" s="162"/>
      <c r="AD95" s="162"/>
      <c r="AE95" s="162"/>
      <c r="AF95" s="297"/>
      <c r="AG95" s="62"/>
      <c r="AH95" s="695"/>
      <c r="AI95" s="59"/>
      <c r="AN95" s="11"/>
      <c r="AO95" s="467"/>
      <c r="AP95" s="695"/>
      <c r="AQ95" s="59"/>
      <c r="AR95" s="201"/>
      <c r="AV95" s="11"/>
      <c r="AW95" s="467"/>
    </row>
    <row r="96" spans="1:49" x14ac:dyDescent="0.35">
      <c r="A96" s="26"/>
      <c r="B96" s="26"/>
      <c r="C96" s="26"/>
      <c r="E96" s="66" t="s">
        <v>256</v>
      </c>
      <c r="F96" s="1151">
        <v>9</v>
      </c>
      <c r="G96" s="1040"/>
      <c r="H96" s="1036"/>
      <c r="I96" s="1036"/>
      <c r="J96" s="1036"/>
      <c r="K96" s="234"/>
      <c r="L96" s="1042"/>
      <c r="M96" s="1042"/>
      <c r="N96" s="1042"/>
      <c r="O96" s="1051"/>
      <c r="P96" s="1036"/>
      <c r="Q96" s="947"/>
      <c r="R96" s="1001"/>
      <c r="S96" s="1129"/>
      <c r="T96" s="234"/>
      <c r="U96" s="160"/>
      <c r="V96" s="161"/>
      <c r="W96" s="161"/>
      <c r="X96" s="296"/>
      <c r="Y96" s="698"/>
      <c r="Z96" s="62"/>
      <c r="AA96" s="62"/>
      <c r="AB96" s="240"/>
      <c r="AC96" s="162"/>
      <c r="AD96" s="162"/>
      <c r="AE96" s="162"/>
      <c r="AF96" s="297"/>
      <c r="AG96" s="62"/>
      <c r="AH96" s="695"/>
      <c r="AI96" s="59"/>
      <c r="AN96" s="11"/>
      <c r="AO96" s="467"/>
      <c r="AP96" s="695"/>
      <c r="AQ96" s="59"/>
      <c r="AR96" s="201"/>
      <c r="AV96" s="11"/>
      <c r="AW96" s="467"/>
    </row>
    <row r="97" spans="1:49" x14ac:dyDescent="0.35">
      <c r="A97" s="26"/>
      <c r="B97" s="26"/>
      <c r="C97" s="26"/>
      <c r="E97" s="66" t="s">
        <v>257</v>
      </c>
      <c r="F97" s="1151" t="s">
        <v>12</v>
      </c>
      <c r="G97" s="1040"/>
      <c r="H97" s="1036"/>
      <c r="I97" s="1036"/>
      <c r="J97" s="1036"/>
      <c r="K97" s="234"/>
      <c r="L97" s="1042"/>
      <c r="M97" s="1042"/>
      <c r="N97" s="1042"/>
      <c r="O97" s="1051"/>
      <c r="P97" s="1036"/>
      <c r="Q97" s="947"/>
      <c r="R97" s="1001"/>
      <c r="S97" s="1129"/>
      <c r="T97" s="234"/>
      <c r="U97" s="160"/>
      <c r="V97" s="161"/>
      <c r="W97" s="161"/>
      <c r="X97" s="296"/>
      <c r="Y97" s="698"/>
      <c r="Z97" s="62"/>
      <c r="AA97" s="62"/>
      <c r="AB97" s="240"/>
      <c r="AC97" s="162"/>
      <c r="AD97" s="162"/>
      <c r="AE97" s="162"/>
      <c r="AF97" s="297"/>
      <c r="AG97" s="62"/>
      <c r="AH97" s="695"/>
      <c r="AI97" s="59"/>
      <c r="AN97" s="11"/>
      <c r="AO97" s="467"/>
      <c r="AP97" s="695"/>
      <c r="AQ97" s="59"/>
      <c r="AR97" s="201"/>
      <c r="AV97" s="11"/>
      <c r="AW97" s="467"/>
    </row>
    <row r="98" spans="1:49" x14ac:dyDescent="0.35">
      <c r="A98" s="1031"/>
      <c r="B98" s="1031"/>
      <c r="C98" s="1031"/>
      <c r="E98" s="66" t="s">
        <v>258</v>
      </c>
      <c r="F98" s="1151" t="s">
        <v>12</v>
      </c>
      <c r="G98" s="1040"/>
      <c r="H98" s="1036"/>
      <c r="I98" s="1036"/>
      <c r="J98" s="1036"/>
      <c r="K98" s="234"/>
      <c r="L98" s="1042"/>
      <c r="M98" s="1042"/>
      <c r="N98" s="1042"/>
      <c r="O98" s="1051"/>
      <c r="P98" s="1036"/>
      <c r="Q98" s="947"/>
      <c r="R98" s="1001"/>
      <c r="S98" s="1129"/>
      <c r="T98" s="234"/>
      <c r="U98" s="160"/>
      <c r="V98" s="161"/>
      <c r="W98" s="161"/>
      <c r="X98" s="296"/>
      <c r="Y98" s="467"/>
      <c r="Z98" s="62"/>
      <c r="AA98" s="59"/>
      <c r="AB98" s="240"/>
      <c r="AC98" s="162"/>
      <c r="AD98" s="162"/>
      <c r="AE98" s="162"/>
      <c r="AF98" s="297"/>
      <c r="AG98" s="59"/>
      <c r="AH98" s="695"/>
      <c r="AI98" s="164"/>
      <c r="AN98" s="11"/>
      <c r="AO98" s="1232"/>
      <c r="AP98" s="695"/>
      <c r="AQ98" s="164"/>
      <c r="AR98" s="201"/>
      <c r="AV98" s="11"/>
      <c r="AW98" s="1232"/>
    </row>
    <row r="99" spans="1:49" x14ac:dyDescent="0.35">
      <c r="C99" s="1032"/>
      <c r="E99" s="66" t="s">
        <v>182</v>
      </c>
      <c r="F99" s="1151" t="s">
        <v>12</v>
      </c>
      <c r="G99" s="157"/>
      <c r="H99" s="1036"/>
      <c r="I99" s="1036"/>
      <c r="J99" s="1036"/>
      <c r="K99" s="234"/>
      <c r="L99" s="1042"/>
      <c r="M99" s="1042"/>
      <c r="N99" s="1042"/>
      <c r="O99" s="1051"/>
      <c r="P99" s="1036"/>
      <c r="Q99" s="947"/>
      <c r="R99" s="1001"/>
      <c r="S99" s="1129"/>
      <c r="T99" s="234"/>
      <c r="U99" s="160"/>
      <c r="V99" s="161"/>
      <c r="W99" s="161"/>
      <c r="X99" s="296"/>
      <c r="Y99" s="698"/>
      <c r="Z99" s="62"/>
      <c r="AA99" s="62"/>
      <c r="AB99" s="240"/>
      <c r="AC99" s="162"/>
      <c r="AD99" s="162"/>
      <c r="AE99" s="162"/>
      <c r="AF99" s="297"/>
      <c r="AG99" s="62"/>
      <c r="AH99" s="695"/>
      <c r="AI99" s="59"/>
      <c r="AN99" s="11"/>
      <c r="AO99" s="467"/>
      <c r="AP99" s="695"/>
      <c r="AQ99" s="59"/>
      <c r="AR99" s="201"/>
      <c r="AV99" s="11"/>
      <c r="AW99" s="467"/>
    </row>
    <row r="100" spans="1:49" x14ac:dyDescent="0.35">
      <c r="C100" s="1032"/>
      <c r="E100" s="66" t="s">
        <v>261</v>
      </c>
      <c r="F100" s="1151" t="s">
        <v>12</v>
      </c>
      <c r="G100" s="1041"/>
      <c r="H100" s="1036"/>
      <c r="I100" s="1036"/>
      <c r="J100" s="1036"/>
      <c r="K100" s="234"/>
      <c r="L100" s="1042"/>
      <c r="M100" s="1042"/>
      <c r="N100" s="1042"/>
      <c r="O100" s="1051"/>
      <c r="P100" s="1036"/>
      <c r="Q100" s="947"/>
      <c r="R100" s="1001"/>
      <c r="S100" s="1129"/>
      <c r="T100" s="234"/>
      <c r="U100" s="160"/>
      <c r="V100" s="161"/>
      <c r="W100" s="161"/>
      <c r="X100" s="296"/>
      <c r="Y100" s="698"/>
      <c r="Z100" s="62"/>
      <c r="AA100" s="62"/>
      <c r="AB100" s="240"/>
      <c r="AC100" s="162"/>
      <c r="AD100" s="162"/>
      <c r="AE100" s="162"/>
      <c r="AF100" s="297"/>
      <c r="AG100" s="62"/>
      <c r="AH100" s="695"/>
      <c r="AI100" s="59"/>
      <c r="AN100" s="11"/>
      <c r="AO100" s="467"/>
      <c r="AP100" s="695"/>
      <c r="AQ100" s="59"/>
      <c r="AR100" s="201"/>
      <c r="AV100" s="11"/>
      <c r="AW100" s="467"/>
    </row>
    <row r="101" spans="1:49" x14ac:dyDescent="0.35">
      <c r="C101" s="1032"/>
      <c r="E101" s="66" t="s">
        <v>184</v>
      </c>
      <c r="F101" s="1151" t="s">
        <v>12</v>
      </c>
      <c r="G101" s="1041"/>
      <c r="H101" s="1036"/>
      <c r="I101" s="1036"/>
      <c r="J101" s="1036"/>
      <c r="K101" s="234"/>
      <c r="L101" s="1042"/>
      <c r="M101" s="1042"/>
      <c r="N101" s="1042"/>
      <c r="O101" s="1051"/>
      <c r="P101" s="1036"/>
      <c r="Q101" s="947"/>
      <c r="R101" s="1001"/>
      <c r="S101" s="1129"/>
      <c r="T101" s="234"/>
      <c r="U101" s="160"/>
      <c r="V101" s="161"/>
      <c r="W101" s="161"/>
      <c r="X101" s="296"/>
      <c r="Y101" s="698"/>
      <c r="Z101" s="62"/>
      <c r="AA101" s="62"/>
      <c r="AB101" s="240"/>
      <c r="AC101" s="162"/>
      <c r="AD101" s="162"/>
      <c r="AE101" s="162"/>
      <c r="AF101" s="297"/>
      <c r="AG101" s="62"/>
      <c r="AH101" s="695"/>
      <c r="AI101" s="59"/>
      <c r="AN101" s="11"/>
      <c r="AO101" s="467"/>
      <c r="AP101" s="695"/>
      <c r="AQ101" s="59"/>
      <c r="AR101" s="201"/>
      <c r="AV101" s="11"/>
      <c r="AW101" s="467"/>
    </row>
    <row r="102" spans="1:49" x14ac:dyDescent="0.35">
      <c r="E102" s="66" t="s">
        <v>185</v>
      </c>
      <c r="F102" s="1151" t="s">
        <v>12</v>
      </c>
      <c r="G102" s="1040"/>
      <c r="H102" s="1039"/>
      <c r="I102" s="62"/>
      <c r="J102" s="62"/>
      <c r="K102" s="234"/>
      <c r="L102" s="1042"/>
      <c r="M102" s="1042"/>
      <c r="N102" s="1042"/>
      <c r="O102" s="1051"/>
      <c r="P102" s="62"/>
      <c r="Q102" s="973"/>
      <c r="R102" s="695"/>
      <c r="S102" s="62"/>
      <c r="T102" s="234"/>
      <c r="U102" s="160"/>
      <c r="V102" s="161"/>
      <c r="W102" s="161"/>
      <c r="X102" s="296"/>
      <c r="Y102" s="698"/>
      <c r="Z102" s="62"/>
      <c r="AA102" s="62"/>
      <c r="AB102" s="240"/>
      <c r="AC102" s="162"/>
      <c r="AD102" s="162"/>
      <c r="AE102" s="162"/>
      <c r="AF102" s="297"/>
      <c r="AG102" s="62"/>
      <c r="AH102" s="695"/>
      <c r="AI102" s="59"/>
      <c r="AN102" s="11"/>
      <c r="AO102" s="467"/>
      <c r="AP102" s="695"/>
      <c r="AQ102" s="59"/>
      <c r="AR102" s="201"/>
      <c r="AV102" s="11"/>
      <c r="AW102" s="467"/>
    </row>
    <row r="103" spans="1:49" x14ac:dyDescent="0.35">
      <c r="E103" s="66" t="s">
        <v>264</v>
      </c>
      <c r="F103" s="1151">
        <v>52</v>
      </c>
      <c r="G103" s="1040"/>
      <c r="H103" s="1036"/>
      <c r="I103" s="1036"/>
      <c r="J103" s="1036"/>
      <c r="K103" s="234"/>
      <c r="L103" s="1042"/>
      <c r="M103" s="1042"/>
      <c r="N103" s="1042"/>
      <c r="O103" s="1051"/>
      <c r="P103" s="1036"/>
      <c r="Q103" s="947"/>
      <c r="R103" s="1001"/>
      <c r="S103" s="1129"/>
      <c r="T103" s="234"/>
      <c r="U103" s="160"/>
      <c r="V103" s="161"/>
      <c r="W103" s="161"/>
      <c r="X103" s="296"/>
      <c r="Y103" s="698"/>
      <c r="Z103" s="62"/>
      <c r="AA103" s="62"/>
      <c r="AB103" s="240"/>
      <c r="AC103" s="162"/>
      <c r="AD103" s="162"/>
      <c r="AE103" s="162"/>
      <c r="AF103" s="297"/>
      <c r="AG103" s="62"/>
      <c r="AH103" s="695"/>
      <c r="AI103" s="59"/>
      <c r="AN103" s="11"/>
      <c r="AO103" s="467"/>
      <c r="AP103" s="695"/>
      <c r="AQ103" s="59"/>
      <c r="AR103" s="201"/>
      <c r="AV103" s="11"/>
      <c r="AW103" s="467"/>
    </row>
    <row r="104" spans="1:49" x14ac:dyDescent="0.35">
      <c r="E104" s="66" t="s">
        <v>265</v>
      </c>
      <c r="F104" s="1151">
        <v>3</v>
      </c>
      <c r="G104" s="1040"/>
      <c r="H104" s="1039"/>
      <c r="I104" s="1036"/>
      <c r="J104" s="1036"/>
      <c r="K104" s="234"/>
      <c r="L104" s="1042"/>
      <c r="M104" s="1042"/>
      <c r="N104" s="1042"/>
      <c r="O104" s="1051"/>
      <c r="P104" s="1036"/>
      <c r="Q104" s="947"/>
      <c r="R104" s="1001"/>
      <c r="S104" s="1129"/>
      <c r="T104" s="234"/>
      <c r="U104" s="160"/>
      <c r="V104" s="161"/>
      <c r="W104" s="161"/>
      <c r="X104" s="296"/>
      <c r="Y104" s="698"/>
      <c r="Z104" s="62"/>
      <c r="AA104" s="62"/>
      <c r="AB104" s="240"/>
      <c r="AC104" s="162"/>
      <c r="AD104" s="162"/>
      <c r="AE104" s="162"/>
      <c r="AF104" s="297"/>
      <c r="AG104" s="62"/>
      <c r="AH104" s="695"/>
      <c r="AI104" s="59"/>
      <c r="AN104" s="11"/>
      <c r="AO104" s="97"/>
      <c r="AP104" s="695"/>
      <c r="AQ104" s="59"/>
      <c r="AR104" s="201"/>
      <c r="AV104" s="11"/>
      <c r="AW104" s="97"/>
    </row>
    <row r="105" spans="1:49" x14ac:dyDescent="0.35">
      <c r="E105" s="66" t="s">
        <v>267</v>
      </c>
      <c r="F105" s="1151">
        <v>96</v>
      </c>
      <c r="G105" s="157"/>
      <c r="H105" s="1039"/>
      <c r="I105" s="1036"/>
      <c r="J105" s="1036"/>
      <c r="K105" s="234"/>
      <c r="L105" s="1042"/>
      <c r="M105" s="1042"/>
      <c r="N105" s="1042"/>
      <c r="O105" s="1051"/>
      <c r="P105" s="1036"/>
      <c r="Q105" s="947"/>
      <c r="R105" s="1001"/>
      <c r="S105" s="1129"/>
      <c r="T105" s="234"/>
      <c r="U105" s="160"/>
      <c r="V105" s="161"/>
      <c r="W105" s="161"/>
      <c r="X105" s="296"/>
      <c r="Y105" s="698"/>
      <c r="Z105" s="62"/>
      <c r="AA105" s="62"/>
      <c r="AB105" s="240"/>
      <c r="AC105" s="162"/>
      <c r="AD105" s="162"/>
      <c r="AE105" s="162"/>
      <c r="AF105" s="297"/>
      <c r="AG105" s="62"/>
      <c r="AH105" s="695"/>
      <c r="AI105" s="59"/>
      <c r="AN105" s="11"/>
      <c r="AO105" s="97"/>
      <c r="AP105" s="695"/>
      <c r="AQ105" s="59"/>
      <c r="AR105" s="201"/>
      <c r="AV105" s="11"/>
      <c r="AW105" s="97"/>
    </row>
    <row r="106" spans="1:49" x14ac:dyDescent="0.35">
      <c r="E106" s="66" t="s">
        <v>268</v>
      </c>
      <c r="F106" s="1151">
        <v>27</v>
      </c>
      <c r="G106" s="1041"/>
      <c r="H106" s="1036"/>
      <c r="I106" s="1036"/>
      <c r="J106" s="1036"/>
      <c r="K106" s="234"/>
      <c r="L106" s="1042"/>
      <c r="M106" s="1042"/>
      <c r="N106" s="1042"/>
      <c r="O106" s="1051"/>
      <c r="P106" s="1036"/>
      <c r="Q106" s="947"/>
      <c r="R106" s="1001"/>
      <c r="S106" s="1129"/>
      <c r="T106" s="234"/>
      <c r="U106" s="160"/>
      <c r="V106" s="161"/>
      <c r="W106" s="161"/>
      <c r="X106" s="296"/>
      <c r="Y106" s="698"/>
      <c r="Z106" s="62"/>
      <c r="AA106" s="62"/>
      <c r="AB106" s="240"/>
      <c r="AC106" s="162"/>
      <c r="AD106" s="162"/>
      <c r="AE106" s="162"/>
      <c r="AF106" s="297"/>
      <c r="AG106" s="62"/>
      <c r="AH106" s="695"/>
      <c r="AI106" s="59"/>
      <c r="AN106" s="11"/>
      <c r="AO106" s="97"/>
      <c r="AP106" s="695"/>
      <c r="AQ106" s="59"/>
      <c r="AR106" s="201"/>
      <c r="AV106" s="11"/>
      <c r="AW106" s="97"/>
    </row>
    <row r="107" spans="1:49" x14ac:dyDescent="0.35">
      <c r="C107" s="1032"/>
      <c r="E107" s="66" t="s">
        <v>186</v>
      </c>
      <c r="F107" s="1151">
        <v>8</v>
      </c>
      <c r="G107" s="1041"/>
      <c r="H107" s="1039"/>
      <c r="I107" s="1039"/>
      <c r="J107" s="1039"/>
      <c r="K107" s="234"/>
      <c r="L107" s="1042"/>
      <c r="M107" s="1042"/>
      <c r="N107" s="1042"/>
      <c r="O107" s="1051"/>
      <c r="P107" s="1039"/>
      <c r="Q107" s="974"/>
      <c r="R107" s="1000"/>
      <c r="S107" s="1039"/>
      <c r="T107" s="234"/>
      <c r="U107" s="160"/>
      <c r="V107" s="161"/>
      <c r="W107" s="161"/>
      <c r="X107" s="296"/>
      <c r="Y107" s="698"/>
      <c r="Z107" s="62"/>
      <c r="AA107" s="62"/>
      <c r="AB107" s="240"/>
      <c r="AC107" s="162"/>
      <c r="AD107" s="162"/>
      <c r="AE107" s="162"/>
      <c r="AF107" s="297"/>
      <c r="AG107" s="62"/>
      <c r="AH107" s="695"/>
      <c r="AI107" s="59"/>
      <c r="AN107" s="11"/>
      <c r="AO107" s="97"/>
      <c r="AP107" s="695"/>
      <c r="AQ107" s="59"/>
      <c r="AR107" s="201"/>
      <c r="AV107" s="11"/>
      <c r="AW107" s="97"/>
    </row>
    <row r="108" spans="1:49" x14ac:dyDescent="0.35">
      <c r="A108" s="1031"/>
      <c r="B108" s="1031"/>
      <c r="C108" s="1031"/>
      <c r="E108" s="66" t="s">
        <v>187</v>
      </c>
      <c r="F108" s="1151">
        <v>53</v>
      </c>
      <c r="G108" s="1040"/>
      <c r="H108" s="1042"/>
      <c r="I108" s="1042"/>
      <c r="J108" s="1042"/>
      <c r="K108" s="234"/>
      <c r="L108" s="1042"/>
      <c r="M108" s="1042"/>
      <c r="N108" s="1042"/>
      <c r="O108" s="1051"/>
      <c r="P108" s="1042"/>
      <c r="Q108" s="950"/>
      <c r="R108" s="158"/>
      <c r="S108" s="1042"/>
      <c r="T108" s="234"/>
      <c r="U108" s="160"/>
      <c r="V108" s="161"/>
      <c r="W108" s="161"/>
      <c r="X108" s="296"/>
      <c r="Y108" s="707"/>
      <c r="Z108" s="162"/>
      <c r="AA108" s="162"/>
      <c r="AB108" s="240"/>
      <c r="AC108" s="162"/>
      <c r="AD108" s="162"/>
      <c r="AE108" s="162"/>
      <c r="AF108" s="297"/>
      <c r="AG108" s="162"/>
      <c r="AH108" s="712"/>
      <c r="AI108" s="59"/>
      <c r="AN108" s="11"/>
      <c r="AO108" s="97"/>
      <c r="AP108" s="712"/>
      <c r="AQ108" s="59"/>
      <c r="AR108" s="201"/>
      <c r="AV108" s="11"/>
      <c r="AW108" s="97"/>
    </row>
    <row r="109" spans="1:49" x14ac:dyDescent="0.35">
      <c r="A109" s="1031"/>
      <c r="B109" s="1031"/>
      <c r="C109" s="1031"/>
      <c r="E109" s="66" t="s">
        <v>188</v>
      </c>
      <c r="F109" s="1151">
        <v>4</v>
      </c>
      <c r="G109" s="1040"/>
      <c r="H109" s="1042"/>
      <c r="I109" s="1042"/>
      <c r="J109" s="1042"/>
      <c r="K109" s="234"/>
      <c r="L109" s="1042"/>
      <c r="M109" s="1042"/>
      <c r="N109" s="1042"/>
      <c r="O109" s="1051"/>
      <c r="P109" s="1042"/>
      <c r="Q109" s="950"/>
      <c r="R109" s="158"/>
      <c r="S109" s="1042"/>
      <c r="T109" s="234"/>
      <c r="U109" s="160"/>
      <c r="V109" s="161"/>
      <c r="W109" s="161"/>
      <c r="X109" s="296"/>
      <c r="Y109" s="707"/>
      <c r="Z109" s="162"/>
      <c r="AA109" s="162"/>
      <c r="AB109" s="240"/>
      <c r="AC109" s="162"/>
      <c r="AD109" s="162"/>
      <c r="AE109" s="162"/>
      <c r="AF109" s="297"/>
      <c r="AG109" s="162"/>
      <c r="AH109" s="712"/>
      <c r="AI109" s="59"/>
      <c r="AN109" s="11"/>
      <c r="AO109" s="97"/>
      <c r="AP109" s="712"/>
      <c r="AQ109" s="59"/>
      <c r="AR109" s="201"/>
      <c r="AV109" s="11"/>
      <c r="AW109" s="97"/>
    </row>
    <row r="110" spans="1:49" x14ac:dyDescent="0.35">
      <c r="A110" s="51"/>
      <c r="B110" s="51"/>
      <c r="C110" s="1038"/>
      <c r="E110" s="66" t="s">
        <v>273</v>
      </c>
      <c r="F110" s="1151" t="s">
        <v>12</v>
      </c>
      <c r="G110" s="1040"/>
      <c r="H110" s="66"/>
      <c r="I110" s="66"/>
      <c r="J110" s="66"/>
      <c r="K110" s="234"/>
      <c r="L110" s="1042"/>
      <c r="M110" s="1042"/>
      <c r="N110" s="1042"/>
      <c r="O110" s="1051"/>
      <c r="P110" s="66"/>
      <c r="Q110" s="975"/>
      <c r="R110" s="443"/>
      <c r="S110" s="66"/>
      <c r="T110" s="234"/>
      <c r="U110" s="160"/>
      <c r="V110" s="161"/>
      <c r="W110" s="161"/>
      <c r="X110" s="296"/>
      <c r="Y110" s="721"/>
      <c r="Z110" s="66"/>
      <c r="AA110" s="66"/>
      <c r="AB110" s="240"/>
      <c r="AC110" s="162"/>
      <c r="AD110" s="162"/>
      <c r="AE110" s="162"/>
      <c r="AF110" s="297"/>
      <c r="AG110" s="66"/>
      <c r="AH110" s="443"/>
      <c r="AN110" s="11"/>
      <c r="AO110" s="97"/>
      <c r="AP110" s="443"/>
      <c r="AR110" s="201"/>
      <c r="AV110" s="11"/>
      <c r="AW110" s="97"/>
    </row>
    <row r="111" spans="1:49" x14ac:dyDescent="0.35">
      <c r="A111" s="51"/>
      <c r="B111" s="51"/>
      <c r="C111" s="1038"/>
      <c r="E111" s="66" t="s">
        <v>274</v>
      </c>
      <c r="F111" s="1151">
        <v>14</v>
      </c>
      <c r="G111" s="1040"/>
      <c r="H111" s="66"/>
      <c r="I111" s="66"/>
      <c r="J111" s="66"/>
      <c r="K111" s="234"/>
      <c r="L111" s="1042"/>
      <c r="M111" s="1042"/>
      <c r="N111" s="1042"/>
      <c r="O111" s="1051"/>
      <c r="P111" s="66"/>
      <c r="Q111" s="975"/>
      <c r="R111" s="443"/>
      <c r="S111" s="66"/>
      <c r="T111" s="234"/>
      <c r="U111" s="160"/>
      <c r="V111" s="161"/>
      <c r="W111" s="161"/>
      <c r="X111" s="296"/>
      <c r="Y111" s="721"/>
      <c r="Z111" s="66"/>
      <c r="AA111" s="66"/>
      <c r="AB111" s="240"/>
      <c r="AC111" s="162"/>
      <c r="AD111" s="162"/>
      <c r="AE111" s="162"/>
      <c r="AF111" s="297"/>
      <c r="AG111" s="66"/>
      <c r="AH111" s="443"/>
      <c r="AN111" s="11"/>
      <c r="AO111" s="97"/>
      <c r="AP111" s="443"/>
      <c r="AR111" s="201"/>
      <c r="AV111" s="11"/>
      <c r="AW111" s="97"/>
    </row>
    <row r="112" spans="1:49" x14ac:dyDescent="0.35">
      <c r="A112" s="1031"/>
      <c r="B112" s="1031"/>
      <c r="C112" s="1031"/>
      <c r="E112" s="66" t="s">
        <v>276</v>
      </c>
      <c r="F112" s="1151" t="s">
        <v>12</v>
      </c>
      <c r="G112" s="1040"/>
      <c r="H112" s="1036"/>
      <c r="I112" s="1036"/>
      <c r="J112" s="1036"/>
      <c r="K112" s="234"/>
      <c r="L112" s="1042"/>
      <c r="M112" s="1042"/>
      <c r="N112" s="1042"/>
      <c r="O112" s="1051"/>
      <c r="P112" s="1036"/>
      <c r="Q112" s="947"/>
      <c r="R112" s="1001"/>
      <c r="S112" s="1129"/>
      <c r="T112" s="234"/>
      <c r="U112" s="160"/>
      <c r="V112" s="161"/>
      <c r="W112" s="161"/>
      <c r="X112" s="296"/>
      <c r="Y112" s="698"/>
      <c r="Z112" s="62"/>
      <c r="AA112" s="62"/>
      <c r="AB112" s="240"/>
      <c r="AC112" s="162"/>
      <c r="AD112" s="162"/>
      <c r="AE112" s="162"/>
      <c r="AF112" s="297"/>
      <c r="AG112" s="62"/>
      <c r="AH112" s="695"/>
      <c r="AI112" s="164"/>
      <c r="AN112" s="11"/>
      <c r="AO112" s="1233"/>
      <c r="AP112" s="695"/>
      <c r="AQ112" s="164"/>
      <c r="AR112" s="201"/>
      <c r="AV112" s="11"/>
      <c r="AW112" s="1233"/>
    </row>
    <row r="113" spans="1:49" x14ac:dyDescent="0.35">
      <c r="A113" s="51"/>
      <c r="B113" s="51"/>
      <c r="C113" s="51"/>
      <c r="E113" s="66" t="s">
        <v>278</v>
      </c>
      <c r="F113" s="1151">
        <v>24</v>
      </c>
      <c r="G113" s="1040"/>
      <c r="H113" s="66"/>
      <c r="I113" s="66"/>
      <c r="J113" s="66"/>
      <c r="K113" s="234"/>
      <c r="L113" s="1042"/>
      <c r="M113" s="1042"/>
      <c r="N113" s="1042"/>
      <c r="O113" s="1051"/>
      <c r="P113" s="66"/>
      <c r="Q113" s="975"/>
      <c r="R113" s="443"/>
      <c r="S113" s="66"/>
      <c r="T113" s="234"/>
      <c r="U113" s="160"/>
      <c r="V113" s="161"/>
      <c r="W113" s="161"/>
      <c r="X113" s="296"/>
      <c r="Y113" s="721"/>
      <c r="Z113" s="66"/>
      <c r="AA113" s="66"/>
      <c r="AB113" s="240"/>
      <c r="AC113" s="162"/>
      <c r="AD113" s="162"/>
      <c r="AE113" s="162"/>
      <c r="AF113" s="297"/>
      <c r="AG113" s="66"/>
      <c r="AH113" s="443"/>
      <c r="AN113" s="11"/>
      <c r="AO113" s="97"/>
      <c r="AP113" s="443"/>
      <c r="AR113" s="201"/>
      <c r="AV113" s="11"/>
      <c r="AW113" s="97"/>
    </row>
    <row r="114" spans="1:49" x14ac:dyDescent="0.35">
      <c r="A114" s="51"/>
      <c r="B114" s="51"/>
      <c r="C114" s="1038"/>
      <c r="E114" s="66" t="s">
        <v>283</v>
      </c>
      <c r="F114" s="1151" t="s">
        <v>12</v>
      </c>
      <c r="G114" s="1040"/>
      <c r="H114" s="147"/>
      <c r="I114" s="147"/>
      <c r="J114" s="147"/>
      <c r="K114" s="234"/>
      <c r="L114" s="1042"/>
      <c r="M114" s="1042"/>
      <c r="N114" s="1042"/>
      <c r="O114" s="1051"/>
      <c r="P114" s="147"/>
      <c r="Q114" s="976"/>
      <c r="R114" s="1230"/>
      <c r="S114" s="147"/>
      <c r="T114" s="234"/>
      <c r="U114" s="160"/>
      <c r="V114" s="161"/>
      <c r="W114" s="161"/>
      <c r="X114" s="296"/>
      <c r="Y114" s="1231"/>
      <c r="Z114" s="147"/>
      <c r="AA114" s="147"/>
      <c r="AB114" s="240"/>
      <c r="AC114" s="162"/>
      <c r="AD114" s="162"/>
      <c r="AE114" s="162"/>
      <c r="AF114" s="297"/>
      <c r="AG114" s="147"/>
      <c r="AH114" s="1230"/>
      <c r="AN114" s="11"/>
      <c r="AO114" s="97"/>
      <c r="AP114" s="1230"/>
      <c r="AR114" s="201"/>
      <c r="AV114" s="11"/>
      <c r="AW114" s="97"/>
    </row>
    <row r="115" spans="1:49" x14ac:dyDescent="0.35">
      <c r="A115" s="51"/>
      <c r="B115" s="51"/>
      <c r="C115" s="1038"/>
      <c r="E115" s="66" t="s">
        <v>286</v>
      </c>
      <c r="F115" s="1151" t="s">
        <v>12</v>
      </c>
      <c r="G115" s="1040"/>
      <c r="H115" s="66"/>
      <c r="I115" s="66"/>
      <c r="J115" s="66"/>
      <c r="K115" s="234"/>
      <c r="L115" s="1042"/>
      <c r="M115" s="1042"/>
      <c r="N115" s="1042"/>
      <c r="O115" s="1051"/>
      <c r="P115" s="66"/>
      <c r="Q115" s="975"/>
      <c r="R115" s="443"/>
      <c r="S115" s="66"/>
      <c r="T115" s="234"/>
      <c r="U115" s="160"/>
      <c r="V115" s="161"/>
      <c r="W115" s="161"/>
      <c r="X115" s="296"/>
      <c r="Y115" s="721"/>
      <c r="Z115" s="66"/>
      <c r="AA115" s="66"/>
      <c r="AB115" s="240"/>
      <c r="AC115" s="162"/>
      <c r="AD115" s="162"/>
      <c r="AE115" s="162"/>
      <c r="AF115" s="297"/>
      <c r="AG115" s="66"/>
      <c r="AH115" s="443"/>
      <c r="AN115" s="11"/>
      <c r="AO115" s="97"/>
      <c r="AP115" s="443"/>
      <c r="AR115" s="201"/>
      <c r="AV115" s="11"/>
      <c r="AW115" s="97"/>
    </row>
    <row r="116" spans="1:49" x14ac:dyDescent="0.35">
      <c r="A116" s="1037"/>
      <c r="B116" s="1037"/>
      <c r="C116" s="1037"/>
      <c r="E116" s="66" t="s">
        <v>288</v>
      </c>
      <c r="F116" s="1151">
        <v>3</v>
      </c>
      <c r="G116" s="1040"/>
      <c r="H116" s="66"/>
      <c r="I116" s="66"/>
      <c r="J116" s="66"/>
      <c r="K116" s="234"/>
      <c r="L116" s="1042"/>
      <c r="M116" s="1042"/>
      <c r="N116" s="1042"/>
      <c r="O116" s="1051"/>
      <c r="P116" s="66"/>
      <c r="Q116" s="975"/>
      <c r="R116" s="443"/>
      <c r="S116" s="66"/>
      <c r="T116" s="234"/>
      <c r="U116" s="160"/>
      <c r="V116" s="161"/>
      <c r="W116" s="161"/>
      <c r="X116" s="296"/>
      <c r="Y116" s="721"/>
      <c r="Z116" s="66"/>
      <c r="AA116" s="66"/>
      <c r="AB116" s="240"/>
      <c r="AC116" s="162"/>
      <c r="AD116" s="162"/>
      <c r="AE116" s="162"/>
      <c r="AF116" s="297"/>
      <c r="AG116" s="66"/>
      <c r="AH116" s="443"/>
      <c r="AN116" s="11"/>
      <c r="AO116" s="97"/>
      <c r="AP116" s="443"/>
      <c r="AR116" s="201"/>
      <c r="AV116" s="11"/>
      <c r="AW116" s="97"/>
    </row>
    <row r="117" spans="1:49" x14ac:dyDescent="0.35">
      <c r="A117" s="1037"/>
      <c r="B117" s="1037"/>
      <c r="C117" s="1037"/>
      <c r="E117" s="66" t="s">
        <v>289</v>
      </c>
      <c r="F117" s="1151" t="s">
        <v>12</v>
      </c>
      <c r="G117" s="1040"/>
      <c r="H117" s="66"/>
      <c r="I117" s="66"/>
      <c r="J117" s="66"/>
      <c r="K117" s="234"/>
      <c r="L117" s="1042"/>
      <c r="M117" s="1042"/>
      <c r="N117" s="1042"/>
      <c r="O117" s="1051"/>
      <c r="P117" s="66"/>
      <c r="Q117" s="975"/>
      <c r="R117" s="443"/>
      <c r="S117" s="66"/>
      <c r="T117" s="234"/>
      <c r="U117" s="160"/>
      <c r="V117" s="161"/>
      <c r="W117" s="161"/>
      <c r="X117" s="296"/>
      <c r="Y117" s="721"/>
      <c r="Z117" s="66"/>
      <c r="AA117" s="66"/>
      <c r="AB117" s="240"/>
      <c r="AC117" s="162"/>
      <c r="AD117" s="162"/>
      <c r="AE117" s="162"/>
      <c r="AF117" s="297"/>
      <c r="AG117" s="66"/>
      <c r="AH117" s="443"/>
      <c r="AN117" s="11"/>
      <c r="AO117" s="97"/>
      <c r="AP117" s="443"/>
      <c r="AR117" s="201"/>
      <c r="AV117" s="11"/>
      <c r="AW117" s="97"/>
    </row>
    <row r="118" spans="1:49" x14ac:dyDescent="0.35">
      <c r="A118" s="51"/>
      <c r="B118" s="51"/>
      <c r="C118" s="51"/>
      <c r="E118" s="66" t="s">
        <v>14</v>
      </c>
      <c r="F118" s="1151">
        <v>81</v>
      </c>
      <c r="G118" s="1040"/>
      <c r="H118" s="66"/>
      <c r="I118" s="66"/>
      <c r="J118" s="66"/>
      <c r="K118" s="234"/>
      <c r="L118" s="1042"/>
      <c r="M118" s="1042"/>
      <c r="N118" s="1042"/>
      <c r="O118" s="1051"/>
      <c r="P118" s="66"/>
      <c r="Q118" s="975"/>
      <c r="R118" s="443"/>
      <c r="S118" s="66"/>
      <c r="T118" s="234"/>
      <c r="U118" s="160"/>
      <c r="V118" s="161"/>
      <c r="W118" s="161"/>
      <c r="X118" s="296"/>
      <c r="Y118" s="721"/>
      <c r="Z118" s="66"/>
      <c r="AA118" s="66"/>
      <c r="AB118" s="240"/>
      <c r="AC118" s="162"/>
      <c r="AD118" s="162"/>
      <c r="AE118" s="162"/>
      <c r="AF118" s="297"/>
      <c r="AG118" s="66"/>
      <c r="AH118" s="443"/>
      <c r="AN118" s="11"/>
      <c r="AO118" s="97"/>
      <c r="AP118" s="443"/>
      <c r="AR118" s="201"/>
      <c r="AV118" s="11"/>
      <c r="AW118" s="97"/>
    </row>
    <row r="119" spans="1:49" x14ac:dyDescent="0.35">
      <c r="A119" s="1074"/>
      <c r="B119" s="1074"/>
      <c r="C119" s="1074"/>
      <c r="E119" s="66" t="s">
        <v>290</v>
      </c>
      <c r="F119" s="1151">
        <v>20</v>
      </c>
      <c r="G119" s="1040"/>
      <c r="H119" s="147"/>
      <c r="I119" s="147"/>
      <c r="J119" s="147"/>
      <c r="K119" s="234"/>
      <c r="L119" s="1042"/>
      <c r="M119" s="1042"/>
      <c r="N119" s="1042"/>
      <c r="O119" s="1051"/>
      <c r="P119" s="147"/>
      <c r="Q119" s="976"/>
      <c r="R119" s="1230"/>
      <c r="S119" s="147"/>
      <c r="T119" s="234"/>
      <c r="U119" s="160"/>
      <c r="V119" s="161"/>
      <c r="W119" s="161"/>
      <c r="X119" s="296"/>
      <c r="Y119" s="1231"/>
      <c r="Z119" s="147"/>
      <c r="AA119" s="147"/>
      <c r="AB119" s="240"/>
      <c r="AC119" s="162"/>
      <c r="AD119" s="162"/>
      <c r="AE119" s="162"/>
      <c r="AF119" s="297"/>
      <c r="AG119" s="147"/>
      <c r="AH119" s="1230"/>
      <c r="AN119" s="11"/>
      <c r="AO119" s="97"/>
      <c r="AP119" s="1230"/>
      <c r="AR119" s="201"/>
      <c r="AV119" s="11"/>
      <c r="AW119" s="97"/>
    </row>
    <row r="120" spans="1:49" x14ac:dyDescent="0.35">
      <c r="E120" s="66" t="s">
        <v>189</v>
      </c>
      <c r="F120" s="1151" t="s">
        <v>12</v>
      </c>
      <c r="G120" s="1040"/>
      <c r="H120" s="66"/>
      <c r="I120" s="66"/>
      <c r="J120" s="66"/>
      <c r="K120" s="234"/>
      <c r="L120" s="1042"/>
      <c r="M120" s="1042"/>
      <c r="N120" s="1042"/>
      <c r="O120" s="1051"/>
      <c r="P120" s="66"/>
      <c r="Q120" s="975"/>
      <c r="R120" s="443"/>
      <c r="S120" s="66"/>
      <c r="T120" s="234"/>
      <c r="U120" s="160"/>
      <c r="V120" s="161"/>
      <c r="W120" s="161"/>
      <c r="X120" s="296"/>
      <c r="Y120" s="721"/>
      <c r="Z120" s="66"/>
      <c r="AA120" s="66"/>
      <c r="AB120" s="240"/>
      <c r="AC120" s="162"/>
      <c r="AD120" s="162"/>
      <c r="AE120" s="162"/>
      <c r="AF120" s="297"/>
      <c r="AG120" s="66"/>
      <c r="AH120" s="443"/>
      <c r="AN120" s="11"/>
      <c r="AO120" s="97"/>
      <c r="AP120" s="443"/>
      <c r="AR120" s="201"/>
      <c r="AV120" s="11"/>
      <c r="AW120" s="97"/>
    </row>
    <row r="121" spans="1:49" x14ac:dyDescent="0.35">
      <c r="E121" s="66" t="s">
        <v>291</v>
      </c>
      <c r="F121" s="1151" t="s">
        <v>12</v>
      </c>
      <c r="G121" s="1040"/>
      <c r="H121" s="66"/>
      <c r="I121" s="66"/>
      <c r="J121" s="66"/>
      <c r="K121" s="234"/>
      <c r="L121" s="1042"/>
      <c r="M121" s="1042"/>
      <c r="N121" s="1042"/>
      <c r="O121" s="1051"/>
      <c r="P121" s="66"/>
      <c r="Q121" s="975"/>
      <c r="R121" s="443"/>
      <c r="S121" s="66"/>
      <c r="T121" s="234"/>
      <c r="U121" s="160"/>
      <c r="V121" s="161"/>
      <c r="W121" s="161"/>
      <c r="X121" s="296"/>
      <c r="Y121" s="721"/>
      <c r="Z121" s="66"/>
      <c r="AA121" s="66"/>
      <c r="AB121" s="240"/>
      <c r="AC121" s="162"/>
      <c r="AD121" s="162"/>
      <c r="AE121" s="162"/>
      <c r="AF121" s="297"/>
      <c r="AG121" s="66"/>
      <c r="AH121" s="443"/>
      <c r="AN121" s="11"/>
      <c r="AO121" s="97"/>
      <c r="AP121" s="443"/>
      <c r="AR121" s="201"/>
      <c r="AV121" s="11"/>
      <c r="AW121" s="97"/>
    </row>
    <row r="122" spans="1:49" x14ac:dyDescent="0.35">
      <c r="E122" s="66" t="s">
        <v>294</v>
      </c>
      <c r="F122" s="1151" t="s">
        <v>12</v>
      </c>
      <c r="G122" s="1040"/>
      <c r="H122" s="66"/>
      <c r="I122" s="66"/>
      <c r="J122" s="66"/>
      <c r="K122" s="234"/>
      <c r="L122" s="1042"/>
      <c r="M122" s="1042"/>
      <c r="N122" s="1042"/>
      <c r="O122" s="1051"/>
      <c r="P122" s="66"/>
      <c r="Q122" s="975"/>
      <c r="R122" s="443"/>
      <c r="S122" s="66"/>
      <c r="T122" s="234"/>
      <c r="U122" s="160"/>
      <c r="V122" s="161"/>
      <c r="W122" s="161"/>
      <c r="X122" s="296"/>
      <c r="Y122" s="721"/>
      <c r="Z122" s="66"/>
      <c r="AA122" s="66"/>
      <c r="AB122" s="240"/>
      <c r="AC122" s="162"/>
      <c r="AD122" s="162"/>
      <c r="AE122" s="162"/>
      <c r="AF122" s="297"/>
      <c r="AG122" s="66"/>
      <c r="AH122" s="443"/>
      <c r="AN122" s="11"/>
      <c r="AO122" s="97"/>
      <c r="AP122" s="443"/>
      <c r="AR122" s="201"/>
      <c r="AV122" s="11"/>
      <c r="AW122" s="97"/>
    </row>
    <row r="123" spans="1:49" x14ac:dyDescent="0.35">
      <c r="E123" s="66" t="s">
        <v>296</v>
      </c>
      <c r="F123" s="1151" t="s">
        <v>12</v>
      </c>
      <c r="G123" s="1040"/>
      <c r="H123" s="66"/>
      <c r="I123" s="66"/>
      <c r="J123" s="66"/>
      <c r="K123" s="234"/>
      <c r="L123" s="1042"/>
      <c r="M123" s="1042"/>
      <c r="N123" s="1042"/>
      <c r="O123" s="1051"/>
      <c r="P123" s="66"/>
      <c r="Q123" s="975"/>
      <c r="R123" s="443"/>
      <c r="S123" s="66"/>
      <c r="T123" s="234"/>
      <c r="U123" s="160"/>
      <c r="V123" s="161"/>
      <c r="W123" s="161"/>
      <c r="X123" s="296"/>
      <c r="Y123" s="721"/>
      <c r="Z123" s="66"/>
      <c r="AA123" s="66"/>
      <c r="AB123" s="240"/>
      <c r="AC123" s="162"/>
      <c r="AD123" s="162"/>
      <c r="AE123" s="162"/>
      <c r="AF123" s="297"/>
      <c r="AG123" s="66"/>
      <c r="AH123" s="443"/>
      <c r="AN123" s="11"/>
      <c r="AO123" s="97"/>
      <c r="AP123" s="443"/>
      <c r="AR123" s="201"/>
      <c r="AV123" s="11"/>
      <c r="AW123" s="97"/>
    </row>
    <row r="124" spans="1:49" x14ac:dyDescent="0.35">
      <c r="F124" s="1151">
        <v>0</v>
      </c>
      <c r="G124" s="76"/>
      <c r="O124" s="11"/>
      <c r="Q124" s="978"/>
      <c r="R124" s="16"/>
      <c r="X124" s="11"/>
      <c r="Y124" s="97"/>
      <c r="AF124" s="11"/>
      <c r="AH124" s="16"/>
      <c r="AN124" s="11"/>
      <c r="AO124" s="97"/>
      <c r="AP124" s="16"/>
      <c r="AR124" s="201"/>
      <c r="AV124" s="11"/>
      <c r="AW124" s="97"/>
    </row>
    <row r="125" spans="1:49" ht="16.5" x14ac:dyDescent="0.35">
      <c r="A125" s="169"/>
      <c r="B125" s="169"/>
      <c r="C125" s="169" t="s">
        <v>76</v>
      </c>
      <c r="D125" s="169"/>
      <c r="E125" s="170"/>
      <c r="F125" s="1150">
        <v>871</v>
      </c>
      <c r="G125" s="1211"/>
      <c r="H125" s="48"/>
      <c r="I125" s="48">
        <v>128</v>
      </c>
      <c r="J125" s="48"/>
      <c r="K125" s="231">
        <v>3.480494380800388E-3</v>
      </c>
      <c r="L125" s="48"/>
      <c r="M125" s="48">
        <v>3.4804943808003879</v>
      </c>
      <c r="N125" s="48"/>
      <c r="O125" s="957" t="s">
        <v>2409</v>
      </c>
      <c r="P125" s="48"/>
      <c r="Q125" s="972"/>
      <c r="R125" s="47">
        <v>131</v>
      </c>
      <c r="S125" s="1003"/>
      <c r="T125" s="786">
        <v>3.766999053273286E-3</v>
      </c>
      <c r="U125" s="1003"/>
      <c r="V125" s="77">
        <v>3.766999053273286</v>
      </c>
      <c r="W125" s="77"/>
      <c r="X125" s="266" t="s">
        <v>2410</v>
      </c>
      <c r="Y125" s="699"/>
      <c r="Z125" s="77">
        <v>170</v>
      </c>
      <c r="AA125" s="77"/>
      <c r="AB125" s="190">
        <v>5.0710986386050573E-3</v>
      </c>
      <c r="AC125" s="77"/>
      <c r="AD125" s="77">
        <v>5.0710986386050569</v>
      </c>
      <c r="AE125" s="77"/>
      <c r="AF125" s="266" t="s">
        <v>2411</v>
      </c>
      <c r="AG125" s="77"/>
      <c r="AH125" s="710">
        <v>231</v>
      </c>
      <c r="AI125" s="1310" t="s">
        <v>3058</v>
      </c>
      <c r="AJ125" s="190">
        <v>7.006827164929931E-3</v>
      </c>
      <c r="AK125" s="1310" t="s">
        <v>3058</v>
      </c>
      <c r="AL125" s="65">
        <v>7.0068271649299314</v>
      </c>
      <c r="AM125" s="1310" t="s">
        <v>3058</v>
      </c>
      <c r="AN125" s="193" t="s">
        <v>2412</v>
      </c>
      <c r="AO125" s="1335" t="s">
        <v>3058</v>
      </c>
      <c r="AP125" s="710">
        <v>211</v>
      </c>
      <c r="AQ125" s="65"/>
      <c r="AR125" s="190">
        <v>6.4807726838857233E-3</v>
      </c>
      <c r="AS125" s="65"/>
      <c r="AT125" s="65">
        <v>6.4807726838857231</v>
      </c>
      <c r="AU125" s="65"/>
      <c r="AV125" s="193" t="s">
        <v>2407</v>
      </c>
      <c r="AW125" s="138"/>
    </row>
    <row r="126" spans="1:49" x14ac:dyDescent="0.35">
      <c r="E126" s="7" t="s">
        <v>103</v>
      </c>
      <c r="F126" s="414">
        <v>123</v>
      </c>
      <c r="G126" s="97"/>
      <c r="H126" s="45"/>
      <c r="I126" s="45"/>
      <c r="J126" s="45"/>
      <c r="L126" s="45"/>
      <c r="M126" s="45"/>
      <c r="N126" s="45"/>
      <c r="O126" s="282"/>
      <c r="P126" s="45"/>
      <c r="Q126" s="977"/>
      <c r="R126" s="718"/>
      <c r="S126" s="45"/>
      <c r="U126" s="45"/>
      <c r="V126" s="45"/>
      <c r="W126" s="45"/>
      <c r="X126" s="282"/>
      <c r="Y126" s="708"/>
      <c r="Z126" s="45"/>
      <c r="AA126" s="45"/>
      <c r="AC126" s="45"/>
      <c r="AD126" s="45"/>
      <c r="AE126" s="45"/>
      <c r="AF126" s="282"/>
      <c r="AG126" s="45"/>
      <c r="AH126" s="718"/>
      <c r="AN126" s="11"/>
      <c r="AO126" s="97"/>
      <c r="AP126" s="718"/>
      <c r="AR126" s="201"/>
      <c r="AV126" s="11"/>
      <c r="AW126" s="97"/>
    </row>
    <row r="127" spans="1:49" x14ac:dyDescent="0.35">
      <c r="E127" s="7" t="s">
        <v>297</v>
      </c>
      <c r="F127" s="414">
        <v>35</v>
      </c>
      <c r="G127" s="97"/>
      <c r="H127" s="45"/>
      <c r="I127" s="45"/>
      <c r="J127" s="45"/>
      <c r="L127" s="45"/>
      <c r="M127" s="45"/>
      <c r="N127" s="45"/>
      <c r="O127" s="282"/>
      <c r="P127" s="45"/>
      <c r="Q127" s="977"/>
      <c r="R127" s="718"/>
      <c r="S127" s="45"/>
      <c r="U127" s="45"/>
      <c r="V127" s="45"/>
      <c r="W127" s="45"/>
      <c r="X127" s="282"/>
      <c r="Y127" s="708"/>
      <c r="Z127" s="45"/>
      <c r="AA127" s="45"/>
      <c r="AC127" s="45"/>
      <c r="AD127" s="45"/>
      <c r="AE127" s="45"/>
      <c r="AF127" s="282"/>
      <c r="AG127" s="45"/>
      <c r="AH127" s="718"/>
      <c r="AN127" s="11"/>
      <c r="AO127" s="97"/>
      <c r="AP127" s="718"/>
      <c r="AR127" s="201"/>
      <c r="AV127" s="11"/>
      <c r="AW127" s="97"/>
    </row>
    <row r="128" spans="1:49" x14ac:dyDescent="0.35">
      <c r="E128" s="7" t="s">
        <v>298</v>
      </c>
      <c r="F128" s="414">
        <v>10</v>
      </c>
      <c r="G128" s="97"/>
      <c r="H128" s="45"/>
      <c r="I128" s="45"/>
      <c r="J128" s="45"/>
      <c r="L128" s="45"/>
      <c r="M128" s="45"/>
      <c r="N128" s="45"/>
      <c r="O128" s="282"/>
      <c r="P128" s="45"/>
      <c r="Q128" s="977"/>
      <c r="R128" s="718"/>
      <c r="S128" s="45"/>
      <c r="U128" s="45"/>
      <c r="V128" s="45"/>
      <c r="W128" s="45"/>
      <c r="X128" s="282"/>
      <c r="Y128" s="708"/>
      <c r="Z128" s="45"/>
      <c r="AA128" s="45"/>
      <c r="AC128" s="45"/>
      <c r="AD128" s="45"/>
      <c r="AE128" s="45"/>
      <c r="AF128" s="282"/>
      <c r="AG128" s="45"/>
      <c r="AH128" s="718"/>
      <c r="AN128" s="11"/>
      <c r="AO128" s="97"/>
      <c r="AP128" s="718"/>
      <c r="AR128" s="201"/>
      <c r="AV128" s="11"/>
      <c r="AW128" s="97"/>
    </row>
    <row r="129" spans="1:49" x14ac:dyDescent="0.35">
      <c r="E129" s="7" t="s">
        <v>299</v>
      </c>
      <c r="F129" s="414" t="s">
        <v>12</v>
      </c>
      <c r="G129" s="97"/>
      <c r="H129" s="45"/>
      <c r="I129" s="45"/>
      <c r="J129" s="45"/>
      <c r="L129" s="45"/>
      <c r="M129" s="45"/>
      <c r="N129" s="45"/>
      <c r="O129" s="282"/>
      <c r="P129" s="45"/>
      <c r="Q129" s="977"/>
      <c r="R129" s="718"/>
      <c r="S129" s="45"/>
      <c r="U129" s="45"/>
      <c r="V129" s="45"/>
      <c r="W129" s="45"/>
      <c r="X129" s="282"/>
      <c r="Y129" s="708"/>
      <c r="Z129" s="45"/>
      <c r="AA129" s="45"/>
      <c r="AC129" s="45"/>
      <c r="AD129" s="45"/>
      <c r="AE129" s="45"/>
      <c r="AF129" s="282"/>
      <c r="AG129" s="45"/>
      <c r="AH129" s="718"/>
      <c r="AN129" s="11"/>
      <c r="AO129" s="97"/>
      <c r="AP129" s="16"/>
      <c r="AR129" s="201"/>
      <c r="AV129" s="11"/>
      <c r="AW129" s="97"/>
    </row>
    <row r="130" spans="1:49" x14ac:dyDescent="0.35">
      <c r="E130" s="7" t="s">
        <v>300</v>
      </c>
      <c r="F130" s="414">
        <v>6</v>
      </c>
      <c r="G130" s="97"/>
      <c r="H130" s="45"/>
      <c r="I130" s="45"/>
      <c r="J130" s="45"/>
      <c r="L130" s="45"/>
      <c r="M130" s="45"/>
      <c r="N130" s="45"/>
      <c r="O130" s="282"/>
      <c r="P130" s="45"/>
      <c r="Q130" s="977"/>
      <c r="R130" s="718"/>
      <c r="S130" s="45"/>
      <c r="U130" s="45"/>
      <c r="V130" s="45"/>
      <c r="W130" s="45"/>
      <c r="X130" s="282"/>
      <c r="Y130" s="708"/>
      <c r="Z130" s="45"/>
      <c r="AA130" s="45"/>
      <c r="AC130" s="45"/>
      <c r="AD130" s="45"/>
      <c r="AE130" s="45"/>
      <c r="AF130" s="282"/>
      <c r="AG130" s="45"/>
      <c r="AH130" s="718"/>
      <c r="AN130" s="11"/>
      <c r="AO130" s="97"/>
      <c r="AP130" s="718"/>
      <c r="AR130" s="201"/>
      <c r="AV130" s="11"/>
      <c r="AW130" s="97"/>
    </row>
    <row r="131" spans="1:49" x14ac:dyDescent="0.35">
      <c r="E131" s="7" t="s">
        <v>301</v>
      </c>
      <c r="F131" s="414">
        <v>97</v>
      </c>
      <c r="G131" s="97"/>
      <c r="H131" s="45"/>
      <c r="I131" s="45"/>
      <c r="J131" s="45"/>
      <c r="L131" s="45"/>
      <c r="M131" s="45"/>
      <c r="N131" s="45"/>
      <c r="O131" s="282"/>
      <c r="P131" s="45"/>
      <c r="Q131" s="977"/>
      <c r="R131" s="718"/>
      <c r="S131" s="45"/>
      <c r="U131" s="45"/>
      <c r="V131" s="45"/>
      <c r="W131" s="45"/>
      <c r="X131" s="282"/>
      <c r="Y131" s="708"/>
      <c r="Z131" s="45"/>
      <c r="AA131" s="45"/>
      <c r="AC131" s="45"/>
      <c r="AD131" s="45"/>
      <c r="AE131" s="45"/>
      <c r="AF131" s="282"/>
      <c r="AG131" s="45"/>
      <c r="AH131" s="718"/>
      <c r="AN131" s="11"/>
      <c r="AO131" s="97"/>
      <c r="AP131" s="718"/>
      <c r="AR131" s="201"/>
      <c r="AV131" s="11"/>
      <c r="AW131" s="97"/>
    </row>
    <row r="132" spans="1:49" x14ac:dyDescent="0.35">
      <c r="E132" s="7" t="s">
        <v>133</v>
      </c>
      <c r="F132" s="414">
        <v>595</v>
      </c>
      <c r="G132" s="97"/>
      <c r="H132" s="45"/>
      <c r="I132" s="45"/>
      <c r="J132" s="45"/>
      <c r="L132" s="45"/>
      <c r="M132" s="45"/>
      <c r="N132" s="45"/>
      <c r="O132" s="282"/>
      <c r="P132" s="45"/>
      <c r="Q132" s="977"/>
      <c r="R132" s="718"/>
      <c r="S132" s="45"/>
      <c r="U132" s="45"/>
      <c r="V132" s="45"/>
      <c r="W132" s="45"/>
      <c r="X132" s="282"/>
      <c r="Y132" s="708"/>
      <c r="Z132" s="45"/>
      <c r="AA132" s="45"/>
      <c r="AC132" s="45"/>
      <c r="AD132" s="45"/>
      <c r="AE132" s="45"/>
      <c r="AF132" s="282"/>
      <c r="AG132" s="45"/>
      <c r="AH132" s="718"/>
      <c r="AN132" s="11"/>
      <c r="AO132" s="97"/>
      <c r="AP132" s="718"/>
      <c r="AR132" s="201"/>
      <c r="AV132" s="11"/>
      <c r="AW132" s="97"/>
    </row>
    <row r="133" spans="1:49" x14ac:dyDescent="0.35">
      <c r="E133" s="7" t="s">
        <v>38</v>
      </c>
      <c r="F133" s="414" t="s">
        <v>12</v>
      </c>
      <c r="M133" s="45"/>
      <c r="O133" s="282"/>
      <c r="Q133" s="978"/>
      <c r="R133" s="16"/>
      <c r="V133" s="45"/>
      <c r="X133" s="282"/>
      <c r="Y133" s="97"/>
      <c r="AD133" s="45"/>
      <c r="AF133" s="282"/>
      <c r="AH133" s="16"/>
      <c r="AN133" s="11"/>
      <c r="AO133" s="97"/>
      <c r="AP133" s="16"/>
      <c r="AR133" s="201"/>
      <c r="AV133" s="11"/>
      <c r="AW133" s="97"/>
    </row>
    <row r="134" spans="1:49" x14ac:dyDescent="0.35">
      <c r="O134" s="11"/>
      <c r="AF134" s="11"/>
      <c r="AN134" s="11"/>
      <c r="AV134" s="11"/>
    </row>
    <row r="136" spans="1:49" x14ac:dyDescent="0.35">
      <c r="A136" s="1020" t="s">
        <v>2983</v>
      </c>
    </row>
    <row r="137" spans="1:49" x14ac:dyDescent="0.35">
      <c r="A137" s="1446" t="s">
        <v>528</v>
      </c>
      <c r="B137" s="1446"/>
      <c r="C137" s="1446"/>
      <c r="D137" s="1446"/>
      <c r="E137" s="1446"/>
      <c r="F137" s="1446"/>
      <c r="G137" s="1446"/>
      <c r="H137" s="1446"/>
      <c r="I137" s="1446"/>
      <c r="J137" s="1446"/>
      <c r="K137" s="1446"/>
      <c r="L137" s="1446"/>
      <c r="M137" s="1446"/>
      <c r="N137" s="1446"/>
      <c r="O137" s="1446"/>
      <c r="P137" s="1446"/>
      <c r="Q137" s="1446"/>
      <c r="R137" s="1446"/>
      <c r="S137" s="1446"/>
      <c r="T137" s="1446"/>
      <c r="U137" s="1446"/>
      <c r="V137" s="1446"/>
      <c r="W137" s="1446"/>
      <c r="X137" s="1446"/>
      <c r="Y137" s="1446"/>
      <c r="Z137" s="1446"/>
      <c r="AA137" s="1446"/>
      <c r="AB137" s="1446"/>
      <c r="AC137" s="1446"/>
      <c r="AD137" s="1446"/>
      <c r="AE137" s="1446"/>
      <c r="AF137" s="1446"/>
      <c r="AG137" s="1446"/>
      <c r="AH137" s="1446"/>
      <c r="AI137" s="1446"/>
      <c r="AJ137" s="1446"/>
      <c r="AK137" s="1446"/>
      <c r="AL137" s="1446"/>
      <c r="AM137" s="1446"/>
    </row>
    <row r="138" spans="1:49" x14ac:dyDescent="0.35">
      <c r="A138" s="1446" t="s">
        <v>2984</v>
      </c>
      <c r="B138" s="1446"/>
      <c r="C138" s="1446"/>
      <c r="D138" s="1446"/>
      <c r="E138" s="1446"/>
      <c r="F138" s="1446"/>
      <c r="G138" s="1446"/>
      <c r="H138" s="1446"/>
      <c r="I138" s="1446"/>
      <c r="J138" s="1446"/>
      <c r="K138" s="1446"/>
      <c r="L138" s="1446"/>
      <c r="M138" s="1446"/>
      <c r="N138" s="1446"/>
      <c r="O138" s="1446"/>
      <c r="P138" s="1446"/>
      <c r="Q138" s="1446"/>
      <c r="R138" s="1446"/>
      <c r="S138" s="1446"/>
      <c r="T138" s="1446"/>
      <c r="U138" s="1446"/>
      <c r="V138" s="1446"/>
      <c r="W138" s="1446"/>
      <c r="X138" s="1446"/>
      <c r="Y138" s="1446"/>
      <c r="Z138" s="1446"/>
      <c r="AA138" s="1446"/>
      <c r="AB138" s="1446"/>
      <c r="AC138" s="1446"/>
      <c r="AD138" s="1446"/>
      <c r="AE138" s="1446"/>
      <c r="AF138" s="1446"/>
      <c r="AG138" s="1446"/>
      <c r="AH138" s="1446"/>
      <c r="AI138" s="1446"/>
      <c r="AJ138" s="1446"/>
      <c r="AK138" s="1446"/>
      <c r="AL138" s="1446"/>
      <c r="AM138" s="1446"/>
    </row>
    <row r="139" spans="1:49" x14ac:dyDescent="0.35">
      <c r="A139" s="1075" t="s">
        <v>2971</v>
      </c>
      <c r="I139" s="201"/>
      <c r="K139" s="7"/>
      <c r="S139" s="201"/>
      <c r="T139" s="7"/>
      <c r="AA139" s="201"/>
      <c r="AB139" s="7"/>
      <c r="AI139" s="201"/>
      <c r="AJ139" s="7"/>
    </row>
    <row r="140" spans="1:49" x14ac:dyDescent="0.35">
      <c r="A140" s="1461" t="s">
        <v>518</v>
      </c>
      <c r="B140" s="1461"/>
      <c r="C140" s="1461"/>
      <c r="D140" s="1461"/>
      <c r="E140" s="1461"/>
      <c r="F140" s="1461"/>
      <c r="G140" s="1461"/>
      <c r="H140" s="1461"/>
      <c r="I140" s="1461"/>
      <c r="J140" s="1461"/>
      <c r="K140" s="1461"/>
      <c r="L140" s="1461"/>
      <c r="M140" s="1461"/>
      <c r="N140" s="1461"/>
      <c r="O140" s="1461"/>
      <c r="P140" s="1461"/>
      <c r="Q140" s="1461"/>
      <c r="R140" s="1461"/>
      <c r="S140" s="1461"/>
      <c r="T140" s="1461"/>
      <c r="U140" s="1461"/>
      <c r="V140" s="1461"/>
      <c r="W140" s="1461"/>
      <c r="X140" s="1461"/>
      <c r="Y140" s="1461"/>
      <c r="Z140" s="1461"/>
      <c r="AA140" s="1461"/>
      <c r="AB140" s="1461"/>
      <c r="AC140" s="1461"/>
      <c r="AD140" s="1461"/>
      <c r="AE140" s="1461"/>
      <c r="AF140" s="1461"/>
      <c r="AG140" s="1461"/>
      <c r="AH140" s="1461"/>
      <c r="AI140" s="1461"/>
      <c r="AJ140" s="1461"/>
      <c r="AK140" s="1461"/>
      <c r="AL140" s="1461"/>
      <c r="AM140" s="1461"/>
    </row>
    <row r="141" spans="1:49" x14ac:dyDescent="0.35">
      <c r="A141" s="1461"/>
      <c r="B141" s="1461"/>
      <c r="C141" s="1461"/>
      <c r="D141" s="1461"/>
      <c r="E141" s="1461"/>
      <c r="F141" s="1461"/>
      <c r="G141" s="1461"/>
      <c r="H141" s="1461"/>
      <c r="I141" s="1461"/>
      <c r="J141" s="1461"/>
      <c r="K141" s="1461"/>
      <c r="L141" s="1461"/>
      <c r="M141" s="1461"/>
      <c r="N141" s="1461"/>
      <c r="O141" s="1461"/>
      <c r="P141" s="1461"/>
      <c r="Q141" s="1461"/>
      <c r="R141" s="1461"/>
      <c r="S141" s="1461"/>
      <c r="T141" s="1461"/>
      <c r="U141" s="1461"/>
      <c r="V141" s="1461"/>
      <c r="W141" s="1461"/>
      <c r="X141" s="1461"/>
      <c r="Y141" s="1461"/>
      <c r="Z141" s="1461"/>
      <c r="AA141" s="1461"/>
      <c r="AB141" s="1461"/>
      <c r="AC141" s="1461"/>
      <c r="AD141" s="1461"/>
      <c r="AE141" s="1461"/>
      <c r="AF141" s="1461"/>
      <c r="AG141" s="1461"/>
      <c r="AH141" s="1461"/>
      <c r="AI141" s="1461"/>
      <c r="AJ141" s="1461"/>
      <c r="AK141" s="1461"/>
      <c r="AL141" s="1461"/>
      <c r="AM141" s="1461"/>
    </row>
    <row r="142" spans="1:49" x14ac:dyDescent="0.35">
      <c r="A142" s="1127" t="s">
        <v>3068</v>
      </c>
    </row>
    <row r="143" spans="1:49" x14ac:dyDescent="0.35">
      <c r="A143" s="1075"/>
      <c r="B143" s="1075"/>
      <c r="C143" s="1075"/>
      <c r="D143" s="1075"/>
      <c r="E143" s="1075"/>
      <c r="F143" s="1061"/>
      <c r="G143" s="1075"/>
      <c r="H143" s="1079"/>
      <c r="I143" s="1075"/>
      <c r="J143" s="1075"/>
      <c r="K143" s="1075"/>
      <c r="L143" s="1086"/>
      <c r="M143" s="1075"/>
      <c r="N143" s="1075"/>
      <c r="O143" s="1075"/>
      <c r="P143" s="1075"/>
      <c r="Q143" s="1075"/>
      <c r="R143" s="1075"/>
      <c r="S143" s="1086"/>
      <c r="T143" s="1075"/>
      <c r="U143" s="1075"/>
      <c r="V143" s="1075"/>
      <c r="W143" s="1084"/>
      <c r="X143" s="1075"/>
      <c r="Y143" s="1075"/>
      <c r="Z143" s="1086"/>
      <c r="AA143" s="1075"/>
      <c r="AB143" s="1075"/>
      <c r="AC143" s="1075"/>
      <c r="AD143" s="1079"/>
      <c r="AE143" s="1075"/>
      <c r="AF143" s="1086"/>
      <c r="AG143" s="1075"/>
      <c r="AH143" s="1075"/>
      <c r="AI143" s="1075"/>
      <c r="AJ143" s="1079"/>
      <c r="AK143" s="1075"/>
      <c r="AL143" s="1075"/>
      <c r="AM143" s="1075"/>
    </row>
    <row r="144" spans="1:49" ht="17" x14ac:dyDescent="0.35">
      <c r="A144" s="1029"/>
      <c r="B144" s="1028"/>
      <c r="C144" s="1028"/>
      <c r="D144" s="1028"/>
      <c r="E144" s="1028"/>
      <c r="F144" s="1210"/>
      <c r="G144" s="1028"/>
      <c r="H144" s="1028"/>
      <c r="I144" s="1087"/>
      <c r="J144" s="1028"/>
      <c r="K144" s="1028"/>
      <c r="L144" s="1028"/>
      <c r="M144" s="1028"/>
      <c r="N144" s="1028"/>
      <c r="O144" s="1087"/>
      <c r="P144" s="1028"/>
      <c r="Q144" s="1028"/>
      <c r="R144" s="1028"/>
      <c r="S144" s="1028"/>
      <c r="T144" s="1028"/>
      <c r="U144" s="1028"/>
      <c r="V144" s="1028"/>
      <c r="W144" s="1084"/>
      <c r="X144" s="1028"/>
      <c r="Y144" s="1028"/>
      <c r="Z144" s="1028"/>
      <c r="AA144" s="1028"/>
      <c r="AB144" s="1028"/>
      <c r="AC144" s="1028"/>
      <c r="AD144" s="1028"/>
      <c r="AE144" s="1087"/>
      <c r="AF144" s="1028"/>
      <c r="AG144" s="1028"/>
      <c r="AH144" s="1028"/>
      <c r="AI144" s="1028"/>
      <c r="AJ144" s="1028"/>
      <c r="AK144" s="1028"/>
      <c r="AL144" s="1028"/>
      <c r="AM144" s="1028"/>
    </row>
  </sheetData>
  <customSheetViews>
    <customSheetView guid="{6E86E696-B0D6-465F-9D8E-9F701215684B}" scale="80">
      <pane ySplit="14" topLeftCell="A15" activePane="bottomLeft" state="frozen"/>
      <selection pane="bottomLeft" activeCell="Z7" sqref="Z7"/>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R83" sqref="R83"/>
      <pageMargins left="0.7" right="0.7" top="0.75" bottom="0.75" header="0.3" footer="0.3"/>
      <pageSetup paperSize="9" orientation="portrait" r:id="rId2"/>
    </customSheetView>
    <customSheetView guid="{F7FE94E4-83FF-47F2-807B-9C4CE18FFA49}" scale="80" topLeftCell="L1">
      <pane ySplit="14" topLeftCell="A15" activePane="bottomLeft" state="frozen"/>
      <selection pane="bottomLeft" activeCell="A2" sqref="A2:AU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R83" sqref="R83"/>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R83" sqref="R83"/>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R83" sqref="R83"/>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R83" sqref="R83"/>
      <pageMargins left="0.7" right="0.7" top="0.75" bottom="0.75" header="0.3" footer="0.3"/>
      <pageSetup paperSize="9" orientation="portrait" r:id="rId8"/>
    </customSheetView>
    <customSheetView guid="{28583F20-F942-4E67-BA2F-018336FA398C}" scale="80" topLeftCell="L1">
      <pane ySplit="14" topLeftCell="A15" activePane="bottomLeft" state="frozen"/>
      <selection pane="bottomLeft" activeCell="A2" sqref="A2:AU2"/>
      <pageMargins left="0.7" right="0.7" top="0.75" bottom="0.75" header="0.3" footer="0.3"/>
      <pageSetup paperSize="9" orientation="portrait" r:id="rId9"/>
    </customSheetView>
  </customSheetViews>
  <mergeCells count="12">
    <mergeCell ref="A137:AM137"/>
    <mergeCell ref="A138:AM138"/>
    <mergeCell ref="A140:AM141"/>
    <mergeCell ref="A4:AP4"/>
    <mergeCell ref="A6:AN6"/>
    <mergeCell ref="A9:K9"/>
    <mergeCell ref="AP12:AW12"/>
    <mergeCell ref="H11:AN11"/>
    <mergeCell ref="I12:P12"/>
    <mergeCell ref="R12:Y12"/>
    <mergeCell ref="Z12:AG12"/>
    <mergeCell ref="AH12:AO12"/>
  </mergeCells>
  <hyperlinks>
    <hyperlink ref="A10:D10" location="Contents!A1" display="Return to Contents"/>
  </hyperlinks>
  <pageMargins left="0.7" right="0.7" top="0.75" bottom="0.75" header="0.3" footer="0.3"/>
  <pageSetup paperSize="9" orientation="portrait" r:id="rId1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177"/>
  <sheetViews>
    <sheetView zoomScale="80" zoomScaleNormal="80" workbookViewId="0">
      <pane ySplit="12" topLeftCell="A13" activePane="bottomLeft" state="frozen"/>
      <selection activeCell="G1" sqref="G1"/>
      <selection pane="bottomLeft" activeCell="S8" sqref="S8"/>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26953125" style="7" customWidth="1"/>
    <col min="8" max="8" width="6" style="7" bestFit="1" customWidth="1"/>
    <col min="9" max="9" width="1.26953125" style="7" customWidth="1"/>
    <col min="10" max="10" width="7.726562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7" bestFit="1" customWidth="1"/>
    <col min="18" max="18" width="1.26953125" style="7" customWidth="1"/>
    <col min="19" max="19" width="7.726562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7" bestFit="1" customWidth="1"/>
    <col min="26" max="26" width="1.26953125" style="7" customWidth="1"/>
    <col min="27" max="27" width="7.726562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7" bestFit="1" customWidth="1"/>
    <col min="34" max="34" width="1.26953125" style="7" customWidth="1"/>
    <col min="35" max="35" width="7.726562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7" customWidth="1"/>
    <col min="42" max="42" width="1.26953125" style="7" customWidth="1"/>
    <col min="43" max="43" width="7.726562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18" x14ac:dyDescent="0.25">
      <c r="A2" s="1281" t="s">
        <v>418</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3"/>
      <c r="AQ2" s="1283"/>
      <c r="AR2" s="1283"/>
      <c r="AS2" s="1283"/>
      <c r="AT2" s="1283"/>
      <c r="AU2" s="1283"/>
    </row>
    <row r="3" spans="1:48" s="393" customFormat="1" ht="18" customHeight="1" x14ac:dyDescent="0.3">
      <c r="A3" s="1426" t="s">
        <v>3077</v>
      </c>
      <c r="F3" s="1209"/>
      <c r="H3" s="394"/>
      <c r="J3" s="399"/>
      <c r="O3" s="394"/>
      <c r="P3" s="1088"/>
      <c r="R3" s="399"/>
      <c r="V3" s="430"/>
      <c r="X3" s="399"/>
      <c r="AB3" s="430"/>
      <c r="AC3" s="398"/>
      <c r="AD3" s="394"/>
      <c r="AE3" s="398"/>
      <c r="AG3" s="398"/>
    </row>
    <row r="4" spans="1:48" s="393" customFormat="1" ht="32.25" customHeight="1" x14ac:dyDescent="0.35">
      <c r="A4" s="1438" t="s">
        <v>419</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9"/>
      <c r="AF4" s="1439"/>
      <c r="AG4" s="1439"/>
      <c r="AH4" s="1439"/>
      <c r="AI4" s="1439"/>
      <c r="AJ4" s="1439"/>
      <c r="AK4" s="1439"/>
      <c r="AL4" s="1439"/>
      <c r="AM4" s="1439"/>
      <c r="AN4" s="1439"/>
      <c r="AO4" s="1439"/>
    </row>
    <row r="5" spans="1:48" s="393" customFormat="1" ht="6.75" customHeight="1" x14ac:dyDescent="0.3">
      <c r="F5" s="1209"/>
      <c r="H5" s="394"/>
      <c r="J5" s="399"/>
      <c r="O5" s="394"/>
      <c r="P5" s="1088"/>
      <c r="R5" s="399"/>
      <c r="V5" s="430"/>
      <c r="X5" s="399"/>
      <c r="AB5" s="430"/>
      <c r="AC5" s="398"/>
      <c r="AD5" s="394"/>
      <c r="AE5" s="398"/>
      <c r="AG5" s="398"/>
    </row>
    <row r="6" spans="1:48" s="393" customFormat="1" ht="29.5" customHeight="1" x14ac:dyDescent="0.3">
      <c r="A6" s="1450" t="s">
        <v>420</v>
      </c>
      <c r="B6" s="1450"/>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c r="AK6" s="1450"/>
      <c r="AL6" s="1450"/>
      <c r="AM6" s="10"/>
      <c r="AN6" s="10"/>
      <c r="AO6" s="10"/>
      <c r="AP6" s="10"/>
      <c r="AQ6" s="10"/>
    </row>
    <row r="7" spans="1:48" s="393" customFormat="1" ht="15" customHeight="1" x14ac:dyDescent="0.3">
      <c r="A7" s="396" t="s">
        <v>397</v>
      </c>
      <c r="B7" s="390"/>
      <c r="C7" s="390"/>
      <c r="D7" s="390"/>
      <c r="E7" s="390"/>
      <c r="F7" s="1061"/>
      <c r="G7" s="390"/>
      <c r="H7" s="390"/>
      <c r="I7" s="390"/>
      <c r="J7" s="390"/>
      <c r="K7" s="390"/>
      <c r="L7" s="390"/>
      <c r="M7" s="390"/>
      <c r="N7" s="390"/>
      <c r="O7" s="390"/>
      <c r="P7" s="1075"/>
      <c r="Q7" s="390"/>
      <c r="R7" s="390"/>
      <c r="S7" s="390"/>
      <c r="T7" s="390"/>
      <c r="U7" s="390"/>
      <c r="V7" s="390"/>
      <c r="W7" s="390"/>
      <c r="X7" s="390"/>
      <c r="Y7" s="390"/>
      <c r="Z7" s="390"/>
      <c r="AA7" s="390"/>
      <c r="AB7" s="390"/>
      <c r="AC7" s="390"/>
      <c r="AD7" s="390"/>
      <c r="AE7" s="390"/>
      <c r="AF7" s="390"/>
      <c r="AG7" s="390"/>
      <c r="AH7" s="390"/>
      <c r="AI7" s="390"/>
      <c r="AJ7" s="390"/>
      <c r="AK7" s="390"/>
      <c r="AL7" s="390"/>
      <c r="AM7" s="10"/>
      <c r="AN7" s="10"/>
      <c r="AO7" s="10"/>
      <c r="AP7" s="10"/>
      <c r="AQ7" s="10"/>
    </row>
    <row r="8" spans="1:48" s="819" customFormat="1" ht="15" customHeight="1" x14ac:dyDescent="0.2">
      <c r="A8" s="396"/>
      <c r="B8" s="797"/>
      <c r="C8" s="797"/>
      <c r="D8" s="797"/>
      <c r="E8" s="797"/>
      <c r="F8" s="1061"/>
      <c r="G8" s="797"/>
      <c r="H8" s="797"/>
      <c r="I8" s="797"/>
      <c r="J8" s="797"/>
      <c r="K8" s="797"/>
      <c r="L8" s="797"/>
      <c r="M8" s="797"/>
      <c r="N8" s="797"/>
      <c r="O8" s="797"/>
      <c r="P8" s="1075"/>
      <c r="Q8" s="797"/>
      <c r="R8" s="797"/>
      <c r="S8" s="797"/>
      <c r="T8" s="797"/>
      <c r="U8" s="797"/>
      <c r="V8" s="797"/>
      <c r="W8" s="797"/>
      <c r="X8" s="797"/>
      <c r="Y8" s="797"/>
      <c r="Z8" s="797"/>
      <c r="AA8" s="797"/>
      <c r="AB8" s="797"/>
      <c r="AC8" s="797"/>
      <c r="AD8" s="797"/>
      <c r="AE8" s="797"/>
      <c r="AF8" s="797"/>
      <c r="AG8" s="797"/>
      <c r="AH8" s="797"/>
      <c r="AI8" s="797"/>
      <c r="AJ8" s="797"/>
      <c r="AK8" s="797"/>
      <c r="AL8" s="797"/>
      <c r="AM8" s="733"/>
      <c r="AN8" s="733"/>
      <c r="AO8" s="733"/>
      <c r="AP8" s="733"/>
      <c r="AQ8" s="733"/>
    </row>
    <row r="9" spans="1:48" s="393" customFormat="1" ht="15" customHeight="1" x14ac:dyDescent="0.35">
      <c r="A9" s="1449" t="s">
        <v>380</v>
      </c>
      <c r="B9" s="1449"/>
      <c r="C9" s="1449"/>
      <c r="D9" s="1449"/>
      <c r="E9" s="1449"/>
      <c r="F9" s="1449"/>
      <c r="G9" s="1449"/>
      <c r="H9" s="1439"/>
      <c r="I9" s="1439"/>
      <c r="J9" s="1439"/>
      <c r="O9" s="394"/>
      <c r="P9" s="1088"/>
      <c r="R9" s="399"/>
      <c r="V9" s="430"/>
      <c r="X9" s="399"/>
      <c r="AB9" s="430"/>
      <c r="AC9" s="398"/>
      <c r="AD9" s="394"/>
      <c r="AE9" s="398"/>
      <c r="AG9" s="398"/>
    </row>
    <row r="10" spans="1:48" x14ac:dyDescent="0.35">
      <c r="A10" s="24" t="s">
        <v>5</v>
      </c>
      <c r="B10" s="23"/>
      <c r="C10" s="23"/>
      <c r="D10" s="23"/>
      <c r="E10" s="355"/>
      <c r="F10" s="1061"/>
      <c r="G10" s="355"/>
      <c r="H10" s="355"/>
      <c r="I10" s="355"/>
      <c r="J10" s="202"/>
      <c r="K10" s="355"/>
      <c r="L10" s="355"/>
      <c r="M10" s="355"/>
      <c r="N10" s="355"/>
      <c r="O10" s="10"/>
      <c r="P10" s="1031"/>
      <c r="Q10" s="11"/>
      <c r="R10" s="11"/>
      <c r="S10" s="207"/>
      <c r="T10" s="11"/>
    </row>
    <row r="11" spans="1:48" ht="17.25" customHeight="1" x14ac:dyDescent="0.25">
      <c r="A11" s="354"/>
      <c r="B11" s="354"/>
      <c r="C11" s="354"/>
      <c r="D11" s="354"/>
      <c r="E11" s="10"/>
      <c r="F11" s="1061"/>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row>
    <row r="12" spans="1:48" ht="15" x14ac:dyDescent="0.25">
      <c r="A12" s="26" t="s">
        <v>312</v>
      </c>
      <c r="F12" s="1152" t="s">
        <v>1</v>
      </c>
      <c r="G12" s="865"/>
      <c r="H12" s="1443" t="s">
        <v>6</v>
      </c>
      <c r="I12" s="1443"/>
      <c r="J12" s="1443"/>
      <c r="K12" s="1443"/>
      <c r="L12" s="1443"/>
      <c r="M12" s="1443"/>
      <c r="N12" s="1443"/>
      <c r="O12" s="1443"/>
      <c r="P12" s="1073"/>
      <c r="Q12" s="1443" t="s">
        <v>11</v>
      </c>
      <c r="R12" s="1443"/>
      <c r="S12" s="1443"/>
      <c r="T12" s="1443"/>
      <c r="U12" s="1443"/>
      <c r="V12" s="1443"/>
      <c r="W12" s="1443"/>
      <c r="X12" s="1443"/>
      <c r="Y12" s="1442" t="s">
        <v>7</v>
      </c>
      <c r="Z12" s="1443"/>
      <c r="AA12" s="1443"/>
      <c r="AB12" s="1443"/>
      <c r="AC12" s="1443"/>
      <c r="AD12" s="1443"/>
      <c r="AE12" s="1443"/>
      <c r="AF12" s="1444"/>
      <c r="AG12" s="1443" t="s">
        <v>8</v>
      </c>
      <c r="AH12" s="1443"/>
      <c r="AI12" s="1443"/>
      <c r="AJ12" s="1443"/>
      <c r="AK12" s="1443"/>
      <c r="AL12" s="1443"/>
      <c r="AM12" s="1443"/>
      <c r="AN12" s="1443"/>
      <c r="AO12" s="1442" t="s">
        <v>324</v>
      </c>
      <c r="AP12" s="1443"/>
      <c r="AQ12" s="1443"/>
      <c r="AR12" s="1443"/>
      <c r="AS12" s="1443"/>
      <c r="AT12" s="1443"/>
      <c r="AU12" s="1443"/>
      <c r="AV12" s="1444"/>
    </row>
    <row r="13" spans="1:48" ht="13.5" customHeight="1" x14ac:dyDescent="0.25">
      <c r="A13" s="17"/>
      <c r="B13" s="17"/>
      <c r="C13" s="17"/>
      <c r="D13" s="17"/>
      <c r="E13" s="466"/>
      <c r="F13" s="483"/>
      <c r="G13" s="466"/>
      <c r="H13" s="17" t="s">
        <v>59</v>
      </c>
      <c r="I13" s="17"/>
      <c r="J13" s="208" t="s">
        <v>56</v>
      </c>
      <c r="K13" s="17"/>
      <c r="L13" s="17" t="s">
        <v>0</v>
      </c>
      <c r="M13" s="17"/>
      <c r="N13" s="17" t="s">
        <v>60</v>
      </c>
      <c r="O13" s="17"/>
      <c r="P13" s="866"/>
      <c r="Q13" s="17" t="s">
        <v>59</v>
      </c>
      <c r="R13" s="17"/>
      <c r="S13" s="208" t="s">
        <v>56</v>
      </c>
      <c r="T13" s="17"/>
      <c r="U13" s="17" t="s">
        <v>0</v>
      </c>
      <c r="V13" s="17"/>
      <c r="W13" s="17" t="s">
        <v>60</v>
      </c>
      <c r="X13" s="17"/>
      <c r="Y13" s="18" t="s">
        <v>59</v>
      </c>
      <c r="Z13" s="17"/>
      <c r="AA13" s="208" t="s">
        <v>56</v>
      </c>
      <c r="AB13" s="17"/>
      <c r="AC13" s="17" t="s">
        <v>0</v>
      </c>
      <c r="AD13" s="17"/>
      <c r="AE13" s="17" t="s">
        <v>60</v>
      </c>
      <c r="AF13" s="466"/>
      <c r="AG13" s="17" t="s">
        <v>59</v>
      </c>
      <c r="AH13" s="17"/>
      <c r="AI13" s="208" t="s">
        <v>56</v>
      </c>
      <c r="AJ13" s="17"/>
      <c r="AK13" s="17" t="s">
        <v>0</v>
      </c>
      <c r="AL13" s="17"/>
      <c r="AM13" s="17" t="s">
        <v>60</v>
      </c>
      <c r="AN13" s="17"/>
      <c r="AO13" s="18" t="s">
        <v>59</v>
      </c>
      <c r="AP13" s="17"/>
      <c r="AQ13" s="208" t="s">
        <v>56</v>
      </c>
      <c r="AR13" s="17"/>
      <c r="AS13" s="17" t="s">
        <v>0</v>
      </c>
      <c r="AT13" s="17"/>
      <c r="AU13" s="17" t="s">
        <v>60</v>
      </c>
      <c r="AV13" s="466"/>
    </row>
    <row r="14" spans="1:48" ht="15" x14ac:dyDescent="0.25">
      <c r="A14" s="41" t="s">
        <v>1</v>
      </c>
      <c r="B14" s="41"/>
      <c r="C14" s="41"/>
      <c r="D14" s="41"/>
      <c r="E14" s="30"/>
      <c r="F14" s="1153"/>
      <c r="G14" s="184"/>
      <c r="H14" s="67"/>
      <c r="I14" s="67"/>
      <c r="J14" s="238"/>
      <c r="K14" s="67"/>
      <c r="L14" s="67"/>
      <c r="M14" s="67"/>
      <c r="N14" s="67"/>
      <c r="O14" s="67"/>
      <c r="P14" s="867"/>
      <c r="Q14" s="67"/>
      <c r="R14" s="67"/>
      <c r="S14" s="238"/>
      <c r="T14" s="67"/>
      <c r="U14" s="264"/>
      <c r="V14" s="68"/>
      <c r="W14" s="264"/>
      <c r="X14" s="68"/>
      <c r="Y14" s="794"/>
      <c r="Z14" s="68"/>
      <c r="AA14" s="251"/>
      <c r="AB14" s="68"/>
      <c r="AC14" s="264"/>
      <c r="AD14" s="68"/>
      <c r="AE14" s="264"/>
      <c r="AF14" s="468"/>
      <c r="AG14" s="67"/>
      <c r="AH14" s="2"/>
      <c r="AI14" s="252"/>
      <c r="AJ14" s="263"/>
      <c r="AK14" s="263"/>
      <c r="AL14" s="2"/>
      <c r="AM14" s="263"/>
      <c r="AN14" s="2"/>
      <c r="AO14" s="794"/>
      <c r="AP14" s="2"/>
      <c r="AQ14" s="252"/>
      <c r="AR14" s="263"/>
      <c r="AS14" s="263"/>
      <c r="AT14" s="2"/>
      <c r="AU14" s="263"/>
      <c r="AV14" s="564"/>
    </row>
    <row r="15" spans="1:48" ht="17.25" x14ac:dyDescent="0.25">
      <c r="A15" s="169"/>
      <c r="B15" s="169"/>
      <c r="C15" s="169" t="s">
        <v>69</v>
      </c>
      <c r="D15" s="169"/>
      <c r="E15" s="170"/>
      <c r="F15" s="1150">
        <v>1257</v>
      </c>
      <c r="G15" s="1211"/>
      <c r="H15" s="32">
        <v>217</v>
      </c>
      <c r="I15" s="32"/>
      <c r="J15" s="231">
        <v>1.9420764177123428E-3</v>
      </c>
      <c r="K15" s="32"/>
      <c r="L15" s="32">
        <v>1.9420764177123429</v>
      </c>
      <c r="M15" s="32"/>
      <c r="N15" s="32" t="s">
        <v>1330</v>
      </c>
      <c r="O15" s="32"/>
      <c r="P15" s="949"/>
      <c r="Q15" s="48">
        <v>222</v>
      </c>
      <c r="R15" s="32"/>
      <c r="S15" s="231">
        <v>2.047669693708063E-3</v>
      </c>
      <c r="T15" s="32"/>
      <c r="U15" s="65">
        <v>2.047669693708063</v>
      </c>
      <c r="V15" s="65"/>
      <c r="W15" s="65" t="s">
        <v>2414</v>
      </c>
      <c r="X15" s="65"/>
      <c r="Y15" s="854">
        <v>230</v>
      </c>
      <c r="Z15" s="65"/>
      <c r="AA15" s="190">
        <v>2.2618666678770301E-3</v>
      </c>
      <c r="AB15" s="65"/>
      <c r="AC15" s="65">
        <v>2.2618666678770301</v>
      </c>
      <c r="AD15" s="65"/>
      <c r="AE15" s="65" t="s">
        <v>2415</v>
      </c>
      <c r="AF15" s="724"/>
      <c r="AG15" s="65">
        <v>298</v>
      </c>
      <c r="AH15" s="367" t="s">
        <v>3058</v>
      </c>
      <c r="AI15" s="190">
        <v>3.1531285888813558E-3</v>
      </c>
      <c r="AJ15" s="1310" t="s">
        <v>3058</v>
      </c>
      <c r="AK15" s="65">
        <v>3.1531285888813558</v>
      </c>
      <c r="AL15" s="1310" t="s">
        <v>3058</v>
      </c>
      <c r="AM15" s="65" t="s">
        <v>2416</v>
      </c>
      <c r="AN15" s="367" t="s">
        <v>3058</v>
      </c>
      <c r="AO15" s="854">
        <v>290</v>
      </c>
      <c r="AP15" s="5"/>
      <c r="AQ15" s="190">
        <v>3.1712998207416468E-3</v>
      </c>
      <c r="AR15" s="65"/>
      <c r="AS15" s="65">
        <v>3.171299820741647</v>
      </c>
      <c r="AT15" s="65"/>
      <c r="AU15" s="65" t="s">
        <v>2416</v>
      </c>
      <c r="AV15" s="138"/>
    </row>
    <row r="16" spans="1:48" ht="15" x14ac:dyDescent="0.25">
      <c r="A16" s="22"/>
      <c r="B16" s="10"/>
      <c r="C16" s="10"/>
      <c r="D16" s="22"/>
      <c r="E16" s="66" t="s">
        <v>163</v>
      </c>
      <c r="F16" s="1152">
        <v>5</v>
      </c>
      <c r="G16" s="157"/>
      <c r="H16" s="13"/>
      <c r="I16" s="13"/>
      <c r="J16" s="232"/>
      <c r="K16" s="13"/>
      <c r="L16" s="13"/>
      <c r="M16" s="13"/>
      <c r="N16" s="13"/>
      <c r="O16" s="13"/>
      <c r="P16" s="948"/>
      <c r="Q16" s="13"/>
      <c r="R16" s="13"/>
      <c r="S16" s="232"/>
      <c r="T16" s="13"/>
      <c r="U16" s="66"/>
      <c r="V16" s="66"/>
      <c r="W16" s="66"/>
      <c r="X16" s="66"/>
      <c r="Y16" s="711"/>
      <c r="Z16" s="66"/>
      <c r="AA16" s="192"/>
      <c r="AB16" s="66"/>
      <c r="AC16" s="66"/>
      <c r="AD16" s="66"/>
      <c r="AE16" s="66"/>
      <c r="AF16" s="721"/>
      <c r="AG16" s="111"/>
      <c r="AH16" s="66"/>
      <c r="AI16" s="192"/>
      <c r="AJ16" s="66"/>
      <c r="AK16" s="66"/>
      <c r="AL16" s="66"/>
      <c r="AM16" s="66"/>
      <c r="AO16" s="711"/>
      <c r="AP16" s="66"/>
      <c r="AQ16" s="192"/>
      <c r="AR16" s="66"/>
      <c r="AS16" s="66"/>
      <c r="AT16" s="66"/>
      <c r="AU16" s="66"/>
      <c r="AV16" s="97"/>
    </row>
    <row r="17" spans="1:48" ht="15" x14ac:dyDescent="0.25">
      <c r="A17" s="26"/>
      <c r="B17" s="26"/>
      <c r="C17" s="9"/>
      <c r="D17" s="66"/>
      <c r="E17" s="155" t="s">
        <v>164</v>
      </c>
      <c r="F17" s="1152" t="s">
        <v>12</v>
      </c>
      <c r="G17" s="1041"/>
      <c r="H17" s="44"/>
      <c r="I17" s="44"/>
      <c r="J17" s="232"/>
      <c r="K17" s="13"/>
      <c r="L17" s="13"/>
      <c r="M17" s="13"/>
      <c r="N17" s="13"/>
      <c r="O17" s="44"/>
      <c r="P17" s="947"/>
      <c r="Q17" s="44"/>
      <c r="R17" s="44"/>
      <c r="S17" s="232"/>
      <c r="T17" s="13"/>
      <c r="U17" s="66"/>
      <c r="V17" s="66"/>
      <c r="W17" s="66"/>
      <c r="X17" s="59"/>
      <c r="Y17" s="695"/>
      <c r="Z17" s="59"/>
      <c r="AA17" s="192"/>
      <c r="AB17" s="66"/>
      <c r="AC17" s="66"/>
      <c r="AD17" s="66"/>
      <c r="AE17" s="66"/>
      <c r="AF17" s="467"/>
      <c r="AG17" s="62"/>
      <c r="AH17" s="59"/>
      <c r="AI17" s="192"/>
      <c r="AJ17" s="66"/>
      <c r="AK17" s="66"/>
      <c r="AL17" s="66"/>
      <c r="AM17" s="66"/>
      <c r="AO17" s="695"/>
      <c r="AP17" s="59"/>
      <c r="AQ17" s="192"/>
      <c r="AR17" s="66"/>
      <c r="AS17" s="66"/>
      <c r="AT17" s="66"/>
      <c r="AU17" s="66"/>
      <c r="AV17" s="97"/>
    </row>
    <row r="18" spans="1:48" ht="15" x14ac:dyDescent="0.25">
      <c r="A18" s="26"/>
      <c r="B18" s="26"/>
      <c r="C18" s="9"/>
      <c r="D18" s="66"/>
      <c r="E18" s="155" t="s">
        <v>165</v>
      </c>
      <c r="F18" s="1152">
        <v>3</v>
      </c>
      <c r="G18" s="1041"/>
      <c r="H18" s="159"/>
      <c r="I18" s="159"/>
      <c r="J18" s="232"/>
      <c r="K18" s="13"/>
      <c r="L18" s="13"/>
      <c r="M18" s="13"/>
      <c r="N18" s="13"/>
      <c r="O18" s="159"/>
      <c r="P18" s="950"/>
      <c r="Q18" s="159"/>
      <c r="R18" s="159"/>
      <c r="S18" s="232"/>
      <c r="T18" s="13"/>
      <c r="U18" s="66"/>
      <c r="V18" s="66"/>
      <c r="W18" s="66"/>
      <c r="X18" s="161"/>
      <c r="Y18" s="712"/>
      <c r="Z18" s="161"/>
      <c r="AA18" s="192"/>
      <c r="AB18" s="66"/>
      <c r="AC18" s="66"/>
      <c r="AD18" s="66"/>
      <c r="AE18" s="66"/>
      <c r="AF18" s="701"/>
      <c r="AG18" s="162"/>
      <c r="AH18" s="59"/>
      <c r="AI18" s="192"/>
      <c r="AJ18" s="66"/>
      <c r="AK18" s="66"/>
      <c r="AL18" s="66"/>
      <c r="AM18" s="66"/>
      <c r="AO18" s="712"/>
      <c r="AP18" s="59"/>
      <c r="AQ18" s="192"/>
      <c r="AR18" s="66"/>
      <c r="AS18" s="66"/>
      <c r="AT18" s="66"/>
      <c r="AU18" s="66"/>
      <c r="AV18" s="97"/>
    </row>
    <row r="19" spans="1:48" ht="15" x14ac:dyDescent="0.25">
      <c r="A19" s="26"/>
      <c r="B19" s="26"/>
      <c r="C19" s="26"/>
      <c r="E19" s="155" t="s">
        <v>166</v>
      </c>
      <c r="F19" s="1152">
        <v>14</v>
      </c>
      <c r="G19" s="1040"/>
      <c r="H19" s="44"/>
      <c r="I19" s="44"/>
      <c r="J19" s="232"/>
      <c r="K19" s="13"/>
      <c r="L19" s="13"/>
      <c r="M19" s="13"/>
      <c r="N19" s="13"/>
      <c r="O19" s="44"/>
      <c r="P19" s="947"/>
      <c r="Q19" s="44"/>
      <c r="R19" s="44"/>
      <c r="S19" s="232"/>
      <c r="T19" s="13"/>
      <c r="U19" s="66"/>
      <c r="V19" s="66"/>
      <c r="W19" s="66"/>
      <c r="X19" s="59"/>
      <c r="Y19" s="695"/>
      <c r="Z19" s="59"/>
      <c r="AA19" s="192"/>
      <c r="AB19" s="66"/>
      <c r="AC19" s="66"/>
      <c r="AD19" s="66"/>
      <c r="AE19" s="66"/>
      <c r="AF19" s="467"/>
      <c r="AG19" s="62"/>
      <c r="AH19" s="164"/>
      <c r="AI19" s="192"/>
      <c r="AJ19" s="66"/>
      <c r="AK19" s="66"/>
      <c r="AL19" s="66"/>
      <c r="AM19" s="66"/>
      <c r="AO19" s="695"/>
      <c r="AP19" s="164"/>
      <c r="AQ19" s="192"/>
      <c r="AR19" s="66"/>
      <c r="AS19" s="66"/>
      <c r="AT19" s="66"/>
      <c r="AU19" s="66"/>
      <c r="AV19" s="97"/>
    </row>
    <row r="20" spans="1:48" ht="15" x14ac:dyDescent="0.25">
      <c r="A20" s="26"/>
      <c r="B20" s="26"/>
      <c r="C20" s="26"/>
      <c r="E20" s="155" t="s">
        <v>167</v>
      </c>
      <c r="F20" s="1152">
        <v>17</v>
      </c>
      <c r="G20" s="1040"/>
      <c r="H20" s="44"/>
      <c r="I20" s="44"/>
      <c r="J20" s="232"/>
      <c r="K20" s="13"/>
      <c r="L20" s="13"/>
      <c r="M20" s="13"/>
      <c r="N20" s="13"/>
      <c r="O20" s="44"/>
      <c r="P20" s="947"/>
      <c r="Q20" s="44"/>
      <c r="R20" s="44"/>
      <c r="S20" s="232"/>
      <c r="T20" s="13"/>
      <c r="U20" s="66"/>
      <c r="V20" s="66"/>
      <c r="W20" s="66"/>
      <c r="X20" s="59"/>
      <c r="Y20" s="695"/>
      <c r="Z20" s="59"/>
      <c r="AA20" s="192"/>
      <c r="AB20" s="66"/>
      <c r="AC20" s="66"/>
      <c r="AD20" s="66"/>
      <c r="AE20" s="66"/>
      <c r="AF20" s="467"/>
      <c r="AG20" s="62"/>
      <c r="AH20" s="59"/>
      <c r="AI20" s="192"/>
      <c r="AJ20" s="66"/>
      <c r="AK20" s="66"/>
      <c r="AL20" s="66"/>
      <c r="AM20" s="66"/>
      <c r="AO20" s="695"/>
      <c r="AP20" s="59"/>
      <c r="AQ20" s="192"/>
      <c r="AR20" s="66"/>
      <c r="AS20" s="66"/>
      <c r="AT20" s="66"/>
      <c r="AU20" s="66"/>
      <c r="AV20" s="97"/>
    </row>
    <row r="21" spans="1:48" ht="15" x14ac:dyDescent="0.25">
      <c r="A21" s="26"/>
      <c r="B21" s="26"/>
      <c r="C21" s="26"/>
      <c r="E21" s="155" t="s">
        <v>168</v>
      </c>
      <c r="F21" s="1152">
        <v>38</v>
      </c>
      <c r="G21" s="1040"/>
      <c r="H21" s="44"/>
      <c r="I21" s="44"/>
      <c r="J21" s="232"/>
      <c r="K21" s="13"/>
      <c r="L21" s="13"/>
      <c r="M21" s="13"/>
      <c r="N21" s="13"/>
      <c r="O21" s="44"/>
      <c r="P21" s="947"/>
      <c r="Q21" s="44"/>
      <c r="R21" s="44"/>
      <c r="S21" s="232"/>
      <c r="T21" s="13"/>
      <c r="U21" s="66"/>
      <c r="V21" s="66"/>
      <c r="W21" s="66"/>
      <c r="X21" s="59"/>
      <c r="Y21" s="695"/>
      <c r="Z21" s="59"/>
      <c r="AA21" s="192"/>
      <c r="AB21" s="66"/>
      <c r="AC21" s="66"/>
      <c r="AD21" s="66"/>
      <c r="AE21" s="66"/>
      <c r="AF21" s="467"/>
      <c r="AG21" s="62"/>
      <c r="AH21" s="59"/>
      <c r="AI21" s="192"/>
      <c r="AJ21" s="66"/>
      <c r="AK21" s="66"/>
      <c r="AL21" s="66"/>
      <c r="AM21" s="66"/>
      <c r="AO21" s="695"/>
      <c r="AP21" s="59"/>
      <c r="AQ21" s="192"/>
      <c r="AR21" s="66"/>
      <c r="AS21" s="66"/>
      <c r="AT21" s="66"/>
      <c r="AU21" s="66"/>
      <c r="AV21" s="97"/>
    </row>
    <row r="22" spans="1:48" ht="15" x14ac:dyDescent="0.25">
      <c r="A22" s="26"/>
      <c r="B22" s="26"/>
      <c r="C22" s="26"/>
      <c r="E22" s="155" t="s">
        <v>169</v>
      </c>
      <c r="F22" s="1152">
        <v>3</v>
      </c>
      <c r="G22" s="1040"/>
      <c r="H22" s="44"/>
      <c r="I22" s="44"/>
      <c r="J22" s="232"/>
      <c r="K22" s="13"/>
      <c r="L22" s="13"/>
      <c r="M22" s="13"/>
      <c r="N22" s="13"/>
      <c r="O22" s="44"/>
      <c r="P22" s="947"/>
      <c r="Q22" s="44"/>
      <c r="R22" s="44"/>
      <c r="S22" s="232"/>
      <c r="T22" s="13"/>
      <c r="U22" s="66"/>
      <c r="V22" s="66"/>
      <c r="W22" s="66"/>
      <c r="X22" s="59"/>
      <c r="Y22" s="695"/>
      <c r="Z22" s="59"/>
      <c r="AA22" s="192"/>
      <c r="AB22" s="66"/>
      <c r="AC22" s="66"/>
      <c r="AD22" s="66"/>
      <c r="AE22" s="66"/>
      <c r="AF22" s="467"/>
      <c r="AG22" s="62"/>
      <c r="AH22" s="59"/>
      <c r="AI22" s="192"/>
      <c r="AJ22" s="66"/>
      <c r="AK22" s="66"/>
      <c r="AL22" s="66"/>
      <c r="AM22" s="66"/>
      <c r="AO22" s="695"/>
      <c r="AP22" s="59"/>
      <c r="AQ22" s="192"/>
      <c r="AR22" s="66"/>
      <c r="AS22" s="66"/>
      <c r="AT22" s="66"/>
      <c r="AU22" s="66"/>
      <c r="AV22" s="97"/>
    </row>
    <row r="23" spans="1:48" ht="15" x14ac:dyDescent="0.25">
      <c r="A23" s="10"/>
      <c r="B23" s="10"/>
      <c r="C23" s="10"/>
      <c r="E23" s="7" t="s">
        <v>229</v>
      </c>
      <c r="F23" s="1152" t="s">
        <v>12</v>
      </c>
      <c r="G23" s="157"/>
      <c r="H23" s="44"/>
      <c r="I23" s="44"/>
      <c r="J23" s="232"/>
      <c r="K23" s="13"/>
      <c r="L23" s="13"/>
      <c r="M23" s="13"/>
      <c r="N23" s="13"/>
      <c r="O23" s="44"/>
      <c r="P23" s="947"/>
      <c r="Q23" s="44"/>
      <c r="R23" s="44"/>
      <c r="S23" s="232"/>
      <c r="T23" s="13"/>
      <c r="U23" s="66"/>
      <c r="V23" s="66"/>
      <c r="W23" s="66"/>
      <c r="X23" s="59"/>
      <c r="Y23" s="695"/>
      <c r="Z23" s="59"/>
      <c r="AA23" s="192"/>
      <c r="AB23" s="66"/>
      <c r="AC23" s="66"/>
      <c r="AD23" s="66"/>
      <c r="AE23" s="66"/>
      <c r="AF23" s="467"/>
      <c r="AG23" s="62"/>
      <c r="AH23" s="164"/>
      <c r="AI23" s="192"/>
      <c r="AJ23" s="66"/>
      <c r="AK23" s="66"/>
      <c r="AL23" s="66"/>
      <c r="AM23" s="66"/>
      <c r="AO23" s="695"/>
      <c r="AP23" s="164"/>
      <c r="AQ23" s="192"/>
      <c r="AR23" s="66"/>
      <c r="AS23" s="66"/>
      <c r="AT23" s="66"/>
      <c r="AU23" s="66"/>
      <c r="AV23" s="97"/>
    </row>
    <row r="24" spans="1:48" ht="15" x14ac:dyDescent="0.25">
      <c r="C24" s="12"/>
      <c r="E24" s="155" t="s">
        <v>97</v>
      </c>
      <c r="F24" s="1152">
        <v>23</v>
      </c>
      <c r="G24" s="151"/>
      <c r="H24" s="44"/>
      <c r="I24" s="44"/>
      <c r="J24" s="232"/>
      <c r="K24" s="13"/>
      <c r="L24" s="13"/>
      <c r="M24" s="13"/>
      <c r="N24" s="13"/>
      <c r="O24" s="44"/>
      <c r="P24" s="947"/>
      <c r="Q24" s="44"/>
      <c r="R24" s="44"/>
      <c r="S24" s="232"/>
      <c r="T24" s="13"/>
      <c r="U24" s="66"/>
      <c r="V24" s="66"/>
      <c r="W24" s="66"/>
      <c r="X24" s="59"/>
      <c r="Y24" s="714"/>
      <c r="Z24" s="59"/>
      <c r="AA24" s="192"/>
      <c r="AB24" s="66"/>
      <c r="AC24" s="66"/>
      <c r="AD24" s="66"/>
      <c r="AE24" s="66"/>
      <c r="AF24" s="467"/>
      <c r="AG24" s="59"/>
      <c r="AH24" s="59"/>
      <c r="AI24" s="192"/>
      <c r="AJ24" s="66"/>
      <c r="AK24" s="66"/>
      <c r="AL24" s="66"/>
      <c r="AM24" s="66"/>
      <c r="AO24" s="714"/>
      <c r="AP24" s="59"/>
      <c r="AQ24" s="192"/>
      <c r="AR24" s="66"/>
      <c r="AS24" s="66"/>
      <c r="AT24" s="66"/>
      <c r="AU24" s="66"/>
      <c r="AV24" s="97"/>
    </row>
    <row r="25" spans="1:48" ht="15" x14ac:dyDescent="0.25">
      <c r="C25" s="12"/>
      <c r="E25" s="155" t="s">
        <v>170</v>
      </c>
      <c r="F25" s="1152">
        <v>4</v>
      </c>
      <c r="G25" s="151"/>
      <c r="H25" s="44"/>
      <c r="I25" s="44"/>
      <c r="J25" s="232"/>
      <c r="K25" s="13"/>
      <c r="L25" s="13"/>
      <c r="M25" s="13"/>
      <c r="N25" s="13"/>
      <c r="O25" s="44"/>
      <c r="P25" s="947"/>
      <c r="Q25" s="44"/>
      <c r="R25" s="44"/>
      <c r="S25" s="232"/>
      <c r="T25" s="13"/>
      <c r="U25" s="66"/>
      <c r="V25" s="66"/>
      <c r="W25" s="66"/>
      <c r="X25" s="59"/>
      <c r="Y25" s="714"/>
      <c r="Z25" s="59"/>
      <c r="AA25" s="192"/>
      <c r="AB25" s="66"/>
      <c r="AC25" s="66"/>
      <c r="AD25" s="66"/>
      <c r="AE25" s="66"/>
      <c r="AF25" s="467"/>
      <c r="AG25" s="59"/>
      <c r="AH25" s="59"/>
      <c r="AI25" s="192"/>
      <c r="AJ25" s="66"/>
      <c r="AK25" s="66"/>
      <c r="AL25" s="66"/>
      <c r="AM25" s="66"/>
      <c r="AO25" s="714"/>
      <c r="AP25" s="59"/>
      <c r="AQ25" s="192"/>
      <c r="AR25" s="66"/>
      <c r="AS25" s="66"/>
      <c r="AT25" s="66"/>
      <c r="AU25" s="66"/>
      <c r="AV25" s="97"/>
    </row>
    <row r="26" spans="1:48" ht="15" x14ac:dyDescent="0.25">
      <c r="C26" s="12"/>
      <c r="E26" s="155" t="s">
        <v>173</v>
      </c>
      <c r="F26" s="1152">
        <v>3</v>
      </c>
      <c r="G26" s="151"/>
      <c r="H26" s="44"/>
      <c r="I26" s="44"/>
      <c r="J26" s="232"/>
      <c r="K26" s="13"/>
      <c r="L26" s="13"/>
      <c r="M26" s="13"/>
      <c r="N26" s="13"/>
      <c r="O26" s="44"/>
      <c r="P26" s="947"/>
      <c r="Q26" s="44"/>
      <c r="R26" s="44"/>
      <c r="S26" s="232"/>
      <c r="T26" s="13"/>
      <c r="U26" s="66"/>
      <c r="V26" s="66"/>
      <c r="W26" s="66"/>
      <c r="X26" s="59"/>
      <c r="Y26" s="695"/>
      <c r="Z26" s="62"/>
      <c r="AA26" s="192"/>
      <c r="AB26" s="66"/>
      <c r="AC26" s="66"/>
      <c r="AD26" s="66"/>
      <c r="AE26" s="66"/>
      <c r="AF26" s="698"/>
      <c r="AG26" s="62"/>
      <c r="AH26" s="59"/>
      <c r="AI26" s="192"/>
      <c r="AJ26" s="66"/>
      <c r="AK26" s="66"/>
      <c r="AL26" s="66"/>
      <c r="AM26" s="66"/>
      <c r="AO26" s="695"/>
      <c r="AP26" s="59"/>
      <c r="AQ26" s="192"/>
      <c r="AR26" s="66"/>
      <c r="AS26" s="66"/>
      <c r="AT26" s="66"/>
      <c r="AU26" s="66"/>
      <c r="AV26" s="97"/>
    </row>
    <row r="27" spans="1:48" ht="15" x14ac:dyDescent="0.25">
      <c r="E27" s="155" t="s">
        <v>174</v>
      </c>
      <c r="F27" s="1152">
        <v>9</v>
      </c>
      <c r="G27" s="76"/>
      <c r="H27" s="44"/>
      <c r="I27" s="44"/>
      <c r="J27" s="232"/>
      <c r="K27" s="13"/>
      <c r="L27" s="13"/>
      <c r="M27" s="13"/>
      <c r="N27" s="13"/>
      <c r="O27" s="44"/>
      <c r="P27" s="947"/>
      <c r="Q27" s="44"/>
      <c r="R27" s="44"/>
      <c r="S27" s="232"/>
      <c r="T27" s="13"/>
      <c r="U27" s="66"/>
      <c r="V27" s="66"/>
      <c r="W27" s="66"/>
      <c r="X27" s="59"/>
      <c r="Y27" s="695"/>
      <c r="Z27" s="62"/>
      <c r="AA27" s="192"/>
      <c r="AB27" s="66"/>
      <c r="AC27" s="66"/>
      <c r="AD27" s="66"/>
      <c r="AE27" s="66"/>
      <c r="AF27" s="698"/>
      <c r="AG27" s="62"/>
      <c r="AH27" s="59"/>
      <c r="AI27" s="192"/>
      <c r="AJ27" s="66"/>
      <c r="AK27" s="66"/>
      <c r="AL27" s="66"/>
      <c r="AM27" s="66"/>
      <c r="AO27" s="695"/>
      <c r="AP27" s="59"/>
      <c r="AQ27" s="192"/>
      <c r="AR27" s="66"/>
      <c r="AS27" s="66"/>
      <c r="AT27" s="66"/>
      <c r="AU27" s="66"/>
      <c r="AV27" s="97"/>
    </row>
    <row r="28" spans="1:48" ht="15" x14ac:dyDescent="0.25">
      <c r="E28" s="155" t="s">
        <v>175</v>
      </c>
      <c r="F28" s="1152">
        <v>16</v>
      </c>
      <c r="G28" s="76"/>
      <c r="H28" s="44"/>
      <c r="I28" s="44"/>
      <c r="J28" s="232"/>
      <c r="K28" s="13"/>
      <c r="L28" s="13"/>
      <c r="M28" s="13"/>
      <c r="N28" s="13"/>
      <c r="O28" s="44"/>
      <c r="P28" s="947"/>
      <c r="Q28" s="44"/>
      <c r="R28" s="44"/>
      <c r="S28" s="232"/>
      <c r="T28" s="13"/>
      <c r="U28" s="66"/>
      <c r="V28" s="66"/>
      <c r="W28" s="66"/>
      <c r="X28" s="59"/>
      <c r="Y28" s="695"/>
      <c r="Z28" s="62"/>
      <c r="AA28" s="192"/>
      <c r="AB28" s="66"/>
      <c r="AC28" s="66"/>
      <c r="AD28" s="66"/>
      <c r="AE28" s="66"/>
      <c r="AF28" s="698"/>
      <c r="AG28" s="62"/>
      <c r="AH28" s="59"/>
      <c r="AI28" s="192"/>
      <c r="AJ28" s="66"/>
      <c r="AK28" s="66"/>
      <c r="AL28" s="66"/>
      <c r="AM28" s="66"/>
      <c r="AO28" s="695"/>
      <c r="AP28" s="59"/>
      <c r="AQ28" s="192"/>
      <c r="AR28" s="66"/>
      <c r="AS28" s="66"/>
      <c r="AT28" s="66"/>
      <c r="AU28" s="66"/>
      <c r="AV28" s="97"/>
    </row>
    <row r="29" spans="1:48" ht="15" x14ac:dyDescent="0.25">
      <c r="E29" s="155" t="s">
        <v>176</v>
      </c>
      <c r="F29" s="1152">
        <v>52</v>
      </c>
      <c r="G29" s="76"/>
      <c r="H29" s="44"/>
      <c r="I29" s="44"/>
      <c r="J29" s="232"/>
      <c r="K29" s="13"/>
      <c r="L29" s="13"/>
      <c r="M29" s="13"/>
      <c r="N29" s="13"/>
      <c r="O29" s="44"/>
      <c r="P29" s="947"/>
      <c r="Q29" s="44"/>
      <c r="R29" s="44"/>
      <c r="S29" s="232"/>
      <c r="T29" s="13"/>
      <c r="U29" s="66"/>
      <c r="V29" s="66"/>
      <c r="W29" s="66"/>
      <c r="X29" s="59"/>
      <c r="Y29" s="695"/>
      <c r="Z29" s="62"/>
      <c r="AA29" s="192"/>
      <c r="AB29" s="66"/>
      <c r="AC29" s="66"/>
      <c r="AD29" s="66"/>
      <c r="AE29" s="66"/>
      <c r="AF29" s="698"/>
      <c r="AG29" s="62"/>
      <c r="AH29" s="59"/>
      <c r="AI29" s="192"/>
      <c r="AJ29" s="66"/>
      <c r="AK29" s="66"/>
      <c r="AL29" s="66"/>
      <c r="AM29" s="66"/>
      <c r="AO29" s="695"/>
      <c r="AP29" s="59"/>
      <c r="AQ29" s="192"/>
      <c r="AR29" s="66"/>
      <c r="AS29" s="66"/>
      <c r="AT29" s="66"/>
      <c r="AU29" s="66"/>
      <c r="AV29" s="97"/>
    </row>
    <row r="30" spans="1:48" ht="15" x14ac:dyDescent="0.25">
      <c r="E30" s="155" t="s">
        <v>179</v>
      </c>
      <c r="F30" s="1152">
        <v>242</v>
      </c>
      <c r="G30" s="157"/>
      <c r="H30" s="44"/>
      <c r="I30" s="44"/>
      <c r="J30" s="232"/>
      <c r="K30" s="13"/>
      <c r="L30" s="13"/>
      <c r="M30" s="13"/>
      <c r="N30" s="13"/>
      <c r="O30" s="44"/>
      <c r="P30" s="947"/>
      <c r="Q30" s="44"/>
      <c r="R30" s="44"/>
      <c r="S30" s="232"/>
      <c r="T30" s="13"/>
      <c r="U30" s="66"/>
      <c r="V30" s="66"/>
      <c r="W30" s="66"/>
      <c r="X30" s="59"/>
      <c r="Y30" s="695"/>
      <c r="Z30" s="62"/>
      <c r="AA30" s="192"/>
      <c r="AB30" s="66"/>
      <c r="AC30" s="66"/>
      <c r="AD30" s="66"/>
      <c r="AE30" s="66"/>
      <c r="AF30" s="698"/>
      <c r="AG30" s="62"/>
      <c r="AH30" s="59"/>
      <c r="AI30" s="192"/>
      <c r="AJ30" s="66"/>
      <c r="AK30" s="66"/>
      <c r="AL30" s="66"/>
      <c r="AM30" s="66"/>
      <c r="AO30" s="695"/>
      <c r="AP30" s="59"/>
      <c r="AQ30" s="192"/>
      <c r="AR30" s="66"/>
      <c r="AS30" s="66"/>
      <c r="AT30" s="66"/>
      <c r="AU30" s="66"/>
      <c r="AV30" s="97"/>
    </row>
    <row r="31" spans="1:48" ht="15" x14ac:dyDescent="0.25">
      <c r="E31" s="155" t="s">
        <v>180</v>
      </c>
      <c r="F31" s="1152" t="s">
        <v>12</v>
      </c>
      <c r="G31" s="151"/>
      <c r="H31" s="44"/>
      <c r="I31" s="44"/>
      <c r="J31" s="232"/>
      <c r="K31" s="13"/>
      <c r="L31" s="13"/>
      <c r="M31" s="13"/>
      <c r="N31" s="13"/>
      <c r="O31" s="44"/>
      <c r="P31" s="947"/>
      <c r="Q31" s="44"/>
      <c r="R31" s="44"/>
      <c r="S31" s="232"/>
      <c r="T31" s="13"/>
      <c r="U31" s="66"/>
      <c r="V31" s="66"/>
      <c r="W31" s="66"/>
      <c r="X31" s="59"/>
      <c r="Y31" s="695"/>
      <c r="Z31" s="62"/>
      <c r="AA31" s="192"/>
      <c r="AB31" s="66"/>
      <c r="AC31" s="66"/>
      <c r="AD31" s="66"/>
      <c r="AE31" s="66"/>
      <c r="AF31" s="698"/>
      <c r="AG31" s="62"/>
      <c r="AH31" s="59"/>
      <c r="AI31" s="192"/>
      <c r="AJ31" s="66"/>
      <c r="AK31" s="66"/>
      <c r="AL31" s="66"/>
      <c r="AM31" s="66"/>
      <c r="AO31" s="695"/>
      <c r="AP31" s="59"/>
      <c r="AQ31" s="192"/>
      <c r="AR31" s="66"/>
      <c r="AS31" s="66"/>
      <c r="AT31" s="66"/>
      <c r="AU31" s="66"/>
      <c r="AV31" s="97"/>
    </row>
    <row r="32" spans="1:48" x14ac:dyDescent="0.35">
      <c r="C32" s="12"/>
      <c r="E32" s="155" t="s">
        <v>181</v>
      </c>
      <c r="F32" s="1152">
        <v>20</v>
      </c>
      <c r="G32" s="151"/>
      <c r="H32" s="44"/>
      <c r="I32" s="44"/>
      <c r="J32" s="232"/>
      <c r="K32" s="13"/>
      <c r="L32" s="13"/>
      <c r="M32" s="13"/>
      <c r="N32" s="13"/>
      <c r="O32" s="44"/>
      <c r="P32" s="947"/>
      <c r="Q32" s="44"/>
      <c r="R32" s="44"/>
      <c r="S32" s="232"/>
      <c r="T32" s="13"/>
      <c r="U32" s="66"/>
      <c r="V32" s="66"/>
      <c r="W32" s="66"/>
      <c r="X32" s="59"/>
      <c r="Y32" s="695"/>
      <c r="Z32" s="62"/>
      <c r="AA32" s="192"/>
      <c r="AB32" s="66"/>
      <c r="AC32" s="66"/>
      <c r="AD32" s="66"/>
      <c r="AE32" s="66"/>
      <c r="AF32" s="698"/>
      <c r="AG32" s="62"/>
      <c r="AH32" s="59"/>
      <c r="AI32" s="192"/>
      <c r="AJ32" s="66"/>
      <c r="AK32" s="66"/>
      <c r="AL32" s="66"/>
      <c r="AM32" s="66"/>
      <c r="AO32" s="695"/>
      <c r="AP32" s="59"/>
      <c r="AQ32" s="192"/>
      <c r="AR32" s="66"/>
      <c r="AS32" s="66"/>
      <c r="AT32" s="66"/>
      <c r="AU32" s="66"/>
      <c r="AV32" s="97"/>
    </row>
    <row r="33" spans="1:48" x14ac:dyDescent="0.35">
      <c r="A33" s="10"/>
      <c r="B33" s="10"/>
      <c r="C33" s="10"/>
      <c r="E33" s="155" t="s">
        <v>182</v>
      </c>
      <c r="F33" s="1152">
        <v>151</v>
      </c>
      <c r="G33" s="76"/>
      <c r="H33" s="44"/>
      <c r="I33" s="44"/>
      <c r="J33" s="232"/>
      <c r="K33" s="13"/>
      <c r="L33" s="13"/>
      <c r="M33" s="13"/>
      <c r="N33" s="13"/>
      <c r="O33" s="44"/>
      <c r="P33" s="947"/>
      <c r="Q33" s="44"/>
      <c r="R33" s="44"/>
      <c r="S33" s="232"/>
      <c r="T33" s="13"/>
      <c r="U33" s="66"/>
      <c r="V33" s="66"/>
      <c r="W33" s="66"/>
      <c r="X33" s="59"/>
      <c r="Y33" s="695"/>
      <c r="Z33" s="62"/>
      <c r="AA33" s="192"/>
      <c r="AB33" s="66"/>
      <c r="AC33" s="66"/>
      <c r="AD33" s="66"/>
      <c r="AE33" s="66"/>
      <c r="AF33" s="698"/>
      <c r="AG33" s="62"/>
      <c r="AH33" s="59"/>
      <c r="AI33" s="192"/>
      <c r="AJ33" s="66"/>
      <c r="AK33" s="66"/>
      <c r="AL33" s="66"/>
      <c r="AM33" s="66"/>
      <c r="AO33" s="695"/>
      <c r="AP33" s="59"/>
      <c r="AQ33" s="192"/>
      <c r="AR33" s="66"/>
      <c r="AS33" s="66"/>
      <c r="AT33" s="66"/>
      <c r="AU33" s="66"/>
      <c r="AV33" s="97"/>
    </row>
    <row r="34" spans="1:48" x14ac:dyDescent="0.35">
      <c r="A34" s="10"/>
      <c r="B34" s="10"/>
      <c r="C34" s="10"/>
      <c r="E34" s="155" t="s">
        <v>183</v>
      </c>
      <c r="F34" s="1152">
        <v>6</v>
      </c>
      <c r="G34" s="76"/>
      <c r="H34" s="44"/>
      <c r="I34" s="44"/>
      <c r="J34" s="232"/>
      <c r="K34" s="13"/>
      <c r="L34" s="13"/>
      <c r="M34" s="13"/>
      <c r="N34" s="13"/>
      <c r="O34" s="44"/>
      <c r="P34" s="947"/>
      <c r="Q34" s="44"/>
      <c r="R34" s="44"/>
      <c r="S34" s="232"/>
      <c r="T34" s="13"/>
      <c r="U34" s="66"/>
      <c r="V34" s="66"/>
      <c r="W34" s="66"/>
      <c r="X34" s="59"/>
      <c r="Y34" s="695"/>
      <c r="Z34" s="62"/>
      <c r="AA34" s="192"/>
      <c r="AB34" s="66"/>
      <c r="AC34" s="66"/>
      <c r="AD34" s="66"/>
      <c r="AE34" s="66"/>
      <c r="AF34" s="698"/>
      <c r="AG34" s="62"/>
      <c r="AH34" s="59"/>
      <c r="AI34" s="192"/>
      <c r="AJ34" s="66"/>
      <c r="AK34" s="66"/>
      <c r="AL34" s="66"/>
      <c r="AM34" s="66"/>
      <c r="AO34" s="695"/>
      <c r="AP34" s="59"/>
      <c r="AQ34" s="192"/>
      <c r="AR34" s="66"/>
      <c r="AS34" s="66"/>
      <c r="AT34" s="66"/>
      <c r="AU34" s="66"/>
      <c r="AV34" s="97"/>
    </row>
    <row r="35" spans="1:48" x14ac:dyDescent="0.35">
      <c r="A35" s="10"/>
      <c r="B35" s="10"/>
      <c r="C35" s="10"/>
      <c r="E35" s="101" t="s">
        <v>184</v>
      </c>
      <c r="F35" s="1152" t="s">
        <v>12</v>
      </c>
      <c r="G35" s="76"/>
      <c r="H35" s="44"/>
      <c r="I35" s="44"/>
      <c r="J35" s="232"/>
      <c r="K35" s="13"/>
      <c r="L35" s="13"/>
      <c r="M35" s="13"/>
      <c r="N35" s="13"/>
      <c r="O35" s="44"/>
      <c r="P35" s="947"/>
      <c r="Q35" s="44"/>
      <c r="R35" s="44"/>
      <c r="S35" s="232"/>
      <c r="T35" s="13"/>
      <c r="U35" s="66"/>
      <c r="V35" s="66"/>
      <c r="W35" s="66"/>
      <c r="X35" s="59"/>
      <c r="Y35" s="695"/>
      <c r="Z35" s="62"/>
      <c r="AA35" s="192"/>
      <c r="AB35" s="66"/>
      <c r="AC35" s="66"/>
      <c r="AD35" s="66"/>
      <c r="AE35" s="66"/>
      <c r="AF35" s="698"/>
      <c r="AG35" s="62"/>
      <c r="AH35" s="59"/>
      <c r="AI35" s="192"/>
      <c r="AJ35" s="66"/>
      <c r="AK35" s="66"/>
      <c r="AL35" s="66"/>
      <c r="AM35" s="66"/>
      <c r="AO35" s="695"/>
      <c r="AP35" s="59"/>
      <c r="AQ35" s="192"/>
      <c r="AR35" s="66"/>
      <c r="AS35" s="66"/>
      <c r="AT35" s="66"/>
      <c r="AU35" s="66"/>
      <c r="AV35" s="97"/>
    </row>
    <row r="36" spans="1:48" x14ac:dyDescent="0.35">
      <c r="A36" s="10"/>
      <c r="B36" s="10"/>
      <c r="C36" s="10"/>
      <c r="E36" s="66" t="s">
        <v>185</v>
      </c>
      <c r="F36" s="1152">
        <v>7</v>
      </c>
      <c r="G36" s="151"/>
      <c r="H36" s="44"/>
      <c r="I36" s="44"/>
      <c r="J36" s="232"/>
      <c r="K36" s="13"/>
      <c r="L36" s="13"/>
      <c r="M36" s="13"/>
      <c r="N36" s="13"/>
      <c r="O36" s="44"/>
      <c r="P36" s="947"/>
      <c r="Q36" s="44"/>
      <c r="R36" s="44"/>
      <c r="S36" s="232"/>
      <c r="T36" s="13"/>
      <c r="U36" s="66"/>
      <c r="V36" s="66"/>
      <c r="W36" s="66"/>
      <c r="X36" s="59"/>
      <c r="Y36" s="714"/>
      <c r="Z36" s="59"/>
      <c r="AA36" s="192"/>
      <c r="AB36" s="66"/>
      <c r="AC36" s="66"/>
      <c r="AD36" s="66"/>
      <c r="AE36" s="66"/>
      <c r="AF36" s="467"/>
      <c r="AG36" s="59"/>
      <c r="AH36" s="59"/>
      <c r="AI36" s="192"/>
      <c r="AJ36" s="66"/>
      <c r="AK36" s="66"/>
      <c r="AL36" s="66"/>
      <c r="AM36" s="66"/>
      <c r="AO36" s="714"/>
      <c r="AP36" s="59"/>
      <c r="AQ36" s="192"/>
      <c r="AR36" s="66"/>
      <c r="AS36" s="66"/>
      <c r="AT36" s="66"/>
      <c r="AU36" s="66"/>
      <c r="AV36" s="97"/>
    </row>
    <row r="37" spans="1:48" x14ac:dyDescent="0.35">
      <c r="A37" s="10"/>
      <c r="B37" s="10"/>
      <c r="C37" s="10"/>
      <c r="E37" s="155" t="s">
        <v>186</v>
      </c>
      <c r="F37" s="1152">
        <v>5</v>
      </c>
      <c r="G37" s="76"/>
      <c r="H37" s="44"/>
      <c r="I37" s="44"/>
      <c r="J37" s="232"/>
      <c r="K37" s="13"/>
      <c r="L37" s="13"/>
      <c r="M37" s="13"/>
      <c r="N37" s="13"/>
      <c r="O37" s="44"/>
      <c r="P37" s="947"/>
      <c r="Q37" s="44"/>
      <c r="R37" s="44"/>
      <c r="S37" s="232"/>
      <c r="T37" s="13"/>
      <c r="U37" s="66"/>
      <c r="V37" s="66"/>
      <c r="W37" s="66"/>
      <c r="X37" s="59"/>
      <c r="Y37" s="714"/>
      <c r="Z37" s="59"/>
      <c r="AA37" s="192"/>
      <c r="AB37" s="66"/>
      <c r="AC37" s="66"/>
      <c r="AD37" s="66"/>
      <c r="AE37" s="66"/>
      <c r="AF37" s="467"/>
      <c r="AG37" s="59"/>
      <c r="AH37" s="59"/>
      <c r="AI37" s="192"/>
      <c r="AJ37" s="66"/>
      <c r="AK37" s="66"/>
      <c r="AL37" s="66"/>
      <c r="AM37" s="66"/>
      <c r="AO37" s="714"/>
      <c r="AP37" s="59"/>
      <c r="AQ37" s="192"/>
      <c r="AR37" s="66"/>
      <c r="AS37" s="66"/>
      <c r="AT37" s="66"/>
      <c r="AU37" s="66"/>
      <c r="AV37" s="97"/>
    </row>
    <row r="38" spans="1:48" x14ac:dyDescent="0.35">
      <c r="A38" s="354"/>
      <c r="B38" s="354"/>
      <c r="C38" s="354"/>
      <c r="D38" s="354"/>
      <c r="E38" s="155" t="s">
        <v>187</v>
      </c>
      <c r="F38" s="1152">
        <v>524</v>
      </c>
      <c r="G38" s="76"/>
      <c r="H38" s="44"/>
      <c r="I38" s="44"/>
      <c r="J38" s="232"/>
      <c r="K38" s="13"/>
      <c r="L38" s="13"/>
      <c r="M38" s="13"/>
      <c r="N38" s="13"/>
      <c r="O38" s="44"/>
      <c r="P38" s="947"/>
      <c r="Q38" s="44"/>
      <c r="R38" s="44"/>
      <c r="S38" s="232"/>
      <c r="T38" s="13"/>
      <c r="U38" s="66"/>
      <c r="V38" s="66"/>
      <c r="W38" s="66"/>
      <c r="X38" s="59"/>
      <c r="Y38" s="695"/>
      <c r="Z38" s="59"/>
      <c r="AA38" s="192"/>
      <c r="AB38" s="66"/>
      <c r="AC38" s="66"/>
      <c r="AD38" s="66"/>
      <c r="AE38" s="66"/>
      <c r="AF38" s="467"/>
      <c r="AG38" s="62"/>
      <c r="AH38" s="164"/>
      <c r="AI38" s="192"/>
      <c r="AJ38" s="66"/>
      <c r="AK38" s="66"/>
      <c r="AL38" s="66"/>
      <c r="AM38" s="66"/>
      <c r="AO38" s="695"/>
      <c r="AP38" s="164"/>
      <c r="AQ38" s="192"/>
      <c r="AR38" s="66"/>
      <c r="AS38" s="66"/>
      <c r="AT38" s="66"/>
      <c r="AU38" s="66"/>
      <c r="AV38" s="97"/>
    </row>
    <row r="39" spans="1:48" x14ac:dyDescent="0.35">
      <c r="A39" s="22"/>
      <c r="B39" s="10"/>
      <c r="C39" s="10"/>
      <c r="D39" s="22"/>
      <c r="E39" s="155" t="s">
        <v>188</v>
      </c>
      <c r="F39" s="1152">
        <v>21</v>
      </c>
      <c r="G39" s="76"/>
      <c r="H39" s="44"/>
      <c r="I39" s="44"/>
      <c r="J39" s="232"/>
      <c r="K39" s="13"/>
      <c r="L39" s="13"/>
      <c r="M39" s="13"/>
      <c r="N39" s="13"/>
      <c r="O39" s="44"/>
      <c r="P39" s="947"/>
      <c r="Q39" s="44"/>
      <c r="R39" s="44"/>
      <c r="S39" s="232"/>
      <c r="T39" s="13"/>
      <c r="U39" s="66"/>
      <c r="V39" s="66"/>
      <c r="W39" s="66"/>
      <c r="X39" s="59"/>
      <c r="Y39" s="695"/>
      <c r="Z39" s="62"/>
      <c r="AA39" s="192"/>
      <c r="AB39" s="66"/>
      <c r="AC39" s="66"/>
      <c r="AD39" s="66"/>
      <c r="AE39" s="66"/>
      <c r="AF39" s="698"/>
      <c r="AG39" s="62"/>
      <c r="AH39" s="59"/>
      <c r="AI39" s="192"/>
      <c r="AJ39" s="66"/>
      <c r="AK39" s="66"/>
      <c r="AL39" s="66"/>
      <c r="AM39" s="66"/>
      <c r="AO39" s="695"/>
      <c r="AP39" s="59"/>
      <c r="AQ39" s="192"/>
      <c r="AR39" s="66"/>
      <c r="AS39" s="66"/>
      <c r="AT39" s="66"/>
      <c r="AU39" s="66"/>
      <c r="AV39" s="97"/>
    </row>
    <row r="40" spans="1:48" x14ac:dyDescent="0.35">
      <c r="A40" s="26"/>
      <c r="B40" s="26"/>
      <c r="C40" s="9"/>
      <c r="D40" s="66"/>
      <c r="E40" s="7" t="s">
        <v>276</v>
      </c>
      <c r="F40" s="1152" t="s">
        <v>12</v>
      </c>
      <c r="G40" s="157"/>
      <c r="H40" s="102"/>
      <c r="I40" s="102"/>
      <c r="J40" s="232"/>
      <c r="K40" s="13"/>
      <c r="L40" s="13"/>
      <c r="M40" s="13"/>
      <c r="N40" s="13"/>
      <c r="O40" s="102"/>
      <c r="P40" s="971"/>
      <c r="Q40" s="102"/>
      <c r="R40" s="102"/>
      <c r="S40" s="232"/>
      <c r="T40" s="13"/>
      <c r="U40" s="66"/>
      <c r="V40" s="66"/>
      <c r="W40" s="66"/>
      <c r="X40" s="57"/>
      <c r="Y40" s="715"/>
      <c r="Z40" s="57"/>
      <c r="AA40" s="192"/>
      <c r="AB40" s="66"/>
      <c r="AC40" s="66"/>
      <c r="AD40" s="66"/>
      <c r="AE40" s="66"/>
      <c r="AF40" s="704"/>
      <c r="AG40" s="57"/>
      <c r="AH40" s="59"/>
      <c r="AI40" s="192"/>
      <c r="AJ40" s="66"/>
      <c r="AK40" s="66"/>
      <c r="AL40" s="66"/>
      <c r="AM40" s="66"/>
      <c r="AO40" s="715"/>
      <c r="AP40" s="59"/>
      <c r="AQ40" s="192"/>
      <c r="AR40" s="66"/>
      <c r="AS40" s="66"/>
      <c r="AT40" s="66"/>
      <c r="AU40" s="66"/>
      <c r="AV40" s="97"/>
    </row>
    <row r="41" spans="1:48" x14ac:dyDescent="0.35">
      <c r="A41" s="26"/>
      <c r="B41" s="26"/>
      <c r="C41" s="9"/>
      <c r="D41" s="66"/>
      <c r="E41" s="155" t="s">
        <v>14</v>
      </c>
      <c r="F41" s="1152">
        <v>86</v>
      </c>
      <c r="G41" s="151"/>
      <c r="H41" s="44"/>
      <c r="I41" s="44"/>
      <c r="J41" s="232"/>
      <c r="K41" s="13"/>
      <c r="L41" s="13"/>
      <c r="M41" s="13"/>
      <c r="N41" s="13"/>
      <c r="O41" s="44"/>
      <c r="P41" s="947"/>
      <c r="Q41" s="44"/>
      <c r="R41" s="44"/>
      <c r="S41" s="232"/>
      <c r="T41" s="13"/>
      <c r="U41" s="66"/>
      <c r="V41" s="66"/>
      <c r="W41" s="66"/>
      <c r="X41" s="59"/>
      <c r="Y41" s="714"/>
      <c r="Z41" s="59"/>
      <c r="AA41" s="192"/>
      <c r="AB41" s="66"/>
      <c r="AC41" s="66"/>
      <c r="AD41" s="66"/>
      <c r="AE41" s="66"/>
      <c r="AF41" s="467"/>
      <c r="AG41" s="59"/>
      <c r="AH41" s="59"/>
      <c r="AI41" s="192"/>
      <c r="AJ41" s="66"/>
      <c r="AK41" s="66"/>
      <c r="AL41" s="66"/>
      <c r="AM41" s="66"/>
      <c r="AO41" s="714"/>
      <c r="AP41" s="59"/>
      <c r="AQ41" s="192"/>
      <c r="AR41" s="66"/>
      <c r="AS41" s="66"/>
      <c r="AT41" s="66"/>
      <c r="AU41" s="66"/>
      <c r="AV41" s="97"/>
    </row>
    <row r="42" spans="1:48" s="59" customFormat="1" x14ac:dyDescent="0.35">
      <c r="A42" s="26"/>
      <c r="B42" s="26"/>
      <c r="C42" s="26"/>
      <c r="D42" s="7"/>
      <c r="E42" s="155" t="s">
        <v>189</v>
      </c>
      <c r="F42" s="1152">
        <v>3</v>
      </c>
      <c r="G42" s="151"/>
      <c r="H42" s="44"/>
      <c r="I42" s="44"/>
      <c r="J42" s="232"/>
      <c r="K42" s="13"/>
      <c r="L42" s="13"/>
      <c r="M42" s="13"/>
      <c r="N42" s="13"/>
      <c r="O42" s="44"/>
      <c r="P42" s="947"/>
      <c r="Q42" s="44"/>
      <c r="R42" s="44"/>
      <c r="S42" s="232"/>
      <c r="T42" s="13"/>
      <c r="U42" s="66"/>
      <c r="V42" s="66"/>
      <c r="W42" s="66"/>
      <c r="Y42" s="695"/>
      <c r="AA42" s="192"/>
      <c r="AB42" s="66"/>
      <c r="AC42" s="66"/>
      <c r="AD42" s="66"/>
      <c r="AE42" s="66"/>
      <c r="AF42" s="467"/>
      <c r="AG42" s="62"/>
      <c r="AH42" s="164"/>
      <c r="AI42" s="192"/>
      <c r="AJ42" s="66"/>
      <c r="AK42" s="66"/>
      <c r="AL42" s="66"/>
      <c r="AM42" s="66"/>
      <c r="AO42" s="695"/>
      <c r="AP42" s="164"/>
      <c r="AQ42" s="192"/>
      <c r="AR42" s="66"/>
      <c r="AS42" s="66"/>
      <c r="AT42" s="66"/>
      <c r="AU42" s="66"/>
      <c r="AV42" s="467"/>
    </row>
    <row r="43" spans="1:48" s="59" customFormat="1" x14ac:dyDescent="0.35">
      <c r="A43" s="10"/>
      <c r="B43" s="10"/>
      <c r="C43" s="10"/>
      <c r="D43" s="7"/>
      <c r="E43" s="155"/>
      <c r="F43" s="1152">
        <v>0</v>
      </c>
      <c r="G43" s="76"/>
      <c r="H43" s="46"/>
      <c r="I43" s="46"/>
      <c r="J43" s="289"/>
      <c r="K43" s="33"/>
      <c r="L43" s="46"/>
      <c r="M43" s="46"/>
      <c r="N43" s="33"/>
      <c r="O43" s="46"/>
      <c r="P43" s="1091"/>
      <c r="Q43" s="46"/>
      <c r="R43" s="46"/>
      <c r="S43" s="289"/>
      <c r="T43" s="33"/>
      <c r="U43" s="164"/>
      <c r="V43" s="164"/>
      <c r="W43" s="164"/>
      <c r="X43" s="164"/>
      <c r="Y43" s="1234"/>
      <c r="Z43" s="164"/>
      <c r="AA43" s="329"/>
      <c r="AB43" s="164"/>
      <c r="AC43" s="164"/>
      <c r="AD43" s="164"/>
      <c r="AE43" s="164"/>
      <c r="AF43" s="1232"/>
      <c r="AG43" s="165"/>
      <c r="AH43" s="164"/>
      <c r="AI43" s="329"/>
      <c r="AJ43" s="164"/>
      <c r="AK43" s="164"/>
      <c r="AO43" s="1234"/>
      <c r="AP43" s="164"/>
      <c r="AQ43" s="329"/>
      <c r="AR43" s="164"/>
      <c r="AS43" s="164"/>
      <c r="AV43" s="467"/>
    </row>
    <row r="44" spans="1:48" s="59" customFormat="1" ht="16.5" x14ac:dyDescent="0.35">
      <c r="A44" s="169"/>
      <c r="B44" s="169"/>
      <c r="C44" s="169" t="s">
        <v>73</v>
      </c>
      <c r="D44" s="169"/>
      <c r="E44" s="170"/>
      <c r="F44" s="1150">
        <v>3084</v>
      </c>
      <c r="G44" s="1211"/>
      <c r="H44" s="48">
        <v>619</v>
      </c>
      <c r="I44" s="48"/>
      <c r="J44" s="231">
        <v>5.5398401039812913E-3</v>
      </c>
      <c r="K44" s="48"/>
      <c r="L44" s="48">
        <v>5.539840103981291</v>
      </c>
      <c r="M44" s="48"/>
      <c r="N44" s="48" t="s">
        <v>2417</v>
      </c>
      <c r="O44" s="48"/>
      <c r="P44" s="972"/>
      <c r="Q44" s="48">
        <v>623</v>
      </c>
      <c r="R44" s="48"/>
      <c r="S44" s="231">
        <v>5.7463883746852401E-3</v>
      </c>
      <c r="T44" s="48"/>
      <c r="U44" s="77">
        <v>5.7463883746852398</v>
      </c>
      <c r="V44" s="77"/>
      <c r="W44" s="77" t="s">
        <v>2418</v>
      </c>
      <c r="X44" s="77"/>
      <c r="Y44" s="710">
        <v>535</v>
      </c>
      <c r="Z44" s="1334" t="s">
        <v>3058</v>
      </c>
      <c r="AA44" s="190">
        <v>5.2612985535400482E-3</v>
      </c>
      <c r="AB44" s="1334" t="s">
        <v>3058</v>
      </c>
      <c r="AC44" s="77">
        <v>5.2612985535400485</v>
      </c>
      <c r="AD44" s="1334" t="s">
        <v>3058</v>
      </c>
      <c r="AE44" s="77" t="s">
        <v>2419</v>
      </c>
      <c r="AF44" s="1334" t="s">
        <v>3058</v>
      </c>
      <c r="AG44" s="77">
        <v>645</v>
      </c>
      <c r="AH44" s="1333" t="s">
        <v>3058</v>
      </c>
      <c r="AI44" s="190">
        <v>6.8247246302968944E-3</v>
      </c>
      <c r="AJ44" s="1334" t="s">
        <v>3058</v>
      </c>
      <c r="AK44" s="77">
        <v>6.8247246302968945</v>
      </c>
      <c r="AL44" s="1334" t="s">
        <v>3058</v>
      </c>
      <c r="AM44" s="65" t="s">
        <v>2420</v>
      </c>
      <c r="AN44" s="367" t="s">
        <v>3058</v>
      </c>
      <c r="AO44" s="710">
        <v>662</v>
      </c>
      <c r="AP44" s="73"/>
      <c r="AQ44" s="190">
        <v>7.2393120045895522E-3</v>
      </c>
      <c r="AR44" s="77"/>
      <c r="AS44" s="77">
        <v>7.2393120045895518</v>
      </c>
      <c r="AT44" s="65"/>
      <c r="AU44" s="65" t="s">
        <v>2421</v>
      </c>
      <c r="AV44" s="138"/>
    </row>
    <row r="45" spans="1:48" s="59" customFormat="1" x14ac:dyDescent="0.35">
      <c r="A45" s="7"/>
      <c r="B45" s="7"/>
      <c r="C45" s="12"/>
      <c r="D45" s="7"/>
      <c r="E45" s="155" t="s">
        <v>190</v>
      </c>
      <c r="F45" s="1152">
        <v>229</v>
      </c>
      <c r="G45" s="151"/>
      <c r="H45" s="44"/>
      <c r="I45" s="44"/>
      <c r="J45" s="233"/>
      <c r="K45" s="60"/>
      <c r="L45" s="44"/>
      <c r="M45" s="44"/>
      <c r="N45" s="60"/>
      <c r="O45" s="44"/>
      <c r="P45" s="947"/>
      <c r="Q45" s="44"/>
      <c r="R45" s="44"/>
      <c r="S45" s="233"/>
      <c r="T45" s="60"/>
      <c r="Y45" s="714"/>
      <c r="AA45" s="191"/>
      <c r="AF45" s="467"/>
      <c r="AI45" s="191"/>
      <c r="AO45" s="714"/>
      <c r="AQ45" s="191"/>
      <c r="AV45" s="467"/>
    </row>
    <row r="46" spans="1:48" s="59" customFormat="1" x14ac:dyDescent="0.35">
      <c r="A46" s="7"/>
      <c r="B46" s="7"/>
      <c r="C46" s="12"/>
      <c r="D46" s="7"/>
      <c r="E46" s="155" t="s">
        <v>191</v>
      </c>
      <c r="F46" s="1152">
        <v>80</v>
      </c>
      <c r="G46" s="151"/>
      <c r="H46" s="44"/>
      <c r="I46" s="44"/>
      <c r="J46" s="233"/>
      <c r="K46" s="60"/>
      <c r="L46" s="44"/>
      <c r="M46" s="44"/>
      <c r="N46" s="60"/>
      <c r="O46" s="44"/>
      <c r="P46" s="947"/>
      <c r="Q46" s="44"/>
      <c r="R46" s="44"/>
      <c r="S46" s="233"/>
      <c r="T46" s="60"/>
      <c r="Y46" s="714"/>
      <c r="AA46" s="191"/>
      <c r="AF46" s="467"/>
      <c r="AI46" s="191"/>
      <c r="AO46" s="714"/>
      <c r="AQ46" s="191"/>
      <c r="AV46" s="467"/>
    </row>
    <row r="47" spans="1:48" s="59" customFormat="1" x14ac:dyDescent="0.35">
      <c r="A47" s="7"/>
      <c r="B47" s="7"/>
      <c r="C47" s="7"/>
      <c r="D47" s="7"/>
      <c r="E47" s="155" t="s">
        <v>192</v>
      </c>
      <c r="F47" s="1152" t="s">
        <v>12</v>
      </c>
      <c r="G47" s="76"/>
      <c r="H47" s="62"/>
      <c r="I47" s="62"/>
      <c r="J47" s="233"/>
      <c r="K47" s="60"/>
      <c r="L47" s="44"/>
      <c r="M47" s="44"/>
      <c r="N47" s="60"/>
      <c r="O47" s="62"/>
      <c r="P47" s="973"/>
      <c r="Q47" s="62"/>
      <c r="R47" s="62"/>
      <c r="S47" s="233"/>
      <c r="T47" s="60"/>
      <c r="Y47" s="714"/>
      <c r="AA47" s="191"/>
      <c r="AF47" s="467"/>
      <c r="AI47" s="191"/>
      <c r="AO47" s="714"/>
      <c r="AQ47" s="191"/>
      <c r="AV47" s="467"/>
    </row>
    <row r="48" spans="1:48" s="59" customFormat="1" x14ac:dyDescent="0.35">
      <c r="A48" s="7"/>
      <c r="B48" s="7"/>
      <c r="C48" s="7"/>
      <c r="D48" s="7"/>
      <c r="E48" s="155" t="s">
        <v>193</v>
      </c>
      <c r="F48" s="1152">
        <v>18</v>
      </c>
      <c r="G48" s="76"/>
      <c r="H48" s="44"/>
      <c r="I48" s="44"/>
      <c r="J48" s="233"/>
      <c r="K48" s="60"/>
      <c r="L48" s="44"/>
      <c r="M48" s="44"/>
      <c r="N48" s="60"/>
      <c r="O48" s="44"/>
      <c r="P48" s="947"/>
      <c r="Q48" s="44"/>
      <c r="R48" s="44"/>
      <c r="S48" s="233"/>
      <c r="T48" s="60"/>
      <c r="Y48" s="714"/>
      <c r="AA48" s="191"/>
      <c r="AF48" s="467"/>
      <c r="AI48" s="191"/>
      <c r="AO48" s="714"/>
      <c r="AQ48" s="191"/>
      <c r="AV48" s="467"/>
    </row>
    <row r="49" spans="1:48" x14ac:dyDescent="0.35">
      <c r="E49" s="155" t="s">
        <v>194</v>
      </c>
      <c r="F49" s="1152">
        <v>18</v>
      </c>
      <c r="G49" s="76"/>
      <c r="H49" s="44"/>
      <c r="I49" s="44"/>
      <c r="J49" s="233"/>
      <c r="K49" s="60"/>
      <c r="L49" s="44"/>
      <c r="M49" s="44"/>
      <c r="N49" s="60"/>
      <c r="O49" s="44"/>
      <c r="P49" s="947"/>
      <c r="Q49" s="44"/>
      <c r="R49" s="44"/>
      <c r="S49" s="233"/>
      <c r="T49" s="60"/>
      <c r="U49" s="59"/>
      <c r="V49" s="59"/>
      <c r="W49" s="59"/>
      <c r="X49" s="59"/>
      <c r="Y49" s="714"/>
      <c r="Z49" s="59"/>
      <c r="AA49" s="191"/>
      <c r="AB49" s="59"/>
      <c r="AC49" s="59"/>
      <c r="AD49" s="59"/>
      <c r="AE49" s="59"/>
      <c r="AF49" s="467"/>
      <c r="AG49" s="59"/>
      <c r="AH49" s="59"/>
      <c r="AI49" s="191"/>
      <c r="AJ49" s="59"/>
      <c r="AK49" s="59"/>
      <c r="AL49" s="59"/>
      <c r="AM49" s="59"/>
      <c r="AO49" s="714"/>
      <c r="AP49" s="59"/>
      <c r="AQ49" s="191"/>
      <c r="AR49" s="59"/>
      <c r="AS49" s="59"/>
      <c r="AT49" s="59"/>
      <c r="AU49" s="59"/>
      <c r="AV49" s="97"/>
    </row>
    <row r="50" spans="1:48" x14ac:dyDescent="0.35">
      <c r="E50" s="155" t="s">
        <v>195</v>
      </c>
      <c r="F50" s="1152">
        <v>10</v>
      </c>
      <c r="G50" s="157"/>
      <c r="H50" s="44"/>
      <c r="I50" s="44"/>
      <c r="J50" s="233"/>
      <c r="K50" s="60"/>
      <c r="L50" s="44"/>
      <c r="M50" s="44"/>
      <c r="N50" s="60"/>
      <c r="O50" s="44"/>
      <c r="P50" s="947"/>
      <c r="Q50" s="44"/>
      <c r="R50" s="44"/>
      <c r="S50" s="233"/>
      <c r="T50" s="60"/>
      <c r="U50" s="59"/>
      <c r="V50" s="59"/>
      <c r="W50" s="59"/>
      <c r="X50" s="59"/>
      <c r="Y50" s="714"/>
      <c r="Z50" s="59"/>
      <c r="AA50" s="191"/>
      <c r="AB50" s="59"/>
      <c r="AC50" s="59"/>
      <c r="AD50" s="59"/>
      <c r="AE50" s="59"/>
      <c r="AF50" s="467"/>
      <c r="AG50" s="59"/>
      <c r="AH50" s="59"/>
      <c r="AI50" s="191"/>
      <c r="AJ50" s="59"/>
      <c r="AK50" s="59"/>
      <c r="AL50" s="59"/>
      <c r="AM50" s="59"/>
      <c r="AO50" s="714"/>
      <c r="AP50" s="59"/>
      <c r="AQ50" s="191"/>
      <c r="AR50" s="59"/>
      <c r="AS50" s="59"/>
      <c r="AT50" s="59"/>
      <c r="AU50" s="59"/>
      <c r="AV50" s="97"/>
    </row>
    <row r="51" spans="1:48" x14ac:dyDescent="0.35">
      <c r="E51" s="155" t="s">
        <v>100</v>
      </c>
      <c r="F51" s="1152">
        <v>13</v>
      </c>
      <c r="G51" s="151"/>
      <c r="H51" s="44"/>
      <c r="I51" s="44"/>
      <c r="J51" s="233"/>
      <c r="K51" s="60"/>
      <c r="L51" s="44"/>
      <c r="M51" s="44"/>
      <c r="N51" s="60"/>
      <c r="O51" s="44"/>
      <c r="P51" s="947"/>
      <c r="Q51" s="44"/>
      <c r="R51" s="44"/>
      <c r="S51" s="233"/>
      <c r="T51" s="60"/>
      <c r="U51" s="59"/>
      <c r="V51" s="59"/>
      <c r="W51" s="59"/>
      <c r="X51" s="59"/>
      <c r="Y51" s="714"/>
      <c r="Z51" s="59"/>
      <c r="AA51" s="191"/>
      <c r="AB51" s="59"/>
      <c r="AC51" s="59"/>
      <c r="AD51" s="59"/>
      <c r="AE51" s="59"/>
      <c r="AF51" s="467"/>
      <c r="AG51" s="59"/>
      <c r="AH51" s="59"/>
      <c r="AI51" s="191"/>
      <c r="AJ51" s="59"/>
      <c r="AK51" s="59"/>
      <c r="AL51" s="59"/>
      <c r="AM51" s="59"/>
      <c r="AO51" s="714"/>
      <c r="AP51" s="59"/>
      <c r="AQ51" s="191"/>
      <c r="AR51" s="59"/>
      <c r="AS51" s="59"/>
      <c r="AT51" s="59"/>
      <c r="AU51" s="59"/>
      <c r="AV51" s="97"/>
    </row>
    <row r="52" spans="1:48" x14ac:dyDescent="0.35">
      <c r="C52" s="12"/>
      <c r="E52" s="155" t="s">
        <v>196</v>
      </c>
      <c r="F52" s="1152">
        <v>92</v>
      </c>
      <c r="G52" s="151"/>
      <c r="H52" s="60"/>
      <c r="I52" s="60"/>
      <c r="J52" s="233"/>
      <c r="K52" s="60"/>
      <c r="L52" s="44"/>
      <c r="M52" s="44"/>
      <c r="N52" s="60"/>
      <c r="O52" s="60"/>
      <c r="P52" s="974"/>
      <c r="Q52" s="60"/>
      <c r="R52" s="60"/>
      <c r="S52" s="233"/>
      <c r="T52" s="60"/>
      <c r="U52" s="59"/>
      <c r="V52" s="59"/>
      <c r="W52" s="59"/>
      <c r="X52" s="59"/>
      <c r="Y52" s="714"/>
      <c r="Z52" s="59"/>
      <c r="AA52" s="191"/>
      <c r="AB52" s="59"/>
      <c r="AC52" s="59"/>
      <c r="AD52" s="59"/>
      <c r="AE52" s="59"/>
      <c r="AF52" s="467"/>
      <c r="AG52" s="59"/>
      <c r="AH52" s="59"/>
      <c r="AI52" s="191"/>
      <c r="AJ52" s="59"/>
      <c r="AK52" s="59"/>
      <c r="AL52" s="59"/>
      <c r="AM52" s="59"/>
      <c r="AO52" s="714"/>
      <c r="AP52" s="59"/>
      <c r="AQ52" s="191"/>
      <c r="AR52" s="59"/>
      <c r="AS52" s="59"/>
      <c r="AT52" s="59"/>
      <c r="AU52" s="59"/>
      <c r="AV52" s="97"/>
    </row>
    <row r="53" spans="1:48" x14ac:dyDescent="0.35">
      <c r="A53" s="10"/>
      <c r="B53" s="10"/>
      <c r="C53" s="10"/>
      <c r="E53" s="155" t="s">
        <v>109</v>
      </c>
      <c r="F53" s="1152" t="s">
        <v>12</v>
      </c>
      <c r="G53" s="76"/>
      <c r="H53" s="159"/>
      <c r="I53" s="159"/>
      <c r="J53" s="233"/>
      <c r="K53" s="60"/>
      <c r="L53" s="44"/>
      <c r="M53" s="44"/>
      <c r="N53" s="60"/>
      <c r="O53" s="159"/>
      <c r="P53" s="950"/>
      <c r="Q53" s="159"/>
      <c r="R53" s="159"/>
      <c r="S53" s="233"/>
      <c r="T53" s="60"/>
      <c r="U53" s="59"/>
      <c r="V53" s="59"/>
      <c r="W53" s="59"/>
      <c r="X53" s="161"/>
      <c r="Y53" s="716"/>
      <c r="Z53" s="161"/>
      <c r="AA53" s="191"/>
      <c r="AB53" s="59"/>
      <c r="AC53" s="59"/>
      <c r="AD53" s="59"/>
      <c r="AE53" s="59"/>
      <c r="AF53" s="701"/>
      <c r="AG53" s="161"/>
      <c r="AH53" s="59"/>
      <c r="AI53" s="191"/>
      <c r="AJ53" s="59"/>
      <c r="AK53" s="59"/>
      <c r="AL53" s="59"/>
      <c r="AM53" s="59"/>
      <c r="AO53" s="716"/>
      <c r="AP53" s="59"/>
      <c r="AQ53" s="191"/>
      <c r="AR53" s="59"/>
      <c r="AS53" s="59"/>
      <c r="AT53" s="59"/>
      <c r="AU53" s="59"/>
      <c r="AV53" s="97"/>
    </row>
    <row r="54" spans="1:48" x14ac:dyDescent="0.35">
      <c r="A54" s="10"/>
      <c r="B54" s="10"/>
      <c r="C54" s="10"/>
      <c r="E54" s="155" t="s">
        <v>197</v>
      </c>
      <c r="F54" s="1152">
        <v>22</v>
      </c>
      <c r="G54" s="76"/>
      <c r="H54" s="159"/>
      <c r="I54" s="159"/>
      <c r="J54" s="233"/>
      <c r="K54" s="60"/>
      <c r="L54" s="44"/>
      <c r="M54" s="44"/>
      <c r="N54" s="60"/>
      <c r="O54" s="159"/>
      <c r="P54" s="950"/>
      <c r="Q54" s="159"/>
      <c r="R54" s="159"/>
      <c r="S54" s="233"/>
      <c r="T54" s="60"/>
      <c r="U54" s="59"/>
      <c r="V54" s="59"/>
      <c r="W54" s="59"/>
      <c r="X54" s="161"/>
      <c r="Y54" s="716"/>
      <c r="Z54" s="161"/>
      <c r="AA54" s="191"/>
      <c r="AB54" s="59"/>
      <c r="AC54" s="59"/>
      <c r="AD54" s="59"/>
      <c r="AE54" s="59"/>
      <c r="AF54" s="701"/>
      <c r="AG54" s="161"/>
      <c r="AH54" s="59"/>
      <c r="AI54" s="191"/>
      <c r="AJ54" s="59"/>
      <c r="AK54" s="59"/>
      <c r="AL54" s="59"/>
      <c r="AM54" s="59"/>
      <c r="AO54" s="716"/>
      <c r="AP54" s="59"/>
      <c r="AQ54" s="191"/>
      <c r="AR54" s="59"/>
      <c r="AS54" s="59"/>
      <c r="AT54" s="59"/>
      <c r="AU54" s="59"/>
      <c r="AV54" s="97"/>
    </row>
    <row r="55" spans="1:48" x14ac:dyDescent="0.35">
      <c r="A55" s="51"/>
      <c r="B55" s="51"/>
      <c r="C55" s="51"/>
      <c r="E55" s="155" t="s">
        <v>198</v>
      </c>
      <c r="F55" s="1152">
        <v>84</v>
      </c>
      <c r="G55" s="151"/>
      <c r="H55" s="44"/>
      <c r="I55" s="44"/>
      <c r="J55" s="233"/>
      <c r="K55" s="60"/>
      <c r="L55" s="44"/>
      <c r="M55" s="44"/>
      <c r="N55" s="60"/>
      <c r="O55" s="44"/>
      <c r="P55" s="947"/>
      <c r="Q55" s="44"/>
      <c r="R55" s="44"/>
      <c r="S55" s="233"/>
      <c r="T55" s="60"/>
      <c r="U55" s="59"/>
      <c r="V55" s="59"/>
      <c r="W55" s="59"/>
      <c r="X55" s="59"/>
      <c r="Y55" s="714"/>
      <c r="Z55" s="59"/>
      <c r="AA55" s="191"/>
      <c r="AB55" s="59"/>
      <c r="AC55" s="59"/>
      <c r="AD55" s="59"/>
      <c r="AE55" s="59"/>
      <c r="AF55" s="467"/>
      <c r="AG55" s="59"/>
      <c r="AH55" s="59"/>
      <c r="AI55" s="191"/>
      <c r="AJ55" s="59"/>
      <c r="AK55" s="59"/>
      <c r="AL55" s="59"/>
      <c r="AM55" s="59"/>
      <c r="AO55" s="714"/>
      <c r="AP55" s="59"/>
      <c r="AQ55" s="191"/>
      <c r="AR55" s="59"/>
      <c r="AS55" s="59"/>
      <c r="AT55" s="59"/>
      <c r="AU55" s="59"/>
      <c r="AV55" s="97"/>
    </row>
    <row r="56" spans="1:48" x14ac:dyDescent="0.35">
      <c r="A56" s="51"/>
      <c r="B56" s="51"/>
      <c r="C56" s="51"/>
      <c r="E56" s="155" t="s">
        <v>199</v>
      </c>
      <c r="F56" s="1152">
        <v>115</v>
      </c>
      <c r="G56" s="151"/>
      <c r="H56" s="44"/>
      <c r="I56" s="44"/>
      <c r="J56" s="233"/>
      <c r="K56" s="60"/>
      <c r="L56" s="44"/>
      <c r="M56" s="44"/>
      <c r="N56" s="60"/>
      <c r="O56" s="44"/>
      <c r="P56" s="947"/>
      <c r="Q56" s="44"/>
      <c r="R56" s="44"/>
      <c r="S56" s="233"/>
      <c r="T56" s="60"/>
      <c r="U56" s="59"/>
      <c r="V56" s="59"/>
      <c r="W56" s="59"/>
      <c r="X56" s="59"/>
      <c r="Y56" s="714"/>
      <c r="Z56" s="59"/>
      <c r="AA56" s="191"/>
      <c r="AB56" s="59"/>
      <c r="AC56" s="59"/>
      <c r="AD56" s="59"/>
      <c r="AE56" s="59"/>
      <c r="AF56" s="467"/>
      <c r="AG56" s="59"/>
      <c r="AH56" s="59"/>
      <c r="AI56" s="191"/>
      <c r="AJ56" s="59"/>
      <c r="AK56" s="59"/>
      <c r="AL56" s="59"/>
      <c r="AM56" s="59"/>
      <c r="AO56" s="714"/>
      <c r="AP56" s="59"/>
      <c r="AQ56" s="191"/>
      <c r="AR56" s="59"/>
      <c r="AS56" s="59"/>
      <c r="AT56" s="59"/>
      <c r="AU56" s="59"/>
      <c r="AV56" s="97"/>
    </row>
    <row r="57" spans="1:48" x14ac:dyDescent="0.35">
      <c r="A57" s="10"/>
      <c r="B57" s="10"/>
      <c r="C57" s="10"/>
      <c r="E57" s="155" t="s">
        <v>200</v>
      </c>
      <c r="F57" s="1152">
        <v>231</v>
      </c>
      <c r="G57" s="76"/>
      <c r="H57" s="44"/>
      <c r="I57" s="44"/>
      <c r="J57" s="233"/>
      <c r="K57" s="60"/>
      <c r="L57" s="44"/>
      <c r="M57" s="44"/>
      <c r="N57" s="60"/>
      <c r="O57" s="44"/>
      <c r="P57" s="947"/>
      <c r="Q57" s="44"/>
      <c r="R57" s="44"/>
      <c r="S57" s="233"/>
      <c r="T57" s="60"/>
      <c r="U57" s="59"/>
      <c r="V57" s="59"/>
      <c r="W57" s="59"/>
      <c r="X57" s="59"/>
      <c r="Y57" s="714"/>
      <c r="Z57" s="59"/>
      <c r="AA57" s="191"/>
      <c r="AB57" s="59"/>
      <c r="AC57" s="59"/>
      <c r="AD57" s="59"/>
      <c r="AE57" s="59"/>
      <c r="AF57" s="467"/>
      <c r="AG57" s="59"/>
      <c r="AH57" s="59"/>
      <c r="AI57" s="191"/>
      <c r="AJ57" s="59"/>
      <c r="AK57" s="59"/>
      <c r="AL57" s="59"/>
      <c r="AM57" s="59"/>
      <c r="AO57" s="714"/>
      <c r="AP57" s="59"/>
      <c r="AQ57" s="191"/>
      <c r="AR57" s="59"/>
      <c r="AS57" s="59"/>
      <c r="AT57" s="59"/>
      <c r="AU57" s="59"/>
      <c r="AV57" s="97"/>
    </row>
    <row r="58" spans="1:48" x14ac:dyDescent="0.35">
      <c r="A58" s="354"/>
      <c r="B58" s="354"/>
      <c r="C58" s="354"/>
      <c r="D58" s="354"/>
      <c r="E58" s="36" t="s">
        <v>201</v>
      </c>
      <c r="F58" s="1152">
        <v>39</v>
      </c>
      <c r="G58" s="76"/>
      <c r="H58" s="44"/>
      <c r="I58" s="44"/>
      <c r="J58" s="233"/>
      <c r="K58" s="60"/>
      <c r="L58" s="44"/>
      <c r="M58" s="44"/>
      <c r="N58" s="60"/>
      <c r="O58" s="44"/>
      <c r="P58" s="947"/>
      <c r="Q58" s="44"/>
      <c r="R58" s="44"/>
      <c r="S58" s="233"/>
      <c r="T58" s="60"/>
      <c r="U58" s="59"/>
      <c r="V58" s="59"/>
      <c r="W58" s="59"/>
      <c r="X58" s="59"/>
      <c r="Y58" s="695"/>
      <c r="Z58" s="59"/>
      <c r="AA58" s="191"/>
      <c r="AB58" s="59"/>
      <c r="AC58" s="59"/>
      <c r="AD58" s="59"/>
      <c r="AE58" s="59"/>
      <c r="AF58" s="467"/>
      <c r="AG58" s="62"/>
      <c r="AH58" s="59"/>
      <c r="AI58" s="191"/>
      <c r="AJ58" s="59"/>
      <c r="AK58" s="59"/>
      <c r="AL58" s="59"/>
      <c r="AM58" s="59"/>
      <c r="AO58" s="695"/>
      <c r="AP58" s="59"/>
      <c r="AQ58" s="191"/>
      <c r="AR58" s="59"/>
      <c r="AS58" s="59"/>
      <c r="AT58" s="59"/>
      <c r="AU58" s="59"/>
      <c r="AV58" s="97"/>
    </row>
    <row r="59" spans="1:48" x14ac:dyDescent="0.35">
      <c r="A59" s="26"/>
      <c r="B59" s="26"/>
      <c r="C59" s="9"/>
      <c r="D59" s="66"/>
      <c r="E59" s="155" t="s">
        <v>202</v>
      </c>
      <c r="F59" s="1152">
        <v>33</v>
      </c>
      <c r="G59" s="157"/>
      <c r="H59" s="102"/>
      <c r="I59" s="102"/>
      <c r="J59" s="233"/>
      <c r="K59" s="60"/>
      <c r="L59" s="44"/>
      <c r="M59" s="44"/>
      <c r="N59" s="60"/>
      <c r="O59" s="102"/>
      <c r="P59" s="971"/>
      <c r="Q59" s="102"/>
      <c r="R59" s="102"/>
      <c r="S59" s="233"/>
      <c r="T59" s="60"/>
      <c r="U59" s="59"/>
      <c r="V59" s="59"/>
      <c r="W59" s="59"/>
      <c r="X59" s="180"/>
      <c r="Y59" s="717"/>
      <c r="Z59" s="180"/>
      <c r="AA59" s="191"/>
      <c r="AB59" s="59"/>
      <c r="AC59" s="59"/>
      <c r="AD59" s="59"/>
      <c r="AE59" s="59"/>
      <c r="AF59" s="705"/>
      <c r="AG59" s="180"/>
      <c r="AH59" s="59"/>
      <c r="AI59" s="191"/>
      <c r="AJ59" s="59"/>
      <c r="AK59" s="59"/>
      <c r="AL59" s="59"/>
      <c r="AM59" s="59"/>
      <c r="AO59" s="717"/>
      <c r="AP59" s="59"/>
      <c r="AQ59" s="191"/>
      <c r="AR59" s="59"/>
      <c r="AS59" s="59"/>
      <c r="AT59" s="59"/>
      <c r="AU59" s="59"/>
      <c r="AV59" s="97"/>
    </row>
    <row r="60" spans="1:48" x14ac:dyDescent="0.35">
      <c r="A60" s="26"/>
      <c r="B60" s="26"/>
      <c r="C60" s="9"/>
      <c r="D60" s="66"/>
      <c r="E60" s="155" t="s">
        <v>203</v>
      </c>
      <c r="F60" s="1152">
        <v>6</v>
      </c>
      <c r="G60" s="151"/>
      <c r="H60" s="44"/>
      <c r="I60" s="44"/>
      <c r="J60" s="233"/>
      <c r="K60" s="60"/>
      <c r="L60" s="44"/>
      <c r="M60" s="44"/>
      <c r="N60" s="60"/>
      <c r="O60" s="44"/>
      <c r="P60" s="947"/>
      <c r="Q60" s="44"/>
      <c r="R60" s="44"/>
      <c r="S60" s="233"/>
      <c r="T60" s="60"/>
      <c r="U60" s="59"/>
      <c r="V60" s="59"/>
      <c r="W60" s="59"/>
      <c r="X60" s="62"/>
      <c r="Y60" s="695"/>
      <c r="Z60" s="62"/>
      <c r="AA60" s="191"/>
      <c r="AB60" s="59"/>
      <c r="AC60" s="59"/>
      <c r="AD60" s="59"/>
      <c r="AE60" s="59"/>
      <c r="AF60" s="698"/>
      <c r="AG60" s="62"/>
      <c r="AH60" s="59"/>
      <c r="AI60" s="191"/>
      <c r="AJ60" s="59"/>
      <c r="AK60" s="59"/>
      <c r="AL60" s="59"/>
      <c r="AM60" s="59"/>
      <c r="AO60" s="695"/>
      <c r="AP60" s="59"/>
      <c r="AQ60" s="191"/>
      <c r="AR60" s="59"/>
      <c r="AS60" s="59"/>
      <c r="AT60" s="59"/>
      <c r="AU60" s="59"/>
      <c r="AV60" s="97"/>
    </row>
    <row r="61" spans="1:48" x14ac:dyDescent="0.35">
      <c r="A61" s="26"/>
      <c r="B61" s="26"/>
      <c r="C61" s="26"/>
      <c r="E61" s="155" t="s">
        <v>204</v>
      </c>
      <c r="F61" s="1152" t="s">
        <v>12</v>
      </c>
      <c r="G61" s="151"/>
      <c r="H61" s="44"/>
      <c r="I61" s="44"/>
      <c r="J61" s="233"/>
      <c r="K61" s="60"/>
      <c r="L61" s="44"/>
      <c r="M61" s="44"/>
      <c r="N61" s="60"/>
      <c r="O61" s="44"/>
      <c r="P61" s="947"/>
      <c r="Q61" s="44"/>
      <c r="R61" s="44"/>
      <c r="S61" s="233"/>
      <c r="T61" s="60"/>
      <c r="U61" s="59"/>
      <c r="V61" s="59"/>
      <c r="W61" s="59"/>
      <c r="X61" s="62"/>
      <c r="Y61" s="695"/>
      <c r="Z61" s="62"/>
      <c r="AA61" s="191"/>
      <c r="AB61" s="59"/>
      <c r="AC61" s="59"/>
      <c r="AD61" s="59"/>
      <c r="AE61" s="59"/>
      <c r="AF61" s="698"/>
      <c r="AG61" s="62"/>
      <c r="AH61" s="59"/>
      <c r="AI61" s="191"/>
      <c r="AJ61" s="59"/>
      <c r="AK61" s="59"/>
      <c r="AL61" s="59"/>
      <c r="AM61" s="59"/>
      <c r="AN61" s="59"/>
      <c r="AO61" s="695"/>
      <c r="AP61" s="59"/>
      <c r="AQ61" s="191"/>
      <c r="AR61" s="59"/>
      <c r="AS61" s="59"/>
      <c r="AT61" s="59"/>
      <c r="AU61" s="59"/>
      <c r="AV61" s="467"/>
    </row>
    <row r="62" spans="1:48" x14ac:dyDescent="0.35">
      <c r="A62" s="26"/>
      <c r="B62" s="26"/>
      <c r="C62" s="26"/>
      <c r="E62" s="155" t="s">
        <v>122</v>
      </c>
      <c r="F62" s="1152" t="s">
        <v>12</v>
      </c>
      <c r="G62" s="76"/>
      <c r="H62" s="44"/>
      <c r="I62" s="44"/>
      <c r="J62" s="233"/>
      <c r="K62" s="60"/>
      <c r="L62" s="44"/>
      <c r="M62" s="44"/>
      <c r="N62" s="60"/>
      <c r="O62" s="44"/>
      <c r="P62" s="947"/>
      <c r="Q62" s="44"/>
      <c r="R62" s="44"/>
      <c r="S62" s="233"/>
      <c r="T62" s="60"/>
      <c r="U62" s="59"/>
      <c r="V62" s="59"/>
      <c r="W62" s="59"/>
      <c r="X62" s="62"/>
      <c r="Y62" s="695"/>
      <c r="Z62" s="62"/>
      <c r="AA62" s="191"/>
      <c r="AB62" s="59"/>
      <c r="AC62" s="59"/>
      <c r="AD62" s="59"/>
      <c r="AE62" s="59"/>
      <c r="AF62" s="698"/>
      <c r="AG62" s="62"/>
      <c r="AH62" s="59"/>
      <c r="AI62" s="191"/>
      <c r="AJ62" s="59"/>
      <c r="AK62" s="59"/>
      <c r="AL62" s="59"/>
      <c r="AM62" s="59"/>
      <c r="AN62" s="59"/>
      <c r="AO62" s="695"/>
      <c r="AP62" s="59"/>
      <c r="AQ62" s="191"/>
      <c r="AR62" s="59"/>
      <c r="AS62" s="59"/>
      <c r="AT62" s="59"/>
      <c r="AU62" s="59"/>
      <c r="AV62" s="467"/>
    </row>
    <row r="63" spans="1:48" x14ac:dyDescent="0.35">
      <c r="A63" s="26"/>
      <c r="B63" s="26"/>
      <c r="C63" s="26"/>
      <c r="E63" s="155" t="s">
        <v>38</v>
      </c>
      <c r="F63" s="1152">
        <v>181</v>
      </c>
      <c r="G63" s="76"/>
      <c r="H63" s="44"/>
      <c r="I63" s="44"/>
      <c r="J63" s="233"/>
      <c r="K63" s="60"/>
      <c r="L63" s="44"/>
      <c r="M63" s="44"/>
      <c r="N63" s="60"/>
      <c r="O63" s="44"/>
      <c r="P63" s="947"/>
      <c r="Q63" s="44"/>
      <c r="R63" s="44"/>
      <c r="S63" s="233"/>
      <c r="T63" s="60"/>
      <c r="U63" s="59"/>
      <c r="V63" s="59"/>
      <c r="W63" s="59"/>
      <c r="X63" s="62"/>
      <c r="Y63" s="695"/>
      <c r="Z63" s="62"/>
      <c r="AA63" s="191"/>
      <c r="AB63" s="59"/>
      <c r="AC63" s="59"/>
      <c r="AD63" s="59"/>
      <c r="AE63" s="59"/>
      <c r="AF63" s="698"/>
      <c r="AG63" s="62"/>
      <c r="AH63" s="59"/>
      <c r="AI63" s="191"/>
      <c r="AJ63" s="59"/>
      <c r="AK63" s="59"/>
      <c r="AL63" s="59"/>
      <c r="AM63" s="59"/>
      <c r="AN63" s="59"/>
      <c r="AO63" s="695"/>
      <c r="AP63" s="59"/>
      <c r="AQ63" s="191"/>
      <c r="AR63" s="59"/>
      <c r="AS63" s="59"/>
      <c r="AT63" s="59"/>
      <c r="AU63" s="59"/>
      <c r="AV63" s="467"/>
    </row>
    <row r="64" spans="1:48" x14ac:dyDescent="0.35">
      <c r="A64" s="26"/>
      <c r="B64" s="26"/>
      <c r="C64" s="26"/>
      <c r="E64" s="155" t="s">
        <v>205</v>
      </c>
      <c r="F64" s="1152">
        <v>37</v>
      </c>
      <c r="G64" s="76"/>
      <c r="H64" s="44"/>
      <c r="I64" s="44"/>
      <c r="J64" s="233"/>
      <c r="K64" s="60"/>
      <c r="L64" s="44"/>
      <c r="M64" s="44"/>
      <c r="N64" s="60"/>
      <c r="O64" s="44"/>
      <c r="P64" s="947"/>
      <c r="Q64" s="44"/>
      <c r="R64" s="44"/>
      <c r="S64" s="233"/>
      <c r="T64" s="60"/>
      <c r="U64" s="59"/>
      <c r="V64" s="59"/>
      <c r="W64" s="59"/>
      <c r="X64" s="62"/>
      <c r="Y64" s="695"/>
      <c r="Z64" s="62"/>
      <c r="AA64" s="191"/>
      <c r="AB64" s="59"/>
      <c r="AC64" s="59"/>
      <c r="AD64" s="59"/>
      <c r="AE64" s="59"/>
      <c r="AF64" s="698"/>
      <c r="AG64" s="62"/>
      <c r="AH64" s="59"/>
      <c r="AI64" s="191"/>
      <c r="AJ64" s="59"/>
      <c r="AK64" s="59"/>
      <c r="AL64" s="59"/>
      <c r="AM64" s="59"/>
      <c r="AN64" s="59"/>
      <c r="AO64" s="695"/>
      <c r="AP64" s="59"/>
      <c r="AQ64" s="191"/>
      <c r="AR64" s="59"/>
      <c r="AS64" s="59"/>
      <c r="AT64" s="59"/>
      <c r="AU64" s="59"/>
      <c r="AV64" s="467"/>
    </row>
    <row r="65" spans="1:48" x14ac:dyDescent="0.35">
      <c r="C65" s="12"/>
      <c r="E65" s="155" t="s">
        <v>206</v>
      </c>
      <c r="F65" s="1152">
        <v>139</v>
      </c>
      <c r="G65" s="157"/>
      <c r="H65" s="44"/>
      <c r="I65" s="44"/>
      <c r="J65" s="233"/>
      <c r="K65" s="60"/>
      <c r="L65" s="44"/>
      <c r="M65" s="44"/>
      <c r="N65" s="60"/>
      <c r="O65" s="44"/>
      <c r="P65" s="947"/>
      <c r="Q65" s="44"/>
      <c r="R65" s="44"/>
      <c r="S65" s="233"/>
      <c r="T65" s="60"/>
      <c r="U65" s="59"/>
      <c r="V65" s="59"/>
      <c r="W65" s="59"/>
      <c r="X65" s="62"/>
      <c r="Y65" s="695"/>
      <c r="Z65" s="62"/>
      <c r="AA65" s="191"/>
      <c r="AB65" s="59"/>
      <c r="AC65" s="59"/>
      <c r="AD65" s="59"/>
      <c r="AE65" s="59"/>
      <c r="AF65" s="698"/>
      <c r="AG65" s="62"/>
      <c r="AH65" s="59"/>
      <c r="AI65" s="191"/>
      <c r="AJ65" s="59"/>
      <c r="AK65" s="59"/>
      <c r="AL65" s="59"/>
      <c r="AM65" s="59"/>
      <c r="AN65" s="59"/>
      <c r="AO65" s="695"/>
      <c r="AP65" s="59"/>
      <c r="AQ65" s="191"/>
      <c r="AR65" s="59"/>
      <c r="AS65" s="59"/>
      <c r="AT65" s="59"/>
      <c r="AU65" s="59"/>
      <c r="AV65" s="467"/>
    </row>
    <row r="66" spans="1:48" x14ac:dyDescent="0.35">
      <c r="C66" s="12"/>
      <c r="E66" s="155" t="s">
        <v>207</v>
      </c>
      <c r="F66" s="1152" t="s">
        <v>12</v>
      </c>
      <c r="G66" s="151"/>
      <c r="H66" s="44"/>
      <c r="I66" s="44"/>
      <c r="J66" s="233"/>
      <c r="K66" s="60"/>
      <c r="L66" s="44"/>
      <c r="M66" s="44"/>
      <c r="N66" s="60"/>
      <c r="O66" s="44"/>
      <c r="P66" s="947"/>
      <c r="Q66" s="44"/>
      <c r="R66" s="44"/>
      <c r="S66" s="233"/>
      <c r="T66" s="60"/>
      <c r="U66" s="59"/>
      <c r="V66" s="59"/>
      <c r="W66" s="59"/>
      <c r="X66" s="62"/>
      <c r="Y66" s="695"/>
      <c r="Z66" s="62"/>
      <c r="AA66" s="191"/>
      <c r="AB66" s="59"/>
      <c r="AC66" s="59"/>
      <c r="AD66" s="59"/>
      <c r="AE66" s="59"/>
      <c r="AF66" s="698"/>
      <c r="AG66" s="62"/>
      <c r="AH66" s="59"/>
      <c r="AI66" s="191"/>
      <c r="AJ66" s="59"/>
      <c r="AK66" s="59"/>
      <c r="AL66" s="59"/>
      <c r="AM66" s="59"/>
      <c r="AN66" s="59"/>
      <c r="AO66" s="695"/>
      <c r="AP66" s="59"/>
      <c r="AQ66" s="191"/>
      <c r="AR66" s="59"/>
      <c r="AS66" s="59"/>
      <c r="AT66" s="59"/>
      <c r="AU66" s="59"/>
      <c r="AV66" s="467"/>
    </row>
    <row r="67" spans="1:48" x14ac:dyDescent="0.35">
      <c r="C67" s="12"/>
      <c r="E67" s="155" t="s">
        <v>208</v>
      </c>
      <c r="F67" s="1152">
        <v>218</v>
      </c>
      <c r="G67" s="151"/>
      <c r="H67" s="44"/>
      <c r="I67" s="44"/>
      <c r="J67" s="233"/>
      <c r="K67" s="60"/>
      <c r="L67" s="44"/>
      <c r="M67" s="44"/>
      <c r="N67" s="60"/>
      <c r="O67" s="44"/>
      <c r="P67" s="947"/>
      <c r="Q67" s="44"/>
      <c r="R67" s="44"/>
      <c r="S67" s="233"/>
      <c r="T67" s="60"/>
      <c r="U67" s="59"/>
      <c r="V67" s="59"/>
      <c r="W67" s="59"/>
      <c r="X67" s="62"/>
      <c r="Y67" s="695"/>
      <c r="Z67" s="62"/>
      <c r="AA67" s="191"/>
      <c r="AB67" s="59"/>
      <c r="AC67" s="59"/>
      <c r="AD67" s="59"/>
      <c r="AE67" s="59"/>
      <c r="AF67" s="698"/>
      <c r="AG67" s="62"/>
      <c r="AH67" s="59"/>
      <c r="AI67" s="191"/>
      <c r="AJ67" s="59"/>
      <c r="AK67" s="59"/>
      <c r="AL67" s="59"/>
      <c r="AM67" s="59"/>
      <c r="AN67" s="59"/>
      <c r="AO67" s="695"/>
      <c r="AP67" s="59"/>
      <c r="AQ67" s="191"/>
      <c r="AR67" s="59"/>
      <c r="AS67" s="59"/>
      <c r="AT67" s="59"/>
      <c r="AU67" s="59"/>
      <c r="AV67" s="467"/>
    </row>
    <row r="68" spans="1:48" x14ac:dyDescent="0.35">
      <c r="E68" s="155" t="s">
        <v>129</v>
      </c>
      <c r="F68" s="1152">
        <v>712</v>
      </c>
      <c r="G68" s="76"/>
      <c r="H68" s="62"/>
      <c r="I68" s="62"/>
      <c r="J68" s="233"/>
      <c r="K68" s="60"/>
      <c r="L68" s="44"/>
      <c r="M68" s="44"/>
      <c r="N68" s="60"/>
      <c r="O68" s="62"/>
      <c r="P68" s="973"/>
      <c r="Q68" s="62"/>
      <c r="R68" s="62"/>
      <c r="S68" s="233"/>
      <c r="T68" s="60"/>
      <c r="U68" s="59"/>
      <c r="V68" s="59"/>
      <c r="W68" s="59"/>
      <c r="X68" s="62"/>
      <c r="Y68" s="695"/>
      <c r="Z68" s="62"/>
      <c r="AA68" s="191"/>
      <c r="AB68" s="59"/>
      <c r="AC68" s="59"/>
      <c r="AD68" s="59"/>
      <c r="AE68" s="59"/>
      <c r="AF68" s="698"/>
      <c r="AG68" s="62"/>
      <c r="AH68" s="59"/>
      <c r="AI68" s="191"/>
      <c r="AJ68" s="59"/>
      <c r="AK68" s="59"/>
      <c r="AL68" s="59"/>
      <c r="AM68" s="59"/>
      <c r="AN68" s="59"/>
      <c r="AO68" s="695"/>
      <c r="AP68" s="59"/>
      <c r="AQ68" s="191"/>
      <c r="AR68" s="59"/>
      <c r="AS68" s="59"/>
      <c r="AT68" s="59"/>
      <c r="AU68" s="59"/>
      <c r="AV68" s="467"/>
    </row>
    <row r="69" spans="1:48" ht="15" customHeight="1" x14ac:dyDescent="0.35">
      <c r="E69" s="155" t="s">
        <v>140</v>
      </c>
      <c r="F69" s="1152">
        <v>621</v>
      </c>
      <c r="G69" s="76"/>
      <c r="H69" s="44"/>
      <c r="I69" s="44"/>
      <c r="J69" s="233"/>
      <c r="K69" s="60"/>
      <c r="L69" s="44"/>
      <c r="M69" s="44"/>
      <c r="N69" s="60"/>
      <c r="O69" s="44"/>
      <c r="P69" s="947"/>
      <c r="Q69" s="44"/>
      <c r="R69" s="44"/>
      <c r="S69" s="233"/>
      <c r="T69" s="60"/>
      <c r="U69" s="59"/>
      <c r="V69" s="59"/>
      <c r="W69" s="59"/>
      <c r="X69" s="62"/>
      <c r="Y69" s="695"/>
      <c r="Z69" s="62"/>
      <c r="AA69" s="191"/>
      <c r="AB69" s="59"/>
      <c r="AC69" s="59"/>
      <c r="AD69" s="59"/>
      <c r="AE69" s="59"/>
      <c r="AF69" s="698"/>
      <c r="AG69" s="62"/>
      <c r="AH69" s="59"/>
      <c r="AI69" s="191"/>
      <c r="AJ69" s="59"/>
      <c r="AK69" s="59"/>
      <c r="AL69" s="59"/>
      <c r="AM69" s="59"/>
      <c r="AN69" s="59"/>
      <c r="AO69" s="695"/>
      <c r="AP69" s="59"/>
      <c r="AQ69" s="191"/>
      <c r="AR69" s="59"/>
      <c r="AS69" s="59"/>
      <c r="AT69" s="59"/>
      <c r="AU69" s="59"/>
      <c r="AV69" s="467"/>
    </row>
    <row r="70" spans="1:48" x14ac:dyDescent="0.35">
      <c r="E70" s="155" t="s">
        <v>141</v>
      </c>
      <c r="F70" s="1152">
        <v>171</v>
      </c>
      <c r="G70" s="76"/>
      <c r="H70" s="44"/>
      <c r="I70" s="44"/>
      <c r="J70" s="233"/>
      <c r="K70" s="60"/>
      <c r="L70" s="44"/>
      <c r="M70" s="44"/>
      <c r="N70" s="60"/>
      <c r="O70" s="44"/>
      <c r="P70" s="947"/>
      <c r="Q70" s="44"/>
      <c r="R70" s="44"/>
      <c r="S70" s="233"/>
      <c r="T70" s="60"/>
      <c r="U70" s="59"/>
      <c r="V70" s="59"/>
      <c r="W70" s="59"/>
      <c r="X70" s="62"/>
      <c r="Y70" s="695"/>
      <c r="Z70" s="62"/>
      <c r="AA70" s="191"/>
      <c r="AB70" s="59"/>
      <c r="AC70" s="59"/>
      <c r="AD70" s="59"/>
      <c r="AE70" s="59"/>
      <c r="AF70" s="698"/>
      <c r="AG70" s="62"/>
      <c r="AH70" s="59"/>
      <c r="AI70" s="191"/>
      <c r="AJ70" s="59"/>
      <c r="AK70" s="59"/>
      <c r="AL70" s="59"/>
      <c r="AM70" s="59"/>
      <c r="AO70" s="695"/>
      <c r="AP70" s="59"/>
      <c r="AQ70" s="191"/>
      <c r="AR70" s="59"/>
      <c r="AS70" s="59"/>
      <c r="AT70" s="59"/>
      <c r="AU70" s="59"/>
      <c r="AV70" s="97"/>
    </row>
    <row r="71" spans="1:48" x14ac:dyDescent="0.35">
      <c r="E71" s="155" t="s">
        <v>79</v>
      </c>
      <c r="F71" s="1152">
        <v>9</v>
      </c>
      <c r="G71" s="157"/>
      <c r="H71" s="44"/>
      <c r="I71" s="44"/>
      <c r="J71" s="233"/>
      <c r="K71" s="60"/>
      <c r="L71" s="44"/>
      <c r="M71" s="44"/>
      <c r="N71" s="60"/>
      <c r="O71" s="44"/>
      <c r="P71" s="947"/>
      <c r="Q71" s="44"/>
      <c r="R71" s="44"/>
      <c r="S71" s="233"/>
      <c r="T71" s="60"/>
      <c r="U71" s="59"/>
      <c r="V71" s="59"/>
      <c r="W71" s="59"/>
      <c r="X71" s="62"/>
      <c r="Y71" s="695"/>
      <c r="Z71" s="62"/>
      <c r="AA71" s="191"/>
      <c r="AB71" s="59"/>
      <c r="AC71" s="59"/>
      <c r="AD71" s="59"/>
      <c r="AE71" s="59"/>
      <c r="AF71" s="698"/>
      <c r="AG71" s="62"/>
      <c r="AH71" s="59"/>
      <c r="AI71" s="191"/>
      <c r="AJ71" s="59"/>
      <c r="AK71" s="59"/>
      <c r="AL71" s="59"/>
      <c r="AM71" s="59"/>
      <c r="AO71" s="695"/>
      <c r="AP71" s="59"/>
      <c r="AQ71" s="191"/>
      <c r="AR71" s="59"/>
      <c r="AS71" s="59"/>
      <c r="AT71" s="59"/>
      <c r="AU71" s="59"/>
      <c r="AV71" s="97"/>
    </row>
    <row r="72" spans="1:48" x14ac:dyDescent="0.35">
      <c r="E72" s="155" t="s">
        <v>14</v>
      </c>
      <c r="F72" s="1152">
        <v>29</v>
      </c>
      <c r="G72" s="151"/>
      <c r="H72" s="44"/>
      <c r="I72" s="44"/>
      <c r="J72" s="233"/>
      <c r="K72" s="60"/>
      <c r="L72" s="44"/>
      <c r="M72" s="44"/>
      <c r="N72" s="60"/>
      <c r="O72" s="44"/>
      <c r="P72" s="947"/>
      <c r="Q72" s="44"/>
      <c r="R72" s="44"/>
      <c r="S72" s="233"/>
      <c r="T72" s="60"/>
      <c r="U72" s="59"/>
      <c r="V72" s="59"/>
      <c r="W72" s="59"/>
      <c r="X72" s="62"/>
      <c r="Y72" s="695"/>
      <c r="Z72" s="62"/>
      <c r="AA72" s="191"/>
      <c r="AB72" s="62"/>
      <c r="AC72" s="446"/>
      <c r="AD72" s="62"/>
      <c r="AE72" s="446"/>
      <c r="AF72" s="698"/>
      <c r="AG72" s="62"/>
      <c r="AH72" s="59"/>
      <c r="AI72" s="191"/>
      <c r="AK72" s="59"/>
      <c r="AM72" s="59"/>
      <c r="AO72" s="695"/>
      <c r="AP72" s="59"/>
      <c r="AQ72" s="191"/>
      <c r="AS72" s="59"/>
      <c r="AU72" s="59"/>
      <c r="AV72" s="97"/>
    </row>
    <row r="73" spans="1:48" x14ac:dyDescent="0.35">
      <c r="E73" s="155"/>
      <c r="F73" s="1152"/>
      <c r="G73" s="1041"/>
      <c r="H73" s="741"/>
      <c r="I73" s="741"/>
      <c r="J73" s="788"/>
      <c r="K73" s="744"/>
      <c r="L73" s="741"/>
      <c r="M73" s="741"/>
      <c r="N73" s="744"/>
      <c r="O73" s="741"/>
      <c r="P73" s="947"/>
      <c r="Q73" s="741"/>
      <c r="R73" s="741"/>
      <c r="S73" s="788"/>
      <c r="T73" s="744"/>
      <c r="U73" s="59"/>
      <c r="V73" s="59"/>
      <c r="W73" s="59"/>
      <c r="X73" s="62"/>
      <c r="Y73" s="695"/>
      <c r="Z73" s="62"/>
      <c r="AA73" s="191"/>
      <c r="AB73" s="62"/>
      <c r="AC73" s="446"/>
      <c r="AD73" s="62"/>
      <c r="AE73" s="446"/>
      <c r="AF73" s="698"/>
      <c r="AG73" s="62"/>
      <c r="AH73" s="59"/>
      <c r="AI73" s="191"/>
      <c r="AK73" s="59"/>
      <c r="AM73" s="59"/>
      <c r="AO73" s="695"/>
      <c r="AP73" s="59"/>
      <c r="AQ73" s="191"/>
      <c r="AS73" s="59"/>
      <c r="AU73" s="59"/>
      <c r="AV73" s="97"/>
    </row>
    <row r="74" spans="1:48" s="59" customFormat="1" ht="16.5" x14ac:dyDescent="0.35">
      <c r="A74" s="169"/>
      <c r="B74" s="169"/>
      <c r="C74" s="169" t="s">
        <v>75</v>
      </c>
      <c r="D74" s="169"/>
      <c r="E74" s="170"/>
      <c r="F74" s="1150">
        <v>3281</v>
      </c>
      <c r="G74" s="1211"/>
      <c r="H74" s="48">
        <v>540</v>
      </c>
      <c r="I74" s="48"/>
      <c r="J74" s="231">
        <v>4.8328168920030654E-3</v>
      </c>
      <c r="K74" s="48"/>
      <c r="L74" s="48">
        <v>4.8328168920030654</v>
      </c>
      <c r="M74" s="48"/>
      <c r="N74" s="48" t="s">
        <v>2405</v>
      </c>
      <c r="O74" s="48"/>
      <c r="P74" s="972"/>
      <c r="Q74" s="48">
        <v>526</v>
      </c>
      <c r="R74" s="1336" t="s">
        <v>3058</v>
      </c>
      <c r="S74" s="231">
        <v>4.8516858508578431E-3</v>
      </c>
      <c r="T74" s="1336" t="s">
        <v>3058</v>
      </c>
      <c r="U74" s="77">
        <v>4.8516858508578427</v>
      </c>
      <c r="V74" s="1334" t="s">
        <v>3058</v>
      </c>
      <c r="W74" s="77" t="s">
        <v>2425</v>
      </c>
      <c r="X74" s="1334" t="s">
        <v>3058</v>
      </c>
      <c r="Y74" s="710">
        <v>632</v>
      </c>
      <c r="Z74" s="1334" t="s">
        <v>3058</v>
      </c>
      <c r="AA74" s="190">
        <v>6.2152162352099262E-3</v>
      </c>
      <c r="AB74" s="1334" t="s">
        <v>3058</v>
      </c>
      <c r="AC74" s="77">
        <v>6.2152162352099261</v>
      </c>
      <c r="AD74" s="1334" t="s">
        <v>3058</v>
      </c>
      <c r="AE74" s="77" t="s">
        <v>2426</v>
      </c>
      <c r="AF74" s="1334" t="s">
        <v>3058</v>
      </c>
      <c r="AG74" s="77">
        <v>903</v>
      </c>
      <c r="AH74" s="1333" t="s">
        <v>3058</v>
      </c>
      <c r="AI74" s="190">
        <v>9.554614482415652E-3</v>
      </c>
      <c r="AJ74" s="1333" t="s">
        <v>3058</v>
      </c>
      <c r="AK74" s="77">
        <v>9.5546144824156514</v>
      </c>
      <c r="AL74" s="1334" t="s">
        <v>3058</v>
      </c>
      <c r="AM74" s="77" t="s">
        <v>2427</v>
      </c>
      <c r="AN74" s="367" t="s">
        <v>3058</v>
      </c>
      <c r="AO74" s="710">
        <v>680</v>
      </c>
      <c r="AP74" s="73"/>
      <c r="AQ74" s="190">
        <v>7.4361513038079998E-3</v>
      </c>
      <c r="AR74" s="73"/>
      <c r="AS74" s="77">
        <v>7.4361513038079998</v>
      </c>
      <c r="AT74" s="77"/>
      <c r="AU74" s="77" t="s">
        <v>2428</v>
      </c>
      <c r="AV74" s="138"/>
    </row>
    <row r="75" spans="1:48" x14ac:dyDescent="0.35">
      <c r="A75" s="10"/>
      <c r="B75" s="10"/>
      <c r="C75" s="10"/>
      <c r="E75" s="155" t="s">
        <v>210</v>
      </c>
      <c r="F75" s="1151">
        <v>3</v>
      </c>
      <c r="G75" s="76"/>
      <c r="H75" s="159"/>
      <c r="I75" s="159"/>
      <c r="J75" s="234"/>
      <c r="K75" s="159"/>
      <c r="L75" s="159"/>
      <c r="M75" s="159"/>
      <c r="N75" s="159"/>
      <c r="O75" s="159"/>
      <c r="P75" s="950"/>
      <c r="Q75" s="159"/>
      <c r="R75" s="159"/>
      <c r="S75" s="234"/>
      <c r="T75" s="160"/>
      <c r="U75" s="161"/>
      <c r="V75" s="161"/>
      <c r="W75" s="161"/>
      <c r="X75" s="162"/>
      <c r="Y75" s="712"/>
      <c r="Z75" s="162"/>
      <c r="AA75" s="240"/>
      <c r="AB75" s="162"/>
      <c r="AC75" s="162"/>
      <c r="AD75" s="162"/>
      <c r="AE75" s="162"/>
      <c r="AF75" s="707"/>
      <c r="AG75" s="162"/>
      <c r="AH75" s="59"/>
      <c r="AO75" s="712"/>
      <c r="AP75" s="59"/>
      <c r="AQ75" s="201"/>
      <c r="AV75" s="97"/>
    </row>
    <row r="76" spans="1:48" x14ac:dyDescent="0.35">
      <c r="A76" s="10"/>
      <c r="B76" s="10"/>
      <c r="C76" s="10"/>
      <c r="E76" s="155" t="s">
        <v>211</v>
      </c>
      <c r="F76" s="1151" t="s">
        <v>12</v>
      </c>
      <c r="G76" s="76"/>
      <c r="H76" s="159"/>
      <c r="I76" s="159"/>
      <c r="J76" s="234"/>
      <c r="K76" s="159"/>
      <c r="L76" s="159"/>
      <c r="M76" s="159"/>
      <c r="N76" s="159"/>
      <c r="O76" s="159"/>
      <c r="P76" s="950"/>
      <c r="Q76" s="159"/>
      <c r="R76" s="159"/>
      <c r="S76" s="234"/>
      <c r="T76" s="160"/>
      <c r="U76" s="161"/>
      <c r="V76" s="161"/>
      <c r="W76" s="161"/>
      <c r="X76" s="162"/>
      <c r="Y76" s="712"/>
      <c r="Z76" s="162"/>
      <c r="AA76" s="240"/>
      <c r="AB76" s="162"/>
      <c r="AC76" s="162"/>
      <c r="AD76" s="162"/>
      <c r="AE76" s="162"/>
      <c r="AF76" s="707"/>
      <c r="AG76" s="162"/>
      <c r="AH76" s="59"/>
      <c r="AO76" s="712"/>
      <c r="AP76" s="59"/>
      <c r="AQ76" s="201"/>
      <c r="AV76" s="97"/>
    </row>
    <row r="77" spans="1:48" x14ac:dyDescent="0.35">
      <c r="A77" s="26"/>
      <c r="B77" s="26"/>
      <c r="C77" s="26"/>
      <c r="E77" s="101" t="s">
        <v>213</v>
      </c>
      <c r="F77" s="1151">
        <v>38</v>
      </c>
      <c r="G77" s="76"/>
      <c r="H77" s="66"/>
      <c r="I77" s="66"/>
      <c r="J77" s="234"/>
      <c r="K77" s="159"/>
      <c r="L77" s="159"/>
      <c r="M77" s="159"/>
      <c r="N77" s="159"/>
      <c r="O77" s="66"/>
      <c r="P77" s="975"/>
      <c r="Q77" s="66"/>
      <c r="R77" s="66"/>
      <c r="S77" s="234"/>
      <c r="T77" s="160"/>
      <c r="U77" s="161"/>
      <c r="V77" s="161"/>
      <c r="W77" s="161"/>
      <c r="X77" s="66"/>
      <c r="Y77" s="443"/>
      <c r="Z77" s="66"/>
      <c r="AA77" s="240"/>
      <c r="AB77" s="162"/>
      <c r="AC77" s="162"/>
      <c r="AD77" s="162"/>
      <c r="AE77" s="162"/>
      <c r="AF77" s="721"/>
      <c r="AG77" s="66"/>
      <c r="AO77" s="443"/>
      <c r="AQ77" s="201"/>
      <c r="AV77" s="97"/>
    </row>
    <row r="78" spans="1:48" x14ac:dyDescent="0.35">
      <c r="A78" s="26"/>
      <c r="B78" s="26"/>
      <c r="C78" s="26"/>
      <c r="E78" s="66" t="s">
        <v>214</v>
      </c>
      <c r="F78" s="1151">
        <v>8</v>
      </c>
      <c r="G78" s="76"/>
      <c r="H78" s="66"/>
      <c r="I78" s="66"/>
      <c r="J78" s="234"/>
      <c r="K78" s="159"/>
      <c r="L78" s="159"/>
      <c r="M78" s="159"/>
      <c r="N78" s="159"/>
      <c r="O78" s="66"/>
      <c r="P78" s="975"/>
      <c r="Q78" s="66"/>
      <c r="R78" s="66"/>
      <c r="S78" s="234"/>
      <c r="T78" s="160"/>
      <c r="U78" s="161"/>
      <c r="V78" s="161"/>
      <c r="W78" s="161"/>
      <c r="X78" s="66"/>
      <c r="Y78" s="443"/>
      <c r="Z78" s="66"/>
      <c r="AA78" s="240"/>
      <c r="AB78" s="162"/>
      <c r="AC78" s="162"/>
      <c r="AD78" s="162"/>
      <c r="AE78" s="162"/>
      <c r="AF78" s="721"/>
      <c r="AG78" s="66"/>
      <c r="AO78" s="443"/>
      <c r="AQ78" s="201"/>
      <c r="AV78" s="97"/>
    </row>
    <row r="79" spans="1:48" x14ac:dyDescent="0.35">
      <c r="A79" s="10"/>
      <c r="B79" s="10"/>
      <c r="C79" s="10"/>
      <c r="E79" s="155" t="s">
        <v>215</v>
      </c>
      <c r="F79" s="1151">
        <v>7</v>
      </c>
      <c r="G79" s="76"/>
      <c r="H79" s="44"/>
      <c r="I79" s="44"/>
      <c r="J79" s="234"/>
      <c r="K79" s="159"/>
      <c r="L79" s="159"/>
      <c r="M79" s="159"/>
      <c r="N79" s="159"/>
      <c r="O79" s="44"/>
      <c r="P79" s="947"/>
      <c r="Q79" s="44"/>
      <c r="R79" s="44"/>
      <c r="S79" s="234"/>
      <c r="T79" s="160"/>
      <c r="U79" s="161"/>
      <c r="V79" s="161"/>
      <c r="W79" s="161"/>
      <c r="X79" s="59"/>
      <c r="Y79" s="714"/>
      <c r="Z79" s="59"/>
      <c r="AA79" s="240"/>
      <c r="AB79" s="162"/>
      <c r="AC79" s="162"/>
      <c r="AD79" s="162"/>
      <c r="AE79" s="162"/>
      <c r="AF79" s="467"/>
      <c r="AG79" s="59"/>
      <c r="AH79" s="59"/>
      <c r="AO79" s="714"/>
      <c r="AP79" s="59"/>
      <c r="AQ79" s="201"/>
      <c r="AV79" s="97"/>
    </row>
    <row r="80" spans="1:48" x14ac:dyDescent="0.35">
      <c r="A80" s="354"/>
      <c r="B80" s="354"/>
      <c r="C80" s="354"/>
      <c r="D80" s="354"/>
      <c r="E80" s="155" t="s">
        <v>217</v>
      </c>
      <c r="F80" s="1151">
        <v>149</v>
      </c>
      <c r="G80" s="76"/>
      <c r="H80" s="44"/>
      <c r="I80" s="44"/>
      <c r="J80" s="234"/>
      <c r="K80" s="159"/>
      <c r="L80" s="159"/>
      <c r="M80" s="159"/>
      <c r="N80" s="159"/>
      <c r="O80" s="44"/>
      <c r="P80" s="947"/>
      <c r="Q80" s="44"/>
      <c r="R80" s="44"/>
      <c r="S80" s="234"/>
      <c r="T80" s="160"/>
      <c r="U80" s="161"/>
      <c r="V80" s="161"/>
      <c r="W80" s="161"/>
      <c r="X80" s="62"/>
      <c r="Y80" s="695"/>
      <c r="Z80" s="62"/>
      <c r="AA80" s="240"/>
      <c r="AB80" s="162"/>
      <c r="AC80" s="162"/>
      <c r="AD80" s="162"/>
      <c r="AE80" s="162"/>
      <c r="AF80" s="698"/>
      <c r="AG80" s="62"/>
      <c r="AH80" s="164"/>
      <c r="AO80" s="695"/>
      <c r="AP80" s="164"/>
      <c r="AQ80" s="201"/>
      <c r="AV80" s="97"/>
    </row>
    <row r="81" spans="1:48" x14ac:dyDescent="0.35">
      <c r="A81" s="22"/>
      <c r="B81" s="10"/>
      <c r="C81" s="10"/>
      <c r="D81" s="22"/>
      <c r="E81" s="155" t="s">
        <v>164</v>
      </c>
      <c r="F81" s="1151" t="s">
        <v>12</v>
      </c>
      <c r="G81" s="76"/>
      <c r="H81" s="44"/>
      <c r="I81" s="44"/>
      <c r="J81" s="234"/>
      <c r="K81" s="159"/>
      <c r="L81" s="159"/>
      <c r="M81" s="159"/>
      <c r="N81" s="159"/>
      <c r="O81" s="44"/>
      <c r="P81" s="947"/>
      <c r="Q81" s="44"/>
      <c r="R81" s="44"/>
      <c r="S81" s="234"/>
      <c r="T81" s="160"/>
      <c r="U81" s="161"/>
      <c r="V81" s="161"/>
      <c r="W81" s="161"/>
      <c r="X81" s="62"/>
      <c r="Y81" s="695"/>
      <c r="Z81" s="62"/>
      <c r="AA81" s="240"/>
      <c r="AB81" s="162"/>
      <c r="AC81" s="162"/>
      <c r="AD81" s="162"/>
      <c r="AE81" s="162"/>
      <c r="AF81" s="698"/>
      <c r="AG81" s="62"/>
      <c r="AH81" s="59"/>
      <c r="AO81" s="695"/>
      <c r="AP81" s="59"/>
      <c r="AQ81" s="201"/>
      <c r="AV81" s="97"/>
    </row>
    <row r="82" spans="1:48" x14ac:dyDescent="0.35">
      <c r="A82" s="26"/>
      <c r="B82" s="26"/>
      <c r="C82" s="9"/>
      <c r="D82" s="66"/>
      <c r="E82" s="155" t="s">
        <v>219</v>
      </c>
      <c r="F82" s="1151">
        <v>9</v>
      </c>
      <c r="G82" s="157"/>
      <c r="H82" s="102"/>
      <c r="I82" s="102"/>
      <c r="J82" s="234"/>
      <c r="K82" s="159"/>
      <c r="L82" s="159"/>
      <c r="M82" s="159"/>
      <c r="N82" s="159"/>
      <c r="O82" s="102"/>
      <c r="P82" s="971"/>
      <c r="Q82" s="102"/>
      <c r="R82" s="102"/>
      <c r="S82" s="234"/>
      <c r="T82" s="160"/>
      <c r="U82" s="161"/>
      <c r="V82" s="161"/>
      <c r="W82" s="161"/>
      <c r="X82" s="180"/>
      <c r="Y82" s="717"/>
      <c r="Z82" s="180"/>
      <c r="AA82" s="240"/>
      <c r="AB82" s="162"/>
      <c r="AC82" s="162"/>
      <c r="AD82" s="162"/>
      <c r="AE82" s="162"/>
      <c r="AF82" s="705"/>
      <c r="AG82" s="180"/>
      <c r="AH82" s="59"/>
      <c r="AO82" s="717"/>
      <c r="AP82" s="59"/>
      <c r="AQ82" s="201"/>
      <c r="AV82" s="97"/>
    </row>
    <row r="83" spans="1:48" x14ac:dyDescent="0.35">
      <c r="A83" s="26"/>
      <c r="B83" s="26"/>
      <c r="C83" s="9"/>
      <c r="D83" s="66"/>
      <c r="E83" s="155" t="s">
        <v>221</v>
      </c>
      <c r="F83" s="1151">
        <v>61</v>
      </c>
      <c r="G83" s="151"/>
      <c r="H83" s="44"/>
      <c r="I83" s="44"/>
      <c r="J83" s="234"/>
      <c r="K83" s="159"/>
      <c r="L83" s="159"/>
      <c r="M83" s="159"/>
      <c r="N83" s="159"/>
      <c r="O83" s="44"/>
      <c r="P83" s="947"/>
      <c r="Q83" s="44"/>
      <c r="R83" s="44"/>
      <c r="S83" s="234"/>
      <c r="T83" s="160"/>
      <c r="U83" s="161"/>
      <c r="V83" s="161"/>
      <c r="W83" s="161"/>
      <c r="X83" s="62"/>
      <c r="Y83" s="695"/>
      <c r="Z83" s="62"/>
      <c r="AA83" s="240"/>
      <c r="AB83" s="162"/>
      <c r="AC83" s="162"/>
      <c r="AD83" s="162"/>
      <c r="AE83" s="162"/>
      <c r="AF83" s="698"/>
      <c r="AG83" s="62"/>
      <c r="AH83" s="59"/>
      <c r="AO83" s="695"/>
      <c r="AP83" s="59"/>
      <c r="AQ83" s="201"/>
      <c r="AV83" s="97"/>
    </row>
    <row r="84" spans="1:48" x14ac:dyDescent="0.35">
      <c r="A84" s="26"/>
      <c r="B84" s="26"/>
      <c r="C84" s="26"/>
      <c r="E84" s="155" t="s">
        <v>222</v>
      </c>
      <c r="F84" s="1151" t="s">
        <v>12</v>
      </c>
      <c r="G84" s="151"/>
      <c r="H84" s="44"/>
      <c r="I84" s="44"/>
      <c r="J84" s="234"/>
      <c r="K84" s="159"/>
      <c r="L84" s="159"/>
      <c r="M84" s="159"/>
      <c r="N84" s="159"/>
      <c r="O84" s="44"/>
      <c r="P84" s="947"/>
      <c r="Q84" s="44"/>
      <c r="R84" s="44"/>
      <c r="S84" s="234"/>
      <c r="T84" s="160"/>
      <c r="U84" s="161"/>
      <c r="V84" s="161"/>
      <c r="W84" s="161"/>
      <c r="X84" s="62"/>
      <c r="Y84" s="695"/>
      <c r="Z84" s="62"/>
      <c r="AA84" s="240"/>
      <c r="AB84" s="162"/>
      <c r="AC84" s="162"/>
      <c r="AD84" s="162"/>
      <c r="AE84" s="162"/>
      <c r="AF84" s="698"/>
      <c r="AG84" s="62"/>
      <c r="AH84" s="164"/>
      <c r="AN84" s="59"/>
      <c r="AO84" s="695"/>
      <c r="AP84" s="164"/>
      <c r="AQ84" s="201"/>
      <c r="AV84" s="467"/>
    </row>
    <row r="85" spans="1:48" x14ac:dyDescent="0.35">
      <c r="A85" s="26"/>
      <c r="B85" s="26"/>
      <c r="C85" s="26"/>
      <c r="E85" s="155" t="s">
        <v>223</v>
      </c>
      <c r="F85" s="1151" t="s">
        <v>12</v>
      </c>
      <c r="G85" s="76"/>
      <c r="H85" s="44"/>
      <c r="I85" s="44"/>
      <c r="J85" s="234"/>
      <c r="K85" s="159"/>
      <c r="L85" s="159"/>
      <c r="M85" s="159"/>
      <c r="N85" s="159"/>
      <c r="O85" s="44"/>
      <c r="P85" s="947"/>
      <c r="Q85" s="44"/>
      <c r="R85" s="44"/>
      <c r="S85" s="234"/>
      <c r="T85" s="160"/>
      <c r="U85" s="161"/>
      <c r="V85" s="161"/>
      <c r="W85" s="161"/>
      <c r="X85" s="62"/>
      <c r="Y85" s="695"/>
      <c r="Z85" s="62"/>
      <c r="AA85" s="240"/>
      <c r="AB85" s="162"/>
      <c r="AC85" s="162"/>
      <c r="AD85" s="162"/>
      <c r="AE85" s="162"/>
      <c r="AF85" s="698"/>
      <c r="AG85" s="62"/>
      <c r="AH85" s="59"/>
      <c r="AN85" s="59"/>
      <c r="AO85" s="695"/>
      <c r="AP85" s="59"/>
      <c r="AQ85" s="201"/>
      <c r="AV85" s="467"/>
    </row>
    <row r="86" spans="1:48" x14ac:dyDescent="0.35">
      <c r="A86" s="26"/>
      <c r="B86" s="26"/>
      <c r="C86" s="26"/>
      <c r="E86" s="155" t="s">
        <v>166</v>
      </c>
      <c r="F86" s="1151" t="s">
        <v>12</v>
      </c>
      <c r="G86" s="76"/>
      <c r="H86" s="44"/>
      <c r="I86" s="44"/>
      <c r="J86" s="234"/>
      <c r="K86" s="159"/>
      <c r="L86" s="159"/>
      <c r="M86" s="159"/>
      <c r="N86" s="159"/>
      <c r="O86" s="44"/>
      <c r="P86" s="947"/>
      <c r="Q86" s="44"/>
      <c r="R86" s="44"/>
      <c r="S86" s="234"/>
      <c r="T86" s="160"/>
      <c r="U86" s="161"/>
      <c r="V86" s="161"/>
      <c r="W86" s="161"/>
      <c r="X86" s="62"/>
      <c r="Y86" s="695"/>
      <c r="Z86" s="62"/>
      <c r="AA86" s="240"/>
      <c r="AB86" s="162"/>
      <c r="AC86" s="162"/>
      <c r="AD86" s="162"/>
      <c r="AE86" s="162"/>
      <c r="AF86" s="698"/>
      <c r="AG86" s="62"/>
      <c r="AH86" s="59"/>
      <c r="AN86" s="59"/>
      <c r="AO86" s="695"/>
      <c r="AP86" s="59"/>
      <c r="AQ86" s="201"/>
      <c r="AV86" s="467"/>
    </row>
    <row r="87" spans="1:48" x14ac:dyDescent="0.35">
      <c r="A87" s="26"/>
      <c r="B87" s="26"/>
      <c r="C87" s="26"/>
      <c r="E87" s="155" t="s">
        <v>225</v>
      </c>
      <c r="F87" s="1151">
        <v>23</v>
      </c>
      <c r="G87" s="76"/>
      <c r="H87" s="44"/>
      <c r="I87" s="44"/>
      <c r="J87" s="234"/>
      <c r="K87" s="159"/>
      <c r="L87" s="159"/>
      <c r="M87" s="159"/>
      <c r="N87" s="159"/>
      <c r="O87" s="44"/>
      <c r="P87" s="947"/>
      <c r="Q87" s="44"/>
      <c r="R87" s="44"/>
      <c r="S87" s="234"/>
      <c r="T87" s="160"/>
      <c r="U87" s="161"/>
      <c r="V87" s="161"/>
      <c r="W87" s="161"/>
      <c r="X87" s="62"/>
      <c r="Y87" s="695"/>
      <c r="Z87" s="62"/>
      <c r="AA87" s="240"/>
      <c r="AB87" s="162"/>
      <c r="AC87" s="162"/>
      <c r="AD87" s="162"/>
      <c r="AE87" s="162"/>
      <c r="AF87" s="698"/>
      <c r="AG87" s="62"/>
      <c r="AH87" s="59"/>
      <c r="AN87" s="59"/>
      <c r="AO87" s="695"/>
      <c r="AP87" s="59"/>
      <c r="AQ87" s="201"/>
      <c r="AV87" s="467"/>
    </row>
    <row r="88" spans="1:48" x14ac:dyDescent="0.35">
      <c r="A88" s="10"/>
      <c r="B88" s="10"/>
      <c r="C88" s="10"/>
      <c r="E88" s="155" t="s">
        <v>168</v>
      </c>
      <c r="F88" s="1151">
        <v>10</v>
      </c>
      <c r="G88" s="76"/>
      <c r="H88" s="44"/>
      <c r="I88" s="44"/>
      <c r="J88" s="234"/>
      <c r="K88" s="159"/>
      <c r="L88" s="159"/>
      <c r="M88" s="159"/>
      <c r="N88" s="159"/>
      <c r="O88" s="44"/>
      <c r="P88" s="947"/>
      <c r="Q88" s="44"/>
      <c r="R88" s="44"/>
      <c r="S88" s="234"/>
      <c r="T88" s="160"/>
      <c r="U88" s="161"/>
      <c r="V88" s="161"/>
      <c r="W88" s="161"/>
      <c r="X88" s="59"/>
      <c r="Y88" s="695"/>
      <c r="Z88" s="59"/>
      <c r="AA88" s="240"/>
      <c r="AB88" s="162"/>
      <c r="AC88" s="162"/>
      <c r="AD88" s="162"/>
      <c r="AE88" s="162"/>
      <c r="AF88" s="467"/>
      <c r="AG88" s="62"/>
      <c r="AH88" s="164"/>
      <c r="AN88" s="164"/>
      <c r="AO88" s="695"/>
      <c r="AP88" s="164"/>
      <c r="AQ88" s="201"/>
      <c r="AV88" s="1232"/>
    </row>
    <row r="89" spans="1:48" x14ac:dyDescent="0.35">
      <c r="C89" s="12"/>
      <c r="E89" s="155" t="s">
        <v>226</v>
      </c>
      <c r="F89" s="1151">
        <v>38</v>
      </c>
      <c r="G89" s="157"/>
      <c r="H89" s="44"/>
      <c r="I89" s="44"/>
      <c r="J89" s="234"/>
      <c r="K89" s="159"/>
      <c r="L89" s="159"/>
      <c r="M89" s="159"/>
      <c r="N89" s="159"/>
      <c r="O89" s="44"/>
      <c r="P89" s="947"/>
      <c r="Q89" s="44"/>
      <c r="R89" s="44"/>
      <c r="S89" s="234"/>
      <c r="T89" s="160"/>
      <c r="U89" s="161"/>
      <c r="V89" s="161"/>
      <c r="W89" s="161"/>
      <c r="X89" s="62"/>
      <c r="Y89" s="695"/>
      <c r="Z89" s="62"/>
      <c r="AA89" s="240"/>
      <c r="AB89" s="162"/>
      <c r="AC89" s="162"/>
      <c r="AD89" s="162"/>
      <c r="AE89" s="162"/>
      <c r="AF89" s="698"/>
      <c r="AG89" s="62"/>
      <c r="AH89" s="59"/>
      <c r="AN89" s="59"/>
      <c r="AO89" s="695"/>
      <c r="AP89" s="59"/>
      <c r="AQ89" s="201"/>
      <c r="AV89" s="467"/>
    </row>
    <row r="90" spans="1:48" x14ac:dyDescent="0.35">
      <c r="C90" s="12"/>
      <c r="E90" s="66" t="s">
        <v>229</v>
      </c>
      <c r="F90" s="1151">
        <v>92</v>
      </c>
      <c r="G90" s="151"/>
      <c r="H90" s="44"/>
      <c r="I90" s="44"/>
      <c r="J90" s="234"/>
      <c r="K90" s="159"/>
      <c r="L90" s="159"/>
      <c r="M90" s="159"/>
      <c r="N90" s="159"/>
      <c r="O90" s="44"/>
      <c r="P90" s="947"/>
      <c r="Q90" s="44"/>
      <c r="R90" s="44"/>
      <c r="S90" s="234"/>
      <c r="T90" s="160"/>
      <c r="U90" s="161"/>
      <c r="V90" s="161"/>
      <c r="W90" s="161"/>
      <c r="X90" s="62"/>
      <c r="Y90" s="695"/>
      <c r="Z90" s="62"/>
      <c r="AA90" s="240"/>
      <c r="AB90" s="162"/>
      <c r="AC90" s="162"/>
      <c r="AD90" s="162"/>
      <c r="AE90" s="162"/>
      <c r="AF90" s="698"/>
      <c r="AG90" s="62"/>
      <c r="AH90" s="59"/>
      <c r="AN90" s="59"/>
      <c r="AO90" s="695"/>
      <c r="AP90" s="59"/>
      <c r="AQ90" s="201"/>
      <c r="AV90" s="467"/>
    </row>
    <row r="91" spans="1:48" x14ac:dyDescent="0.35">
      <c r="C91" s="12"/>
      <c r="E91" s="155" t="s">
        <v>97</v>
      </c>
      <c r="F91" s="1151">
        <v>3</v>
      </c>
      <c r="G91" s="151"/>
      <c r="H91" s="44"/>
      <c r="I91" s="44"/>
      <c r="J91" s="234"/>
      <c r="K91" s="159"/>
      <c r="L91" s="159"/>
      <c r="M91" s="159"/>
      <c r="N91" s="159"/>
      <c r="O91" s="44"/>
      <c r="P91" s="947"/>
      <c r="Q91" s="44"/>
      <c r="R91" s="44"/>
      <c r="S91" s="234"/>
      <c r="T91" s="160"/>
      <c r="U91" s="161"/>
      <c r="V91" s="161"/>
      <c r="W91" s="161"/>
      <c r="X91" s="62"/>
      <c r="Y91" s="695"/>
      <c r="Z91" s="62"/>
      <c r="AA91" s="240"/>
      <c r="AB91" s="162"/>
      <c r="AC91" s="162"/>
      <c r="AD91" s="162"/>
      <c r="AE91" s="162"/>
      <c r="AF91" s="698"/>
      <c r="AG91" s="62"/>
      <c r="AH91" s="59"/>
      <c r="AN91" s="59"/>
      <c r="AO91" s="695"/>
      <c r="AP91" s="59"/>
      <c r="AQ91" s="201"/>
      <c r="AV91" s="467"/>
    </row>
    <row r="92" spans="1:48" x14ac:dyDescent="0.35">
      <c r="E92" s="155" t="s">
        <v>230</v>
      </c>
      <c r="F92" s="1151">
        <v>9</v>
      </c>
      <c r="G92" s="76"/>
      <c r="H92" s="62"/>
      <c r="I92" s="62"/>
      <c r="J92" s="234"/>
      <c r="K92" s="159"/>
      <c r="L92" s="159"/>
      <c r="M92" s="159"/>
      <c r="N92" s="159"/>
      <c r="O92" s="62"/>
      <c r="P92" s="973"/>
      <c r="Q92" s="62"/>
      <c r="R92" s="62"/>
      <c r="S92" s="234"/>
      <c r="T92" s="160"/>
      <c r="U92" s="161"/>
      <c r="V92" s="161"/>
      <c r="W92" s="161"/>
      <c r="X92" s="62"/>
      <c r="Y92" s="695"/>
      <c r="Z92" s="62"/>
      <c r="AA92" s="240"/>
      <c r="AB92" s="162"/>
      <c r="AC92" s="162"/>
      <c r="AD92" s="162"/>
      <c r="AE92" s="162"/>
      <c r="AF92" s="698"/>
      <c r="AG92" s="62"/>
      <c r="AH92" s="59"/>
      <c r="AN92" s="59"/>
      <c r="AO92" s="695"/>
      <c r="AP92" s="59"/>
      <c r="AQ92" s="201"/>
      <c r="AV92" s="467"/>
    </row>
    <row r="93" spans="1:48" x14ac:dyDescent="0.35">
      <c r="E93" s="155" t="s">
        <v>231</v>
      </c>
      <c r="F93" s="1151" t="s">
        <v>12</v>
      </c>
      <c r="G93" s="76"/>
      <c r="H93" s="44"/>
      <c r="I93" s="44"/>
      <c r="J93" s="234"/>
      <c r="K93" s="159"/>
      <c r="L93" s="159"/>
      <c r="M93" s="159"/>
      <c r="N93" s="159"/>
      <c r="O93" s="44"/>
      <c r="P93" s="947"/>
      <c r="Q93" s="44"/>
      <c r="R93" s="44"/>
      <c r="S93" s="234"/>
      <c r="T93" s="160"/>
      <c r="U93" s="161"/>
      <c r="V93" s="161"/>
      <c r="W93" s="161"/>
      <c r="X93" s="62"/>
      <c r="Y93" s="695"/>
      <c r="Z93" s="62"/>
      <c r="AA93" s="240"/>
      <c r="AB93" s="162"/>
      <c r="AC93" s="162"/>
      <c r="AD93" s="162"/>
      <c r="AE93" s="162"/>
      <c r="AF93" s="698"/>
      <c r="AG93" s="62"/>
      <c r="AH93" s="59"/>
      <c r="AN93" s="59"/>
      <c r="AO93" s="695"/>
      <c r="AP93" s="59"/>
      <c r="AQ93" s="201"/>
      <c r="AV93" s="467"/>
    </row>
    <row r="94" spans="1:48" x14ac:dyDescent="0.35">
      <c r="E94" s="155" t="s">
        <v>233</v>
      </c>
      <c r="F94" s="1151" t="s">
        <v>12</v>
      </c>
      <c r="G94" s="76"/>
      <c r="H94" s="44"/>
      <c r="I94" s="44"/>
      <c r="J94" s="234"/>
      <c r="K94" s="159"/>
      <c r="L94" s="159"/>
      <c r="M94" s="159"/>
      <c r="N94" s="159"/>
      <c r="O94" s="44"/>
      <c r="P94" s="947"/>
      <c r="Q94" s="44"/>
      <c r="R94" s="44"/>
      <c r="S94" s="234"/>
      <c r="T94" s="160"/>
      <c r="U94" s="161"/>
      <c r="V94" s="161"/>
      <c r="W94" s="161"/>
      <c r="X94" s="62"/>
      <c r="Y94" s="695"/>
      <c r="Z94" s="62"/>
      <c r="AA94" s="240"/>
      <c r="AB94" s="162"/>
      <c r="AC94" s="162"/>
      <c r="AD94" s="162"/>
      <c r="AE94" s="162"/>
      <c r="AF94" s="698"/>
      <c r="AG94" s="62"/>
      <c r="AH94" s="59"/>
      <c r="AO94" s="695"/>
      <c r="AP94" s="59"/>
      <c r="AQ94" s="201"/>
      <c r="AV94" s="97"/>
    </row>
    <row r="95" spans="1:48" x14ac:dyDescent="0.35">
      <c r="E95" s="155" t="s">
        <v>234</v>
      </c>
      <c r="F95" s="1151">
        <v>749</v>
      </c>
      <c r="G95" s="157"/>
      <c r="H95" s="44"/>
      <c r="I95" s="44"/>
      <c r="J95" s="234"/>
      <c r="K95" s="159"/>
      <c r="L95" s="159"/>
      <c r="M95" s="159"/>
      <c r="N95" s="159"/>
      <c r="O95" s="44"/>
      <c r="P95" s="947"/>
      <c r="Q95" s="44"/>
      <c r="R95" s="44"/>
      <c r="S95" s="234"/>
      <c r="T95" s="160"/>
      <c r="U95" s="161"/>
      <c r="V95" s="161"/>
      <c r="W95" s="161"/>
      <c r="X95" s="62"/>
      <c r="Y95" s="695"/>
      <c r="Z95" s="62"/>
      <c r="AA95" s="240"/>
      <c r="AB95" s="162"/>
      <c r="AC95" s="162"/>
      <c r="AD95" s="162"/>
      <c r="AE95" s="162"/>
      <c r="AF95" s="698"/>
      <c r="AG95" s="62"/>
      <c r="AH95" s="59"/>
      <c r="AO95" s="695"/>
      <c r="AP95" s="59"/>
      <c r="AQ95" s="201"/>
      <c r="AV95" s="97"/>
    </row>
    <row r="96" spans="1:48" x14ac:dyDescent="0.35">
      <c r="E96" s="155" t="s">
        <v>235</v>
      </c>
      <c r="F96" s="1151" t="s">
        <v>12</v>
      </c>
      <c r="G96" s="151"/>
      <c r="H96" s="44"/>
      <c r="I96" s="44"/>
      <c r="J96" s="234"/>
      <c r="K96" s="159"/>
      <c r="L96" s="159"/>
      <c r="M96" s="159"/>
      <c r="N96" s="159"/>
      <c r="O96" s="44"/>
      <c r="P96" s="947"/>
      <c r="Q96" s="44"/>
      <c r="R96" s="44"/>
      <c r="S96" s="234"/>
      <c r="T96" s="160"/>
      <c r="U96" s="161"/>
      <c r="V96" s="161"/>
      <c r="W96" s="161"/>
      <c r="X96" s="62"/>
      <c r="Y96" s="695"/>
      <c r="Z96" s="62"/>
      <c r="AA96" s="240"/>
      <c r="AB96" s="162"/>
      <c r="AC96" s="162"/>
      <c r="AD96" s="162"/>
      <c r="AE96" s="162"/>
      <c r="AF96" s="698"/>
      <c r="AG96" s="62"/>
      <c r="AH96" s="59"/>
      <c r="AO96" s="695"/>
      <c r="AP96" s="59"/>
      <c r="AQ96" s="201"/>
      <c r="AV96" s="97"/>
    </row>
    <row r="97" spans="1:48" x14ac:dyDescent="0.35">
      <c r="C97" s="12"/>
      <c r="E97" s="155" t="s">
        <v>236</v>
      </c>
      <c r="F97" s="1151">
        <v>8</v>
      </c>
      <c r="G97" s="151"/>
      <c r="H97" s="60"/>
      <c r="I97" s="60"/>
      <c r="J97" s="234"/>
      <c r="K97" s="159"/>
      <c r="L97" s="159"/>
      <c r="M97" s="159"/>
      <c r="N97" s="159"/>
      <c r="O97" s="60"/>
      <c r="P97" s="974"/>
      <c r="Q97" s="60"/>
      <c r="R97" s="60"/>
      <c r="S97" s="234"/>
      <c r="T97" s="160"/>
      <c r="U97" s="161"/>
      <c r="V97" s="161"/>
      <c r="W97" s="161"/>
      <c r="X97" s="62"/>
      <c r="Y97" s="695"/>
      <c r="Z97" s="62"/>
      <c r="AA97" s="240"/>
      <c r="AB97" s="162"/>
      <c r="AC97" s="162"/>
      <c r="AD97" s="162"/>
      <c r="AE97" s="162"/>
      <c r="AF97" s="698"/>
      <c r="AG97" s="62"/>
      <c r="AH97" s="59"/>
      <c r="AO97" s="695"/>
      <c r="AP97" s="59"/>
      <c r="AQ97" s="201"/>
      <c r="AV97" s="97"/>
    </row>
    <row r="98" spans="1:48" x14ac:dyDescent="0.35">
      <c r="A98" s="10"/>
      <c r="B98" s="10"/>
      <c r="C98" s="10"/>
      <c r="E98" s="155" t="s">
        <v>237</v>
      </c>
      <c r="F98" s="1151" t="s">
        <v>12</v>
      </c>
      <c r="G98" s="76"/>
      <c r="H98" s="159"/>
      <c r="I98" s="159"/>
      <c r="J98" s="234"/>
      <c r="K98" s="159"/>
      <c r="L98" s="159"/>
      <c r="M98" s="159"/>
      <c r="N98" s="159"/>
      <c r="O98" s="159"/>
      <c r="P98" s="950"/>
      <c r="Q98" s="159"/>
      <c r="R98" s="159"/>
      <c r="S98" s="234"/>
      <c r="T98" s="160"/>
      <c r="U98" s="161"/>
      <c r="V98" s="161"/>
      <c r="W98" s="161"/>
      <c r="X98" s="162"/>
      <c r="Y98" s="712"/>
      <c r="Z98" s="162"/>
      <c r="AA98" s="240"/>
      <c r="AB98" s="162"/>
      <c r="AC98" s="162"/>
      <c r="AD98" s="162"/>
      <c r="AE98" s="162"/>
      <c r="AF98" s="707"/>
      <c r="AG98" s="162"/>
      <c r="AH98" s="59"/>
      <c r="AO98" s="712"/>
      <c r="AP98" s="59"/>
      <c r="AQ98" s="201"/>
      <c r="AV98" s="97"/>
    </row>
    <row r="99" spans="1:48" x14ac:dyDescent="0.35">
      <c r="A99" s="10"/>
      <c r="B99" s="10"/>
      <c r="C99" s="10"/>
      <c r="E99" s="155" t="s">
        <v>238</v>
      </c>
      <c r="F99" s="1151">
        <v>114</v>
      </c>
      <c r="G99" s="76"/>
      <c r="H99" s="159"/>
      <c r="I99" s="159"/>
      <c r="J99" s="234"/>
      <c r="K99" s="159"/>
      <c r="L99" s="159"/>
      <c r="M99" s="159"/>
      <c r="N99" s="159"/>
      <c r="O99" s="159"/>
      <c r="P99" s="950"/>
      <c r="Q99" s="159"/>
      <c r="R99" s="159"/>
      <c r="S99" s="234"/>
      <c r="T99" s="160"/>
      <c r="U99" s="161"/>
      <c r="V99" s="161"/>
      <c r="W99" s="161"/>
      <c r="X99" s="162"/>
      <c r="Y99" s="712"/>
      <c r="Z99" s="162"/>
      <c r="AA99" s="240"/>
      <c r="AB99" s="162"/>
      <c r="AC99" s="162"/>
      <c r="AD99" s="162"/>
      <c r="AE99" s="162"/>
      <c r="AF99" s="707"/>
      <c r="AG99" s="162"/>
      <c r="AH99" s="59"/>
      <c r="AO99" s="712"/>
      <c r="AP99" s="59"/>
      <c r="AQ99" s="201"/>
      <c r="AV99" s="97"/>
    </row>
    <row r="100" spans="1:48" x14ac:dyDescent="0.35">
      <c r="A100" s="59"/>
      <c r="B100" s="59"/>
      <c r="C100" s="60"/>
      <c r="E100" s="155" t="s">
        <v>239</v>
      </c>
      <c r="F100" s="1151">
        <v>9</v>
      </c>
      <c r="G100" s="76"/>
      <c r="H100" s="66"/>
      <c r="I100" s="66"/>
      <c r="J100" s="234"/>
      <c r="K100" s="159"/>
      <c r="L100" s="159"/>
      <c r="M100" s="159"/>
      <c r="N100" s="159"/>
      <c r="O100" s="66"/>
      <c r="P100" s="975"/>
      <c r="Q100" s="66"/>
      <c r="R100" s="66"/>
      <c r="S100" s="234"/>
      <c r="T100" s="160"/>
      <c r="U100" s="161"/>
      <c r="V100" s="161"/>
      <c r="W100" s="161"/>
      <c r="X100" s="111"/>
      <c r="Y100" s="711"/>
      <c r="Z100" s="111"/>
      <c r="AA100" s="240"/>
      <c r="AB100" s="162"/>
      <c r="AC100" s="162"/>
      <c r="AD100" s="162"/>
      <c r="AE100" s="162"/>
      <c r="AF100" s="700"/>
      <c r="AG100" s="111"/>
      <c r="AO100" s="711"/>
      <c r="AQ100" s="201"/>
      <c r="AV100" s="97"/>
    </row>
    <row r="101" spans="1:48" x14ac:dyDescent="0.35">
      <c r="A101" s="59"/>
      <c r="B101" s="59"/>
      <c r="C101" s="60"/>
      <c r="E101" s="155" t="s">
        <v>240</v>
      </c>
      <c r="F101" s="1151" t="s">
        <v>12</v>
      </c>
      <c r="G101" s="76"/>
      <c r="H101" s="66"/>
      <c r="I101" s="66"/>
      <c r="J101" s="234"/>
      <c r="K101" s="159"/>
      <c r="L101" s="159"/>
      <c r="M101" s="159"/>
      <c r="N101" s="159"/>
      <c r="O101" s="66"/>
      <c r="P101" s="975"/>
      <c r="Q101" s="66"/>
      <c r="R101" s="66"/>
      <c r="S101" s="234"/>
      <c r="T101" s="160"/>
      <c r="U101" s="161"/>
      <c r="V101" s="161"/>
      <c r="W101" s="161"/>
      <c r="X101" s="111"/>
      <c r="Y101" s="711"/>
      <c r="Z101" s="111"/>
      <c r="AA101" s="240"/>
      <c r="AB101" s="162"/>
      <c r="AC101" s="162"/>
      <c r="AD101" s="162"/>
      <c r="AE101" s="162"/>
      <c r="AF101" s="700"/>
      <c r="AG101" s="111"/>
      <c r="AO101" s="711"/>
      <c r="AQ101" s="201"/>
      <c r="AV101" s="97"/>
    </row>
    <row r="102" spans="1:48" x14ac:dyDescent="0.35">
      <c r="A102" s="10"/>
      <c r="B102" s="10"/>
      <c r="C102" s="10"/>
      <c r="E102" s="155" t="s">
        <v>241</v>
      </c>
      <c r="F102" s="1151">
        <v>63</v>
      </c>
      <c r="G102" s="76"/>
      <c r="H102" s="44"/>
      <c r="I102" s="44"/>
      <c r="J102" s="234"/>
      <c r="K102" s="159"/>
      <c r="L102" s="159"/>
      <c r="M102" s="159"/>
      <c r="N102" s="159"/>
      <c r="O102" s="44"/>
      <c r="P102" s="947"/>
      <c r="Q102" s="44"/>
      <c r="R102" s="44"/>
      <c r="S102" s="234"/>
      <c r="T102" s="160"/>
      <c r="U102" s="161"/>
      <c r="V102" s="161"/>
      <c r="W102" s="161"/>
      <c r="X102" s="62"/>
      <c r="Y102" s="695"/>
      <c r="Z102" s="62"/>
      <c r="AA102" s="240"/>
      <c r="AB102" s="162"/>
      <c r="AC102" s="162"/>
      <c r="AD102" s="162"/>
      <c r="AE102" s="162"/>
      <c r="AF102" s="698"/>
      <c r="AG102" s="62"/>
      <c r="AH102" s="59"/>
      <c r="AO102" s="695"/>
      <c r="AP102" s="59"/>
      <c r="AQ102" s="201"/>
      <c r="AV102" s="97"/>
    </row>
    <row r="103" spans="1:48" x14ac:dyDescent="0.35">
      <c r="A103" s="354"/>
      <c r="B103" s="354"/>
      <c r="C103" s="354"/>
      <c r="D103" s="354"/>
      <c r="E103" s="155" t="s">
        <v>175</v>
      </c>
      <c r="F103" s="1151">
        <v>169</v>
      </c>
      <c r="G103" s="76"/>
      <c r="H103" s="44"/>
      <c r="I103" s="44"/>
      <c r="J103" s="234"/>
      <c r="K103" s="159"/>
      <c r="L103" s="159"/>
      <c r="M103" s="159"/>
      <c r="N103" s="159"/>
      <c r="O103" s="44"/>
      <c r="P103" s="947"/>
      <c r="Q103" s="44"/>
      <c r="R103" s="44"/>
      <c r="S103" s="234"/>
      <c r="T103" s="160"/>
      <c r="U103" s="161"/>
      <c r="V103" s="161"/>
      <c r="W103" s="161"/>
      <c r="X103" s="62"/>
      <c r="Y103" s="695"/>
      <c r="Z103" s="62"/>
      <c r="AA103" s="240"/>
      <c r="AB103" s="162"/>
      <c r="AC103" s="162"/>
      <c r="AD103" s="162"/>
      <c r="AE103" s="162"/>
      <c r="AF103" s="698"/>
      <c r="AG103" s="62"/>
      <c r="AH103" s="164"/>
      <c r="AN103" s="26"/>
      <c r="AO103" s="695"/>
      <c r="AP103" s="164"/>
      <c r="AQ103" s="201"/>
      <c r="AV103" s="1233"/>
    </row>
    <row r="104" spans="1:48" x14ac:dyDescent="0.35">
      <c r="A104" s="22"/>
      <c r="B104" s="10"/>
      <c r="C104" s="10"/>
      <c r="D104" s="22"/>
      <c r="E104" s="155" t="s">
        <v>242</v>
      </c>
      <c r="F104" s="1151">
        <v>13</v>
      </c>
      <c r="G104" s="76"/>
      <c r="H104" s="44"/>
      <c r="I104" s="44"/>
      <c r="J104" s="234"/>
      <c r="K104" s="159"/>
      <c r="L104" s="159"/>
      <c r="M104" s="159"/>
      <c r="N104" s="159"/>
      <c r="O104" s="44"/>
      <c r="P104" s="947"/>
      <c r="Q104" s="44"/>
      <c r="R104" s="44"/>
      <c r="S104" s="234"/>
      <c r="T104" s="160"/>
      <c r="U104" s="161"/>
      <c r="V104" s="161"/>
      <c r="W104" s="161"/>
      <c r="X104" s="62"/>
      <c r="Y104" s="695"/>
      <c r="Z104" s="62"/>
      <c r="AA104" s="240"/>
      <c r="AB104" s="162"/>
      <c r="AC104" s="162"/>
      <c r="AD104" s="162"/>
      <c r="AE104" s="162"/>
      <c r="AF104" s="698"/>
      <c r="AG104" s="62"/>
      <c r="AH104" s="59"/>
      <c r="AO104" s="695"/>
      <c r="AP104" s="59"/>
      <c r="AQ104" s="201"/>
      <c r="AV104" s="97"/>
    </row>
    <row r="105" spans="1:48" x14ac:dyDescent="0.35">
      <c r="A105" s="26"/>
      <c r="B105" s="26"/>
      <c r="C105" s="9"/>
      <c r="D105" s="66"/>
      <c r="E105" s="155" t="s">
        <v>243</v>
      </c>
      <c r="F105" s="1151">
        <v>3</v>
      </c>
      <c r="G105" s="157"/>
      <c r="H105" s="102"/>
      <c r="I105" s="102"/>
      <c r="J105" s="234"/>
      <c r="K105" s="159"/>
      <c r="L105" s="159"/>
      <c r="M105" s="159"/>
      <c r="N105" s="159"/>
      <c r="O105" s="102"/>
      <c r="P105" s="971"/>
      <c r="Q105" s="102"/>
      <c r="R105" s="102"/>
      <c r="S105" s="234"/>
      <c r="T105" s="160"/>
      <c r="U105" s="161"/>
      <c r="V105" s="161"/>
      <c r="W105" s="161"/>
      <c r="X105" s="180"/>
      <c r="Y105" s="717"/>
      <c r="Z105" s="180"/>
      <c r="AA105" s="240"/>
      <c r="AB105" s="162"/>
      <c r="AC105" s="162"/>
      <c r="AD105" s="162"/>
      <c r="AE105" s="162"/>
      <c r="AF105" s="705"/>
      <c r="AG105" s="180"/>
      <c r="AH105" s="59"/>
      <c r="AO105" s="717"/>
      <c r="AP105" s="59"/>
      <c r="AQ105" s="201"/>
      <c r="AV105" s="97"/>
    </row>
    <row r="106" spans="1:48" x14ac:dyDescent="0.35">
      <c r="A106" s="26"/>
      <c r="B106" s="26"/>
      <c r="C106" s="9"/>
      <c r="D106" s="66"/>
      <c r="E106" s="7" t="s">
        <v>477</v>
      </c>
      <c r="F106" s="1151" t="s">
        <v>12</v>
      </c>
      <c r="G106" s="151"/>
      <c r="H106" s="44"/>
      <c r="I106" s="44"/>
      <c r="J106" s="234"/>
      <c r="K106" s="159"/>
      <c r="L106" s="159"/>
      <c r="M106" s="159"/>
      <c r="N106" s="159"/>
      <c r="O106" s="44"/>
      <c r="P106" s="947"/>
      <c r="Q106" s="44"/>
      <c r="R106" s="44"/>
      <c r="S106" s="234"/>
      <c r="T106" s="160"/>
      <c r="U106" s="161"/>
      <c r="V106" s="161"/>
      <c r="W106" s="161"/>
      <c r="X106" s="62"/>
      <c r="Y106" s="695"/>
      <c r="Z106" s="62"/>
      <c r="AA106" s="240"/>
      <c r="AB106" s="162"/>
      <c r="AC106" s="162"/>
      <c r="AD106" s="162"/>
      <c r="AE106" s="162"/>
      <c r="AF106" s="698"/>
      <c r="AG106" s="62"/>
      <c r="AH106" s="59"/>
      <c r="AO106" s="695"/>
      <c r="AP106" s="59"/>
      <c r="AQ106" s="201"/>
      <c r="AV106" s="97"/>
    </row>
    <row r="107" spans="1:48" x14ac:dyDescent="0.35">
      <c r="A107" s="26"/>
      <c r="B107" s="26"/>
      <c r="C107" s="26"/>
      <c r="E107" s="155" t="s">
        <v>245</v>
      </c>
      <c r="F107" s="1151" t="s">
        <v>12</v>
      </c>
      <c r="G107" s="151"/>
      <c r="H107" s="44"/>
      <c r="I107" s="44"/>
      <c r="J107" s="234"/>
      <c r="K107" s="159"/>
      <c r="L107" s="159"/>
      <c r="M107" s="159"/>
      <c r="N107" s="159"/>
      <c r="O107" s="44"/>
      <c r="P107" s="947"/>
      <c r="Q107" s="44"/>
      <c r="R107" s="44"/>
      <c r="S107" s="234"/>
      <c r="T107" s="160"/>
      <c r="U107" s="161"/>
      <c r="V107" s="161"/>
      <c r="W107" s="161"/>
      <c r="X107" s="62"/>
      <c r="Y107" s="695"/>
      <c r="Z107" s="62"/>
      <c r="AA107" s="240"/>
      <c r="AB107" s="162"/>
      <c r="AC107" s="162"/>
      <c r="AD107" s="162"/>
      <c r="AE107" s="162"/>
      <c r="AF107" s="698"/>
      <c r="AG107" s="62"/>
      <c r="AH107" s="164"/>
      <c r="AN107" s="59"/>
      <c r="AO107" s="695"/>
      <c r="AP107" s="164"/>
      <c r="AQ107" s="201"/>
      <c r="AV107" s="467"/>
    </row>
    <row r="108" spans="1:48" x14ac:dyDescent="0.35">
      <c r="A108" s="26"/>
      <c r="B108" s="26"/>
      <c r="C108" s="26"/>
      <c r="E108" s="155" t="s">
        <v>246</v>
      </c>
      <c r="F108" s="1151">
        <v>20</v>
      </c>
      <c r="G108" s="76"/>
      <c r="H108" s="44"/>
      <c r="I108" s="44"/>
      <c r="J108" s="234"/>
      <c r="K108" s="159"/>
      <c r="L108" s="159"/>
      <c r="M108" s="159"/>
      <c r="N108" s="159"/>
      <c r="O108" s="44"/>
      <c r="P108" s="947"/>
      <c r="Q108" s="44"/>
      <c r="R108" s="44"/>
      <c r="S108" s="234"/>
      <c r="T108" s="160"/>
      <c r="U108" s="161"/>
      <c r="V108" s="161"/>
      <c r="W108" s="161"/>
      <c r="X108" s="62"/>
      <c r="Y108" s="695"/>
      <c r="Z108" s="62"/>
      <c r="AA108" s="240"/>
      <c r="AB108" s="162"/>
      <c r="AC108" s="162"/>
      <c r="AD108" s="162"/>
      <c r="AE108" s="162"/>
      <c r="AF108" s="698"/>
      <c r="AG108" s="62"/>
      <c r="AH108" s="59"/>
      <c r="AN108" s="59"/>
      <c r="AO108" s="695"/>
      <c r="AP108" s="59"/>
      <c r="AQ108" s="201"/>
      <c r="AV108" s="467"/>
    </row>
    <row r="109" spans="1:48" x14ac:dyDescent="0.35">
      <c r="A109" s="26"/>
      <c r="B109" s="26"/>
      <c r="C109" s="26"/>
      <c r="E109" s="155" t="s">
        <v>247</v>
      </c>
      <c r="F109" s="1151">
        <v>5</v>
      </c>
      <c r="G109" s="76"/>
      <c r="H109" s="44"/>
      <c r="I109" s="44"/>
      <c r="J109" s="234"/>
      <c r="K109" s="159"/>
      <c r="L109" s="159"/>
      <c r="M109" s="159"/>
      <c r="N109" s="159"/>
      <c r="O109" s="44"/>
      <c r="P109" s="947"/>
      <c r="Q109" s="44"/>
      <c r="R109" s="44"/>
      <c r="S109" s="234"/>
      <c r="T109" s="160"/>
      <c r="U109" s="161"/>
      <c r="V109" s="161"/>
      <c r="W109" s="161"/>
      <c r="X109" s="62"/>
      <c r="Y109" s="695"/>
      <c r="Z109" s="62"/>
      <c r="AA109" s="240"/>
      <c r="AB109" s="162"/>
      <c r="AC109" s="162"/>
      <c r="AD109" s="162"/>
      <c r="AE109" s="162"/>
      <c r="AF109" s="698"/>
      <c r="AG109" s="62"/>
      <c r="AH109" s="59"/>
      <c r="AN109" s="59"/>
      <c r="AO109" s="695"/>
      <c r="AP109" s="59"/>
      <c r="AQ109" s="201"/>
      <c r="AV109" s="467"/>
    </row>
    <row r="110" spans="1:48" x14ac:dyDescent="0.35">
      <c r="A110" s="26"/>
      <c r="B110" s="26"/>
      <c r="C110" s="26"/>
      <c r="E110" s="155" t="s">
        <v>248</v>
      </c>
      <c r="F110" s="1151" t="s">
        <v>12</v>
      </c>
      <c r="G110" s="76"/>
      <c r="H110" s="44"/>
      <c r="I110" s="44"/>
      <c r="J110" s="234"/>
      <c r="K110" s="159"/>
      <c r="L110" s="159"/>
      <c r="M110" s="159"/>
      <c r="N110" s="159"/>
      <c r="O110" s="44"/>
      <c r="P110" s="947"/>
      <c r="Q110" s="44"/>
      <c r="R110" s="44"/>
      <c r="S110" s="234"/>
      <c r="T110" s="160"/>
      <c r="U110" s="161"/>
      <c r="V110" s="161"/>
      <c r="W110" s="161"/>
      <c r="X110" s="62"/>
      <c r="Y110" s="695"/>
      <c r="Z110" s="62"/>
      <c r="AA110" s="240"/>
      <c r="AB110" s="162"/>
      <c r="AC110" s="162"/>
      <c r="AD110" s="162"/>
      <c r="AE110" s="162"/>
      <c r="AF110" s="698"/>
      <c r="AG110" s="62"/>
      <c r="AH110" s="59"/>
      <c r="AN110" s="59"/>
      <c r="AO110" s="695"/>
      <c r="AP110" s="59"/>
      <c r="AQ110" s="201"/>
      <c r="AV110" s="467"/>
    </row>
    <row r="111" spans="1:48" x14ac:dyDescent="0.35">
      <c r="A111" s="10"/>
      <c r="B111" s="10"/>
      <c r="C111" s="10"/>
      <c r="E111" s="155" t="s">
        <v>249</v>
      </c>
      <c r="F111" s="1151" t="s">
        <v>12</v>
      </c>
      <c r="G111" s="76"/>
      <c r="H111" s="44"/>
      <c r="I111" s="44"/>
      <c r="J111" s="234"/>
      <c r="K111" s="159"/>
      <c r="L111" s="159"/>
      <c r="M111" s="159"/>
      <c r="N111" s="159"/>
      <c r="O111" s="44"/>
      <c r="P111" s="947"/>
      <c r="Q111" s="44"/>
      <c r="R111" s="44"/>
      <c r="S111" s="234"/>
      <c r="T111" s="160"/>
      <c r="U111" s="161"/>
      <c r="V111" s="161"/>
      <c r="W111" s="161"/>
      <c r="X111" s="59"/>
      <c r="Y111" s="695"/>
      <c r="Z111" s="59"/>
      <c r="AA111" s="240"/>
      <c r="AB111" s="162"/>
      <c r="AC111" s="162"/>
      <c r="AD111" s="162"/>
      <c r="AE111" s="162"/>
      <c r="AF111" s="467"/>
      <c r="AG111" s="62"/>
      <c r="AH111" s="164"/>
      <c r="AN111" s="164"/>
      <c r="AO111" s="695"/>
      <c r="AP111" s="164"/>
      <c r="AQ111" s="201"/>
      <c r="AV111" s="1232"/>
    </row>
    <row r="112" spans="1:48" x14ac:dyDescent="0.35">
      <c r="C112" s="12"/>
      <c r="E112" s="156" t="s">
        <v>176</v>
      </c>
      <c r="F112" s="1151">
        <v>4</v>
      </c>
      <c r="G112" s="157"/>
      <c r="H112" s="44"/>
      <c r="I112" s="44"/>
      <c r="J112" s="234"/>
      <c r="K112" s="159"/>
      <c r="L112" s="159"/>
      <c r="M112" s="159"/>
      <c r="N112" s="159"/>
      <c r="O112" s="44"/>
      <c r="P112" s="947"/>
      <c r="Q112" s="44"/>
      <c r="R112" s="44"/>
      <c r="S112" s="234"/>
      <c r="T112" s="160"/>
      <c r="U112" s="161"/>
      <c r="V112" s="161"/>
      <c r="W112" s="161"/>
      <c r="X112" s="62"/>
      <c r="Y112" s="695"/>
      <c r="Z112" s="62"/>
      <c r="AA112" s="240"/>
      <c r="AB112" s="162"/>
      <c r="AC112" s="162"/>
      <c r="AD112" s="162"/>
      <c r="AE112" s="162"/>
      <c r="AF112" s="698"/>
      <c r="AG112" s="62"/>
      <c r="AH112" s="59"/>
      <c r="AN112" s="59"/>
      <c r="AO112" s="695"/>
      <c r="AP112" s="59"/>
      <c r="AQ112" s="201"/>
      <c r="AV112" s="467"/>
    </row>
    <row r="113" spans="1:48" x14ac:dyDescent="0.35">
      <c r="C113" s="12"/>
      <c r="E113" s="101" t="s">
        <v>250</v>
      </c>
      <c r="F113" s="1151" t="s">
        <v>12</v>
      </c>
      <c r="G113" s="151"/>
      <c r="H113" s="44"/>
      <c r="I113" s="44"/>
      <c r="J113" s="234"/>
      <c r="K113" s="159"/>
      <c r="L113" s="159"/>
      <c r="M113" s="159"/>
      <c r="N113" s="159"/>
      <c r="O113" s="44"/>
      <c r="P113" s="947"/>
      <c r="Q113" s="44"/>
      <c r="R113" s="44"/>
      <c r="S113" s="234"/>
      <c r="T113" s="160"/>
      <c r="U113" s="161"/>
      <c r="V113" s="161"/>
      <c r="W113" s="161"/>
      <c r="X113" s="62"/>
      <c r="Y113" s="695"/>
      <c r="Z113" s="62"/>
      <c r="AA113" s="240"/>
      <c r="AB113" s="162"/>
      <c r="AC113" s="162"/>
      <c r="AD113" s="162"/>
      <c r="AE113" s="162"/>
      <c r="AF113" s="698"/>
      <c r="AG113" s="62"/>
      <c r="AH113" s="59"/>
      <c r="AN113" s="59"/>
      <c r="AO113" s="695"/>
      <c r="AP113" s="59"/>
      <c r="AQ113" s="201"/>
      <c r="AV113" s="467"/>
    </row>
    <row r="114" spans="1:48" x14ac:dyDescent="0.35">
      <c r="C114" s="12"/>
      <c r="E114" s="66" t="s">
        <v>251</v>
      </c>
      <c r="F114" s="1151" t="s">
        <v>12</v>
      </c>
      <c r="G114" s="151"/>
      <c r="H114" s="44"/>
      <c r="I114" s="44"/>
      <c r="J114" s="234"/>
      <c r="K114" s="159"/>
      <c r="L114" s="159"/>
      <c r="M114" s="159"/>
      <c r="N114" s="159"/>
      <c r="O114" s="44"/>
      <c r="P114" s="947"/>
      <c r="Q114" s="44"/>
      <c r="R114" s="44"/>
      <c r="S114" s="234"/>
      <c r="T114" s="160"/>
      <c r="U114" s="161"/>
      <c r="V114" s="161"/>
      <c r="W114" s="161"/>
      <c r="X114" s="62"/>
      <c r="Y114" s="695"/>
      <c r="Z114" s="62"/>
      <c r="AA114" s="240"/>
      <c r="AB114" s="162"/>
      <c r="AC114" s="162"/>
      <c r="AD114" s="162"/>
      <c r="AE114" s="162"/>
      <c r="AF114" s="698"/>
      <c r="AG114" s="62"/>
      <c r="AH114" s="59"/>
      <c r="AN114" s="59"/>
      <c r="AO114" s="695"/>
      <c r="AP114" s="59"/>
      <c r="AQ114" s="201"/>
      <c r="AV114" s="467"/>
    </row>
    <row r="115" spans="1:48" x14ac:dyDescent="0.35">
      <c r="E115" s="66" t="s">
        <v>253</v>
      </c>
      <c r="F115" s="1151">
        <v>3</v>
      </c>
      <c r="G115" s="76"/>
      <c r="H115" s="62"/>
      <c r="I115" s="62"/>
      <c r="J115" s="234"/>
      <c r="K115" s="159"/>
      <c r="L115" s="159"/>
      <c r="M115" s="159"/>
      <c r="N115" s="159"/>
      <c r="O115" s="62"/>
      <c r="P115" s="973"/>
      <c r="Q115" s="62"/>
      <c r="R115" s="62"/>
      <c r="S115" s="234"/>
      <c r="T115" s="160"/>
      <c r="U115" s="161"/>
      <c r="V115" s="161"/>
      <c r="W115" s="161"/>
      <c r="X115" s="62"/>
      <c r="Y115" s="695"/>
      <c r="Z115" s="62"/>
      <c r="AA115" s="240"/>
      <c r="AB115" s="162"/>
      <c r="AC115" s="162"/>
      <c r="AD115" s="162"/>
      <c r="AE115" s="162"/>
      <c r="AF115" s="698"/>
      <c r="AG115" s="62"/>
      <c r="AH115" s="59"/>
      <c r="AN115" s="59"/>
      <c r="AO115" s="695"/>
      <c r="AP115" s="59"/>
      <c r="AQ115" s="201"/>
      <c r="AV115" s="467"/>
    </row>
    <row r="116" spans="1:48" x14ac:dyDescent="0.35">
      <c r="E116" s="66" t="s">
        <v>254</v>
      </c>
      <c r="F116" s="1151">
        <v>9</v>
      </c>
      <c r="G116" s="76"/>
      <c r="H116" s="44"/>
      <c r="I116" s="44"/>
      <c r="J116" s="234"/>
      <c r="K116" s="159"/>
      <c r="L116" s="159"/>
      <c r="M116" s="159"/>
      <c r="N116" s="159"/>
      <c r="O116" s="44"/>
      <c r="P116" s="947"/>
      <c r="Q116" s="44"/>
      <c r="R116" s="44"/>
      <c r="S116" s="234"/>
      <c r="T116" s="160"/>
      <c r="U116" s="161"/>
      <c r="V116" s="161"/>
      <c r="W116" s="161"/>
      <c r="X116" s="62"/>
      <c r="Y116" s="695"/>
      <c r="Z116" s="62"/>
      <c r="AA116" s="240"/>
      <c r="AB116" s="162"/>
      <c r="AC116" s="162"/>
      <c r="AD116" s="162"/>
      <c r="AE116" s="162"/>
      <c r="AF116" s="698"/>
      <c r="AG116" s="62"/>
      <c r="AH116" s="59"/>
      <c r="AN116" s="59"/>
      <c r="AO116" s="695"/>
      <c r="AP116" s="59"/>
      <c r="AQ116" s="201"/>
      <c r="AV116" s="467"/>
    </row>
    <row r="117" spans="1:48" x14ac:dyDescent="0.35">
      <c r="E117" s="66" t="s">
        <v>255</v>
      </c>
      <c r="F117" s="1151">
        <v>16</v>
      </c>
      <c r="G117" s="76"/>
      <c r="H117" s="44"/>
      <c r="I117" s="44"/>
      <c r="J117" s="234"/>
      <c r="K117" s="159"/>
      <c r="L117" s="159"/>
      <c r="M117" s="159"/>
      <c r="N117" s="159"/>
      <c r="O117" s="44"/>
      <c r="P117" s="947"/>
      <c r="Q117" s="44"/>
      <c r="R117" s="44"/>
      <c r="S117" s="234"/>
      <c r="T117" s="160"/>
      <c r="U117" s="161"/>
      <c r="V117" s="161"/>
      <c r="W117" s="161"/>
      <c r="X117" s="62"/>
      <c r="Y117" s="695"/>
      <c r="Z117" s="62"/>
      <c r="AA117" s="240"/>
      <c r="AB117" s="162"/>
      <c r="AC117" s="162"/>
      <c r="AD117" s="162"/>
      <c r="AE117" s="162"/>
      <c r="AF117" s="698"/>
      <c r="AG117" s="62"/>
      <c r="AH117" s="59"/>
      <c r="AO117" s="695"/>
      <c r="AP117" s="59"/>
      <c r="AQ117" s="201"/>
      <c r="AV117" s="97"/>
    </row>
    <row r="118" spans="1:48" x14ac:dyDescent="0.35">
      <c r="E118" s="66" t="s">
        <v>179</v>
      </c>
      <c r="F118" s="1151">
        <v>28</v>
      </c>
      <c r="G118" s="157"/>
      <c r="H118" s="44"/>
      <c r="I118" s="44"/>
      <c r="J118" s="234"/>
      <c r="K118" s="159"/>
      <c r="L118" s="159"/>
      <c r="M118" s="159"/>
      <c r="N118" s="159"/>
      <c r="O118" s="44"/>
      <c r="P118" s="947"/>
      <c r="Q118" s="44"/>
      <c r="R118" s="44"/>
      <c r="S118" s="234"/>
      <c r="T118" s="160"/>
      <c r="U118" s="161"/>
      <c r="V118" s="161"/>
      <c r="W118" s="161"/>
      <c r="X118" s="62"/>
      <c r="Y118" s="695"/>
      <c r="Z118" s="62"/>
      <c r="AA118" s="240"/>
      <c r="AB118" s="162"/>
      <c r="AC118" s="162"/>
      <c r="AD118" s="162"/>
      <c r="AE118" s="162"/>
      <c r="AF118" s="698"/>
      <c r="AG118" s="62"/>
      <c r="AH118" s="59"/>
      <c r="AO118" s="695"/>
      <c r="AP118" s="59"/>
      <c r="AQ118" s="201"/>
      <c r="AV118" s="97"/>
    </row>
    <row r="119" spans="1:48" x14ac:dyDescent="0.35">
      <c r="E119" s="66" t="s">
        <v>256</v>
      </c>
      <c r="F119" s="1151">
        <v>8</v>
      </c>
      <c r="G119" s="151"/>
      <c r="H119" s="44"/>
      <c r="I119" s="44"/>
      <c r="J119" s="234"/>
      <c r="K119" s="159"/>
      <c r="L119" s="159"/>
      <c r="M119" s="159"/>
      <c r="N119" s="159"/>
      <c r="O119" s="44"/>
      <c r="P119" s="947"/>
      <c r="Q119" s="44"/>
      <c r="R119" s="44"/>
      <c r="S119" s="234"/>
      <c r="T119" s="160"/>
      <c r="U119" s="161"/>
      <c r="V119" s="161"/>
      <c r="W119" s="161"/>
      <c r="X119" s="62"/>
      <c r="Y119" s="695"/>
      <c r="Z119" s="62"/>
      <c r="AA119" s="240"/>
      <c r="AB119" s="162"/>
      <c r="AC119" s="162"/>
      <c r="AD119" s="162"/>
      <c r="AE119" s="162"/>
      <c r="AF119" s="698"/>
      <c r="AG119" s="62"/>
      <c r="AH119" s="59"/>
      <c r="AO119" s="695"/>
      <c r="AP119" s="59"/>
      <c r="AQ119" s="201"/>
      <c r="AV119" s="97"/>
    </row>
    <row r="120" spans="1:48" x14ac:dyDescent="0.35">
      <c r="C120" s="12"/>
      <c r="E120" s="66" t="s">
        <v>257</v>
      </c>
      <c r="F120" s="1151">
        <v>13</v>
      </c>
      <c r="G120" s="151"/>
      <c r="H120" s="60"/>
      <c r="I120" s="60"/>
      <c r="J120" s="234"/>
      <c r="K120" s="159"/>
      <c r="L120" s="159"/>
      <c r="M120" s="159"/>
      <c r="N120" s="159"/>
      <c r="O120" s="60"/>
      <c r="P120" s="974"/>
      <c r="Q120" s="60"/>
      <c r="R120" s="60"/>
      <c r="S120" s="234"/>
      <c r="T120" s="160"/>
      <c r="U120" s="161"/>
      <c r="V120" s="161"/>
      <c r="W120" s="161"/>
      <c r="X120" s="62"/>
      <c r="Y120" s="695"/>
      <c r="Z120" s="62"/>
      <c r="AA120" s="240"/>
      <c r="AB120" s="162"/>
      <c r="AC120" s="162"/>
      <c r="AD120" s="162"/>
      <c r="AE120" s="162"/>
      <c r="AF120" s="698"/>
      <c r="AG120" s="62"/>
      <c r="AH120" s="59"/>
      <c r="AO120" s="695"/>
      <c r="AP120" s="59"/>
      <c r="AQ120" s="201"/>
      <c r="AV120" s="97"/>
    </row>
    <row r="121" spans="1:48" x14ac:dyDescent="0.35">
      <c r="A121" s="10"/>
      <c r="B121" s="10"/>
      <c r="C121" s="10"/>
      <c r="E121" s="66" t="s">
        <v>258</v>
      </c>
      <c r="F121" s="1151">
        <v>9</v>
      </c>
      <c r="G121" s="76"/>
      <c r="H121" s="159"/>
      <c r="I121" s="159"/>
      <c r="J121" s="234"/>
      <c r="K121" s="159"/>
      <c r="L121" s="159"/>
      <c r="M121" s="159"/>
      <c r="N121" s="159"/>
      <c r="O121" s="159"/>
      <c r="P121" s="950"/>
      <c r="Q121" s="159"/>
      <c r="R121" s="159"/>
      <c r="S121" s="234"/>
      <c r="T121" s="160"/>
      <c r="U121" s="161"/>
      <c r="V121" s="161"/>
      <c r="W121" s="161"/>
      <c r="X121" s="162"/>
      <c r="Y121" s="712"/>
      <c r="Z121" s="162"/>
      <c r="AA121" s="240"/>
      <c r="AB121" s="162"/>
      <c r="AC121" s="162"/>
      <c r="AD121" s="162"/>
      <c r="AE121" s="162"/>
      <c r="AF121" s="707"/>
      <c r="AG121" s="162"/>
      <c r="AH121" s="59"/>
      <c r="AO121" s="712"/>
      <c r="AP121" s="59"/>
      <c r="AQ121" s="201"/>
      <c r="AV121" s="97"/>
    </row>
    <row r="122" spans="1:48" x14ac:dyDescent="0.35">
      <c r="A122" s="10"/>
      <c r="B122" s="10"/>
      <c r="C122" s="10"/>
      <c r="E122" s="66" t="s">
        <v>182</v>
      </c>
      <c r="F122" s="1151">
        <v>19</v>
      </c>
      <c r="G122" s="76"/>
      <c r="H122" s="159"/>
      <c r="I122" s="159"/>
      <c r="J122" s="234"/>
      <c r="K122" s="159"/>
      <c r="L122" s="159"/>
      <c r="M122" s="159"/>
      <c r="N122" s="159"/>
      <c r="O122" s="159"/>
      <c r="P122" s="950"/>
      <c r="Q122" s="159"/>
      <c r="R122" s="159"/>
      <c r="S122" s="234"/>
      <c r="T122" s="160"/>
      <c r="U122" s="161"/>
      <c r="V122" s="161"/>
      <c r="W122" s="161"/>
      <c r="X122" s="162"/>
      <c r="Y122" s="712"/>
      <c r="Z122" s="162"/>
      <c r="AA122" s="240"/>
      <c r="AB122" s="162"/>
      <c r="AC122" s="162"/>
      <c r="AD122" s="162"/>
      <c r="AE122" s="162"/>
      <c r="AF122" s="707"/>
      <c r="AG122" s="162"/>
      <c r="AH122" s="59"/>
      <c r="AO122" s="712"/>
      <c r="AP122" s="59"/>
      <c r="AQ122" s="201"/>
      <c r="AV122" s="97"/>
    </row>
    <row r="123" spans="1:48" x14ac:dyDescent="0.35">
      <c r="A123" s="51"/>
      <c r="B123" s="51"/>
      <c r="C123" s="52"/>
      <c r="E123" s="66" t="s">
        <v>183</v>
      </c>
      <c r="F123" s="1151" t="s">
        <v>12</v>
      </c>
      <c r="G123" s="76"/>
      <c r="H123" s="66"/>
      <c r="I123" s="66"/>
      <c r="J123" s="234"/>
      <c r="K123" s="159"/>
      <c r="L123" s="159"/>
      <c r="M123" s="159"/>
      <c r="N123" s="159"/>
      <c r="O123" s="66"/>
      <c r="P123" s="975"/>
      <c r="Q123" s="66"/>
      <c r="R123" s="66"/>
      <c r="S123" s="234"/>
      <c r="T123" s="160"/>
      <c r="U123" s="161"/>
      <c r="V123" s="161"/>
      <c r="W123" s="161"/>
      <c r="X123" s="66"/>
      <c r="Y123" s="443"/>
      <c r="Z123" s="66"/>
      <c r="AA123" s="240"/>
      <c r="AB123" s="162"/>
      <c r="AC123" s="162"/>
      <c r="AD123" s="162"/>
      <c r="AE123" s="162"/>
      <c r="AF123" s="721"/>
      <c r="AG123" s="66"/>
      <c r="AO123" s="443"/>
      <c r="AQ123" s="201"/>
      <c r="AV123" s="97"/>
    </row>
    <row r="124" spans="1:48" x14ac:dyDescent="0.35">
      <c r="A124" s="51"/>
      <c r="B124" s="51"/>
      <c r="C124" s="52"/>
      <c r="E124" s="66" t="s">
        <v>260</v>
      </c>
      <c r="F124" s="1151" t="s">
        <v>12</v>
      </c>
      <c r="G124" s="76"/>
      <c r="H124" s="66"/>
      <c r="I124" s="66"/>
      <c r="J124" s="234"/>
      <c r="K124" s="159"/>
      <c r="L124" s="159"/>
      <c r="M124" s="159"/>
      <c r="N124" s="159"/>
      <c r="O124" s="66"/>
      <c r="P124" s="975"/>
      <c r="Q124" s="66"/>
      <c r="R124" s="66"/>
      <c r="S124" s="234"/>
      <c r="T124" s="160"/>
      <c r="U124" s="161"/>
      <c r="V124" s="161"/>
      <c r="W124" s="161"/>
      <c r="X124" s="66"/>
      <c r="Y124" s="443"/>
      <c r="Z124" s="66"/>
      <c r="AA124" s="240"/>
      <c r="AB124" s="162"/>
      <c r="AC124" s="162"/>
      <c r="AD124" s="162"/>
      <c r="AE124" s="162"/>
      <c r="AF124" s="721"/>
      <c r="AG124" s="66"/>
      <c r="AO124" s="443"/>
      <c r="AQ124" s="201"/>
      <c r="AV124" s="97"/>
    </row>
    <row r="125" spans="1:48" x14ac:dyDescent="0.35">
      <c r="A125" s="10"/>
      <c r="B125" s="10"/>
      <c r="C125" s="10"/>
      <c r="E125" s="7" t="s">
        <v>478</v>
      </c>
      <c r="F125" s="1151" t="s">
        <v>12</v>
      </c>
      <c r="G125" s="76"/>
      <c r="H125" s="44"/>
      <c r="I125" s="44"/>
      <c r="J125" s="234"/>
      <c r="K125" s="159"/>
      <c r="L125" s="159"/>
      <c r="M125" s="159"/>
      <c r="N125" s="159"/>
      <c r="O125" s="44"/>
      <c r="P125" s="947"/>
      <c r="Q125" s="44"/>
      <c r="R125" s="44"/>
      <c r="S125" s="234"/>
      <c r="T125" s="160"/>
      <c r="U125" s="161"/>
      <c r="V125" s="161"/>
      <c r="W125" s="161"/>
      <c r="X125" s="62"/>
      <c r="Y125" s="695"/>
      <c r="Z125" s="62"/>
      <c r="AA125" s="240"/>
      <c r="AB125" s="162"/>
      <c r="AC125" s="162"/>
      <c r="AD125" s="162"/>
      <c r="AE125" s="162"/>
      <c r="AF125" s="698"/>
      <c r="AG125" s="62"/>
      <c r="AH125" s="164"/>
      <c r="AN125" s="26"/>
      <c r="AO125" s="695"/>
      <c r="AP125" s="164"/>
      <c r="AQ125" s="201"/>
      <c r="AV125" s="1233"/>
    </row>
    <row r="126" spans="1:48" x14ac:dyDescent="0.35">
      <c r="A126" s="51"/>
      <c r="B126" s="51"/>
      <c r="C126" s="51"/>
      <c r="E126" s="66" t="s">
        <v>261</v>
      </c>
      <c r="F126" s="1151" t="s">
        <v>12</v>
      </c>
      <c r="G126" s="76"/>
      <c r="H126" s="66"/>
      <c r="I126" s="66"/>
      <c r="J126" s="234"/>
      <c r="K126" s="159"/>
      <c r="L126" s="159"/>
      <c r="M126" s="159"/>
      <c r="N126" s="159"/>
      <c r="O126" s="66"/>
      <c r="P126" s="975"/>
      <c r="Q126" s="66"/>
      <c r="R126" s="66"/>
      <c r="S126" s="234"/>
      <c r="T126" s="160"/>
      <c r="U126" s="161"/>
      <c r="V126" s="161"/>
      <c r="W126" s="161"/>
      <c r="X126" s="66"/>
      <c r="Y126" s="443"/>
      <c r="Z126" s="66"/>
      <c r="AA126" s="240"/>
      <c r="AB126" s="162"/>
      <c r="AC126" s="162"/>
      <c r="AD126" s="162"/>
      <c r="AE126" s="162"/>
      <c r="AF126" s="721"/>
      <c r="AG126" s="66"/>
      <c r="AO126" s="443"/>
      <c r="AQ126" s="201"/>
      <c r="AV126" s="97"/>
    </row>
    <row r="127" spans="1:48" x14ac:dyDescent="0.35">
      <c r="A127" s="51"/>
      <c r="B127" s="51"/>
      <c r="C127" s="52"/>
      <c r="E127" s="66" t="s">
        <v>184</v>
      </c>
      <c r="F127" s="1151">
        <v>11</v>
      </c>
      <c r="G127" s="76"/>
      <c r="H127" s="147"/>
      <c r="I127" s="147"/>
      <c r="J127" s="234"/>
      <c r="K127" s="159"/>
      <c r="L127" s="159"/>
      <c r="M127" s="159"/>
      <c r="N127" s="159"/>
      <c r="O127" s="147"/>
      <c r="P127" s="976"/>
      <c r="Q127" s="147"/>
      <c r="R127" s="147"/>
      <c r="S127" s="234"/>
      <c r="T127" s="160"/>
      <c r="U127" s="161"/>
      <c r="V127" s="161"/>
      <c r="W127" s="161"/>
      <c r="X127" s="147"/>
      <c r="Y127" s="1230"/>
      <c r="Z127" s="147"/>
      <c r="AA127" s="240"/>
      <c r="AB127" s="162"/>
      <c r="AC127" s="162"/>
      <c r="AD127" s="162"/>
      <c r="AE127" s="162"/>
      <c r="AF127" s="1231"/>
      <c r="AG127" s="147"/>
      <c r="AO127" s="1230"/>
      <c r="AQ127" s="201"/>
      <c r="AV127" s="97"/>
    </row>
    <row r="128" spans="1:48" x14ac:dyDescent="0.35">
      <c r="A128" s="51"/>
      <c r="B128" s="51"/>
      <c r="C128" s="52"/>
      <c r="E128" s="66" t="s">
        <v>185</v>
      </c>
      <c r="F128" s="1151">
        <v>3</v>
      </c>
      <c r="G128" s="76"/>
      <c r="H128" s="66"/>
      <c r="I128" s="66"/>
      <c r="J128" s="234"/>
      <c r="K128" s="159"/>
      <c r="L128" s="159"/>
      <c r="M128" s="159"/>
      <c r="N128" s="159"/>
      <c r="O128" s="66"/>
      <c r="P128" s="975"/>
      <c r="Q128" s="66"/>
      <c r="R128" s="66"/>
      <c r="S128" s="234"/>
      <c r="T128" s="160"/>
      <c r="U128" s="161"/>
      <c r="V128" s="161"/>
      <c r="W128" s="161"/>
      <c r="X128" s="66"/>
      <c r="Y128" s="443"/>
      <c r="Z128" s="66"/>
      <c r="AA128" s="240"/>
      <c r="AB128" s="162"/>
      <c r="AC128" s="162"/>
      <c r="AD128" s="162"/>
      <c r="AE128" s="162"/>
      <c r="AF128" s="721"/>
      <c r="AG128" s="66"/>
      <c r="AO128" s="443"/>
      <c r="AQ128" s="201"/>
      <c r="AV128" s="97"/>
    </row>
    <row r="129" spans="1:48" x14ac:dyDescent="0.35">
      <c r="A129" s="50"/>
      <c r="B129" s="50"/>
      <c r="C129" s="50"/>
      <c r="E129" s="66" t="s">
        <v>263</v>
      </c>
      <c r="F129" s="1151" t="s">
        <v>12</v>
      </c>
      <c r="G129" s="76"/>
      <c r="H129" s="66"/>
      <c r="I129" s="66"/>
      <c r="J129" s="234"/>
      <c r="K129" s="159"/>
      <c r="L129" s="159"/>
      <c r="M129" s="159"/>
      <c r="N129" s="159"/>
      <c r="O129" s="66"/>
      <c r="P129" s="975"/>
      <c r="Q129" s="66"/>
      <c r="R129" s="66"/>
      <c r="S129" s="234"/>
      <c r="T129" s="160"/>
      <c r="U129" s="161"/>
      <c r="V129" s="161"/>
      <c r="W129" s="161"/>
      <c r="X129" s="66"/>
      <c r="Y129" s="443"/>
      <c r="Z129" s="66"/>
      <c r="AA129" s="240"/>
      <c r="AB129" s="162"/>
      <c r="AC129" s="162"/>
      <c r="AD129" s="162"/>
      <c r="AE129" s="162"/>
      <c r="AF129" s="721"/>
      <c r="AG129" s="66"/>
      <c r="AO129" s="443"/>
      <c r="AQ129" s="201"/>
      <c r="AV129" s="97"/>
    </row>
    <row r="130" spans="1:48" x14ac:dyDescent="0.35">
      <c r="A130" s="50"/>
      <c r="B130" s="50"/>
      <c r="C130" s="50"/>
      <c r="E130" s="66" t="s">
        <v>264</v>
      </c>
      <c r="F130" s="1151">
        <v>396</v>
      </c>
      <c r="G130" s="76"/>
      <c r="H130" s="66"/>
      <c r="I130" s="66"/>
      <c r="J130" s="234"/>
      <c r="K130" s="159"/>
      <c r="L130" s="159"/>
      <c r="M130" s="159"/>
      <c r="N130" s="159"/>
      <c r="O130" s="66"/>
      <c r="P130" s="975"/>
      <c r="Q130" s="66"/>
      <c r="R130" s="66"/>
      <c r="S130" s="234"/>
      <c r="T130" s="160"/>
      <c r="U130" s="161"/>
      <c r="V130" s="161"/>
      <c r="W130" s="161"/>
      <c r="X130" s="66"/>
      <c r="Y130" s="443"/>
      <c r="Z130" s="66"/>
      <c r="AA130" s="240"/>
      <c r="AB130" s="162"/>
      <c r="AC130" s="162"/>
      <c r="AD130" s="162"/>
      <c r="AE130" s="162"/>
      <c r="AF130" s="721"/>
      <c r="AG130" s="66"/>
      <c r="AO130" s="443"/>
      <c r="AQ130" s="201"/>
      <c r="AV130" s="97"/>
    </row>
    <row r="131" spans="1:48" x14ac:dyDescent="0.35">
      <c r="A131" s="51"/>
      <c r="B131" s="51"/>
      <c r="C131" s="51"/>
      <c r="E131" s="66" t="s">
        <v>265</v>
      </c>
      <c r="F131" s="1151">
        <v>14</v>
      </c>
      <c r="G131" s="76"/>
      <c r="H131" s="66"/>
      <c r="I131" s="66"/>
      <c r="J131" s="234"/>
      <c r="K131" s="159"/>
      <c r="L131" s="159"/>
      <c r="M131" s="159"/>
      <c r="N131" s="159"/>
      <c r="O131" s="66"/>
      <c r="P131" s="975"/>
      <c r="Q131" s="66"/>
      <c r="R131" s="66"/>
      <c r="S131" s="234"/>
      <c r="T131" s="160"/>
      <c r="U131" s="161"/>
      <c r="V131" s="161"/>
      <c r="W131" s="161"/>
      <c r="X131" s="66"/>
      <c r="Y131" s="443"/>
      <c r="Z131" s="66"/>
      <c r="AA131" s="240"/>
      <c r="AB131" s="162"/>
      <c r="AC131" s="162"/>
      <c r="AD131" s="162"/>
      <c r="AE131" s="162"/>
      <c r="AF131" s="721"/>
      <c r="AG131" s="66"/>
      <c r="AO131" s="443"/>
      <c r="AQ131" s="201"/>
      <c r="AV131" s="97"/>
    </row>
    <row r="132" spans="1:48" x14ac:dyDescent="0.35">
      <c r="A132" s="357"/>
      <c r="B132" s="357"/>
      <c r="C132" s="357"/>
      <c r="E132" s="66" t="s">
        <v>266</v>
      </c>
      <c r="F132" s="1151" t="s">
        <v>12</v>
      </c>
      <c r="G132" s="76"/>
      <c r="H132" s="147"/>
      <c r="I132" s="147"/>
      <c r="J132" s="234"/>
      <c r="K132" s="159"/>
      <c r="L132" s="159"/>
      <c r="M132" s="159"/>
      <c r="N132" s="159"/>
      <c r="O132" s="147"/>
      <c r="P132" s="976"/>
      <c r="Q132" s="147"/>
      <c r="R132" s="147"/>
      <c r="S132" s="234"/>
      <c r="T132" s="160"/>
      <c r="U132" s="161"/>
      <c r="V132" s="161"/>
      <c r="W132" s="161"/>
      <c r="X132" s="147"/>
      <c r="Y132" s="1230"/>
      <c r="Z132" s="147"/>
      <c r="AA132" s="240"/>
      <c r="AB132" s="162"/>
      <c r="AC132" s="162"/>
      <c r="AD132" s="162"/>
      <c r="AE132" s="162"/>
      <c r="AF132" s="1231"/>
      <c r="AG132" s="147"/>
      <c r="AO132" s="1230"/>
      <c r="AQ132" s="201"/>
      <c r="AV132" s="97"/>
    </row>
    <row r="133" spans="1:48" x14ac:dyDescent="0.35">
      <c r="E133" s="66" t="s">
        <v>267</v>
      </c>
      <c r="F133" s="1151">
        <v>607</v>
      </c>
      <c r="G133" s="76"/>
      <c r="H133" s="66"/>
      <c r="I133" s="66"/>
      <c r="J133" s="234"/>
      <c r="K133" s="159"/>
      <c r="L133" s="159"/>
      <c r="M133" s="159"/>
      <c r="N133" s="159"/>
      <c r="O133" s="66"/>
      <c r="P133" s="975"/>
      <c r="Q133" s="66"/>
      <c r="R133" s="66"/>
      <c r="S133" s="234"/>
      <c r="T133" s="160"/>
      <c r="U133" s="161"/>
      <c r="V133" s="161"/>
      <c r="W133" s="161"/>
      <c r="X133" s="66"/>
      <c r="Y133" s="443"/>
      <c r="Z133" s="66"/>
      <c r="AA133" s="240"/>
      <c r="AB133" s="162"/>
      <c r="AC133" s="162"/>
      <c r="AD133" s="162"/>
      <c r="AE133" s="162"/>
      <c r="AF133" s="721"/>
      <c r="AG133" s="66"/>
      <c r="AO133" s="443"/>
      <c r="AQ133" s="201"/>
      <c r="AV133" s="97"/>
    </row>
    <row r="134" spans="1:48" x14ac:dyDescent="0.35">
      <c r="E134" s="66" t="s">
        <v>268</v>
      </c>
      <c r="F134" s="1151">
        <v>126</v>
      </c>
      <c r="G134" s="76"/>
      <c r="H134" s="66"/>
      <c r="I134" s="66"/>
      <c r="J134" s="234"/>
      <c r="K134" s="159"/>
      <c r="L134" s="159"/>
      <c r="M134" s="159"/>
      <c r="N134" s="159"/>
      <c r="O134" s="66"/>
      <c r="P134" s="975"/>
      <c r="Q134" s="66"/>
      <c r="R134" s="66"/>
      <c r="S134" s="234"/>
      <c r="T134" s="160"/>
      <c r="U134" s="161"/>
      <c r="V134" s="161"/>
      <c r="W134" s="161"/>
      <c r="X134" s="66"/>
      <c r="Y134" s="443"/>
      <c r="Z134" s="66"/>
      <c r="AA134" s="240"/>
      <c r="AB134" s="162"/>
      <c r="AC134" s="162"/>
      <c r="AD134" s="162"/>
      <c r="AE134" s="162"/>
      <c r="AF134" s="721"/>
      <c r="AG134" s="66"/>
      <c r="AO134" s="443"/>
      <c r="AQ134" s="201"/>
      <c r="AV134" s="97"/>
    </row>
    <row r="135" spans="1:48" x14ac:dyDescent="0.35">
      <c r="E135" s="66" t="s">
        <v>186</v>
      </c>
      <c r="F135" s="1151">
        <v>5</v>
      </c>
      <c r="G135" s="76"/>
      <c r="H135" s="66"/>
      <c r="I135" s="66"/>
      <c r="J135" s="234"/>
      <c r="K135" s="159"/>
      <c r="L135" s="159"/>
      <c r="M135" s="159"/>
      <c r="N135" s="159"/>
      <c r="O135" s="66"/>
      <c r="P135" s="975"/>
      <c r="Q135" s="66"/>
      <c r="R135" s="66"/>
      <c r="S135" s="234"/>
      <c r="T135" s="160"/>
      <c r="U135" s="161"/>
      <c r="V135" s="161"/>
      <c r="W135" s="161"/>
      <c r="X135" s="66"/>
      <c r="Y135" s="443"/>
      <c r="Z135" s="66"/>
      <c r="AA135" s="240"/>
      <c r="AB135" s="162"/>
      <c r="AC135" s="162"/>
      <c r="AD135" s="162"/>
      <c r="AE135" s="162"/>
      <c r="AF135" s="721"/>
      <c r="AG135" s="66"/>
      <c r="AO135" s="443"/>
      <c r="AQ135" s="201"/>
      <c r="AV135" s="97"/>
    </row>
    <row r="136" spans="1:48" x14ac:dyDescent="0.35">
      <c r="E136" s="66" t="s">
        <v>269</v>
      </c>
      <c r="F136" s="1151" t="s">
        <v>12</v>
      </c>
      <c r="G136" s="76"/>
      <c r="H136" s="66"/>
      <c r="I136" s="66"/>
      <c r="J136" s="234"/>
      <c r="K136" s="159"/>
      <c r="L136" s="159"/>
      <c r="M136" s="159"/>
      <c r="N136" s="159"/>
      <c r="O136" s="66"/>
      <c r="P136" s="975"/>
      <c r="Q136" s="66"/>
      <c r="R136" s="66"/>
      <c r="S136" s="234"/>
      <c r="T136" s="160"/>
      <c r="U136" s="161"/>
      <c r="V136" s="161"/>
      <c r="W136" s="161"/>
      <c r="X136" s="66"/>
      <c r="Y136" s="443"/>
      <c r="Z136" s="66"/>
      <c r="AA136" s="240"/>
      <c r="AB136" s="162"/>
      <c r="AC136" s="162"/>
      <c r="AD136" s="162"/>
      <c r="AE136" s="162"/>
      <c r="AF136" s="721"/>
      <c r="AG136" s="66"/>
      <c r="AO136" s="443"/>
      <c r="AQ136" s="201"/>
      <c r="AV136" s="97"/>
    </row>
    <row r="137" spans="1:48" x14ac:dyDescent="0.35">
      <c r="E137" s="66" t="s">
        <v>271</v>
      </c>
      <c r="F137" s="1151">
        <v>3</v>
      </c>
      <c r="G137" s="76"/>
      <c r="H137" s="66"/>
      <c r="I137" s="66"/>
      <c r="J137" s="234"/>
      <c r="K137" s="159"/>
      <c r="L137" s="159"/>
      <c r="M137" s="159"/>
      <c r="N137" s="159"/>
      <c r="O137" s="66"/>
      <c r="P137" s="975"/>
      <c r="Q137" s="66"/>
      <c r="R137" s="66"/>
      <c r="S137" s="234"/>
      <c r="T137" s="160"/>
      <c r="U137" s="161"/>
      <c r="V137" s="161"/>
      <c r="W137" s="161"/>
      <c r="X137" s="66"/>
      <c r="Y137" s="443"/>
      <c r="Z137" s="66"/>
      <c r="AA137" s="240"/>
      <c r="AB137" s="162"/>
      <c r="AC137" s="162"/>
      <c r="AD137" s="162"/>
      <c r="AE137" s="162"/>
      <c r="AF137" s="721"/>
      <c r="AG137" s="66"/>
      <c r="AO137" s="443"/>
      <c r="AQ137" s="201"/>
      <c r="AV137" s="97"/>
    </row>
    <row r="138" spans="1:48" x14ac:dyDescent="0.35">
      <c r="E138" s="66" t="s">
        <v>187</v>
      </c>
      <c r="F138" s="1151">
        <v>38</v>
      </c>
      <c r="G138" s="76"/>
      <c r="H138" s="66"/>
      <c r="I138" s="66"/>
      <c r="J138" s="234"/>
      <c r="K138" s="159"/>
      <c r="L138" s="159"/>
      <c r="M138" s="159"/>
      <c r="N138" s="159"/>
      <c r="O138" s="66"/>
      <c r="P138" s="975"/>
      <c r="Q138" s="66"/>
      <c r="R138" s="66"/>
      <c r="S138" s="234"/>
      <c r="T138" s="160"/>
      <c r="U138" s="161"/>
      <c r="V138" s="161"/>
      <c r="W138" s="161"/>
      <c r="X138" s="66"/>
      <c r="Y138" s="443"/>
      <c r="Z138" s="66"/>
      <c r="AA138" s="240"/>
      <c r="AB138" s="162"/>
      <c r="AC138" s="162"/>
      <c r="AD138" s="162"/>
      <c r="AE138" s="162"/>
      <c r="AF138" s="721"/>
      <c r="AG138" s="66"/>
      <c r="AO138" s="443"/>
      <c r="AQ138" s="201"/>
      <c r="AV138" s="97"/>
    </row>
    <row r="139" spans="1:48" x14ac:dyDescent="0.35">
      <c r="E139" s="66" t="s">
        <v>272</v>
      </c>
      <c r="F139" s="1151" t="s">
        <v>12</v>
      </c>
      <c r="G139" s="76"/>
      <c r="H139" s="66"/>
      <c r="I139" s="66"/>
      <c r="J139" s="234"/>
      <c r="K139" s="159"/>
      <c r="L139" s="159"/>
      <c r="M139" s="159"/>
      <c r="N139" s="159"/>
      <c r="O139" s="66"/>
      <c r="P139" s="975"/>
      <c r="Q139" s="66"/>
      <c r="R139" s="66"/>
      <c r="S139" s="234"/>
      <c r="T139" s="160"/>
      <c r="U139" s="161"/>
      <c r="V139" s="161"/>
      <c r="W139" s="161"/>
      <c r="X139" s="66"/>
      <c r="Y139" s="443"/>
      <c r="Z139" s="66"/>
      <c r="AA139" s="240"/>
      <c r="AB139" s="162"/>
      <c r="AC139" s="162"/>
      <c r="AD139" s="162"/>
      <c r="AE139" s="162"/>
      <c r="AF139" s="721"/>
      <c r="AG139" s="66"/>
      <c r="AO139" s="443"/>
      <c r="AQ139" s="201"/>
      <c r="AV139" s="97"/>
    </row>
    <row r="140" spans="1:48" x14ac:dyDescent="0.35">
      <c r="E140" s="66" t="s">
        <v>188</v>
      </c>
      <c r="F140" s="1151">
        <v>18</v>
      </c>
      <c r="G140" s="76"/>
      <c r="H140" s="66"/>
      <c r="I140" s="66"/>
      <c r="J140" s="234"/>
      <c r="K140" s="159"/>
      <c r="L140" s="159"/>
      <c r="M140" s="159"/>
      <c r="N140" s="159"/>
      <c r="O140" s="66"/>
      <c r="P140" s="975"/>
      <c r="Q140" s="66"/>
      <c r="R140" s="66"/>
      <c r="S140" s="234"/>
      <c r="T140" s="160"/>
      <c r="U140" s="161"/>
      <c r="V140" s="161"/>
      <c r="W140" s="161"/>
      <c r="X140" s="66"/>
      <c r="Y140" s="443"/>
      <c r="Z140" s="66"/>
      <c r="AA140" s="240"/>
      <c r="AB140" s="162"/>
      <c r="AC140" s="162"/>
      <c r="AD140" s="162"/>
      <c r="AE140" s="162"/>
      <c r="AF140" s="721"/>
      <c r="AG140" s="66"/>
      <c r="AO140" s="443"/>
      <c r="AQ140" s="201"/>
      <c r="AV140" s="97"/>
    </row>
    <row r="141" spans="1:48" x14ac:dyDescent="0.35">
      <c r="E141" s="66" t="s">
        <v>273</v>
      </c>
      <c r="F141" s="1151">
        <v>6</v>
      </c>
      <c r="G141" s="76"/>
      <c r="H141" s="66"/>
      <c r="I141" s="66"/>
      <c r="J141" s="234"/>
      <c r="K141" s="159"/>
      <c r="L141" s="159"/>
      <c r="M141" s="159"/>
      <c r="N141" s="159"/>
      <c r="O141" s="66"/>
      <c r="P141" s="975"/>
      <c r="Q141" s="66"/>
      <c r="R141" s="66"/>
      <c r="S141" s="234"/>
      <c r="T141" s="160"/>
      <c r="U141" s="161"/>
      <c r="V141" s="161"/>
      <c r="W141" s="161"/>
      <c r="X141" s="66"/>
      <c r="Y141" s="443"/>
      <c r="Z141" s="66"/>
      <c r="AA141" s="240"/>
      <c r="AB141" s="162"/>
      <c r="AC141" s="162"/>
      <c r="AD141" s="162"/>
      <c r="AE141" s="162"/>
      <c r="AF141" s="721"/>
      <c r="AG141" s="66"/>
      <c r="AO141" s="443"/>
      <c r="AQ141" s="201"/>
      <c r="AV141" s="97"/>
    </row>
    <row r="142" spans="1:48" x14ac:dyDescent="0.35">
      <c r="E142" s="66" t="s">
        <v>274</v>
      </c>
      <c r="F142" s="1151">
        <v>28</v>
      </c>
      <c r="G142" s="76"/>
      <c r="H142" s="66"/>
      <c r="I142" s="66"/>
      <c r="J142" s="234"/>
      <c r="K142" s="159"/>
      <c r="L142" s="159"/>
      <c r="M142" s="159"/>
      <c r="N142" s="159"/>
      <c r="O142" s="66"/>
      <c r="P142" s="975"/>
      <c r="Q142" s="66"/>
      <c r="R142" s="66"/>
      <c r="S142" s="234"/>
      <c r="T142" s="160"/>
      <c r="U142" s="161"/>
      <c r="V142" s="161"/>
      <c r="W142" s="161"/>
      <c r="X142" s="66"/>
      <c r="Y142" s="443"/>
      <c r="Z142" s="66"/>
      <c r="AA142" s="240"/>
      <c r="AB142" s="162"/>
      <c r="AC142" s="162"/>
      <c r="AD142" s="162"/>
      <c r="AE142" s="162"/>
      <c r="AF142" s="721"/>
      <c r="AG142" s="66"/>
      <c r="AO142" s="443"/>
      <c r="AQ142" s="201"/>
      <c r="AV142" s="97"/>
    </row>
    <row r="143" spans="1:48" x14ac:dyDescent="0.35">
      <c r="E143" s="66" t="s">
        <v>276</v>
      </c>
      <c r="F143" s="1151">
        <v>6</v>
      </c>
      <c r="G143" s="76"/>
      <c r="H143" s="66"/>
      <c r="I143" s="66"/>
      <c r="J143" s="234"/>
      <c r="K143" s="159"/>
      <c r="L143" s="159"/>
      <c r="M143" s="159"/>
      <c r="N143" s="159"/>
      <c r="O143" s="66"/>
      <c r="P143" s="975"/>
      <c r="Q143" s="66"/>
      <c r="R143" s="66"/>
      <c r="S143" s="234"/>
      <c r="T143" s="160"/>
      <c r="U143" s="161"/>
      <c r="V143" s="161"/>
      <c r="W143" s="161"/>
      <c r="X143" s="66"/>
      <c r="Y143" s="443"/>
      <c r="Z143" s="66"/>
      <c r="AA143" s="240"/>
      <c r="AB143" s="162"/>
      <c r="AC143" s="162"/>
      <c r="AD143" s="162"/>
      <c r="AE143" s="162"/>
      <c r="AF143" s="721"/>
      <c r="AG143" s="66"/>
      <c r="AO143" s="443"/>
      <c r="AQ143" s="201"/>
      <c r="AV143" s="97"/>
    </row>
    <row r="144" spans="1:48" x14ac:dyDescent="0.35">
      <c r="E144" s="66" t="s">
        <v>277</v>
      </c>
      <c r="F144" s="1151">
        <v>4</v>
      </c>
      <c r="G144" s="76"/>
      <c r="H144" s="66"/>
      <c r="I144" s="66"/>
      <c r="J144" s="234"/>
      <c r="K144" s="159"/>
      <c r="L144" s="159"/>
      <c r="M144" s="159"/>
      <c r="N144" s="159"/>
      <c r="O144" s="66"/>
      <c r="P144" s="975"/>
      <c r="Q144" s="66"/>
      <c r="R144" s="66"/>
      <c r="S144" s="234"/>
      <c r="T144" s="160"/>
      <c r="U144" s="161"/>
      <c r="V144" s="161"/>
      <c r="W144" s="161"/>
      <c r="X144" s="66"/>
      <c r="Y144" s="443"/>
      <c r="Z144" s="66"/>
      <c r="AA144" s="240"/>
      <c r="AB144" s="162"/>
      <c r="AC144" s="162"/>
      <c r="AD144" s="162"/>
      <c r="AE144" s="162"/>
      <c r="AF144" s="721"/>
      <c r="AG144" s="66"/>
      <c r="AO144" s="443"/>
      <c r="AQ144" s="201"/>
      <c r="AV144" s="97"/>
    </row>
    <row r="145" spans="5:48" x14ac:dyDescent="0.35">
      <c r="E145" s="66" t="s">
        <v>278</v>
      </c>
      <c r="F145" s="1151">
        <v>50</v>
      </c>
      <c r="G145" s="76"/>
      <c r="H145" s="66"/>
      <c r="I145" s="66"/>
      <c r="J145" s="234"/>
      <c r="K145" s="159"/>
      <c r="L145" s="159"/>
      <c r="M145" s="159"/>
      <c r="N145" s="159"/>
      <c r="O145" s="66"/>
      <c r="P145" s="975"/>
      <c r="Q145" s="66"/>
      <c r="R145" s="66"/>
      <c r="S145" s="234"/>
      <c r="T145" s="160"/>
      <c r="U145" s="161"/>
      <c r="V145" s="161"/>
      <c r="W145" s="161"/>
      <c r="X145" s="66"/>
      <c r="Y145" s="443"/>
      <c r="Z145" s="66"/>
      <c r="AA145" s="240"/>
      <c r="AB145" s="162"/>
      <c r="AC145" s="162"/>
      <c r="AD145" s="162"/>
      <c r="AE145" s="162"/>
      <c r="AF145" s="721"/>
      <c r="AG145" s="66"/>
      <c r="AO145" s="443"/>
      <c r="AQ145" s="201"/>
      <c r="AV145" s="97"/>
    </row>
    <row r="146" spans="5:48" x14ac:dyDescent="0.35">
      <c r="E146" s="66" t="s">
        <v>280</v>
      </c>
      <c r="F146" s="1151">
        <v>3</v>
      </c>
      <c r="G146" s="76"/>
      <c r="H146" s="66"/>
      <c r="I146" s="66"/>
      <c r="J146" s="234"/>
      <c r="K146" s="159"/>
      <c r="L146" s="159"/>
      <c r="M146" s="159"/>
      <c r="N146" s="159"/>
      <c r="O146" s="66"/>
      <c r="P146" s="975"/>
      <c r="Q146" s="66"/>
      <c r="R146" s="66"/>
      <c r="S146" s="234"/>
      <c r="T146" s="160"/>
      <c r="U146" s="161"/>
      <c r="V146" s="161"/>
      <c r="W146" s="161"/>
      <c r="X146" s="66"/>
      <c r="Y146" s="443"/>
      <c r="Z146" s="66"/>
      <c r="AA146" s="240"/>
      <c r="AB146" s="162"/>
      <c r="AC146" s="162"/>
      <c r="AD146" s="162"/>
      <c r="AE146" s="162"/>
      <c r="AF146" s="721"/>
      <c r="AG146" s="66"/>
      <c r="AO146" s="443"/>
      <c r="AQ146" s="201"/>
      <c r="AV146" s="97"/>
    </row>
    <row r="147" spans="5:48" x14ac:dyDescent="0.35">
      <c r="E147" s="66" t="s">
        <v>283</v>
      </c>
      <c r="F147" s="1151">
        <v>4</v>
      </c>
      <c r="G147" s="76"/>
      <c r="H147" s="66"/>
      <c r="I147" s="66"/>
      <c r="J147" s="234"/>
      <c r="K147" s="159"/>
      <c r="L147" s="159"/>
      <c r="M147" s="159"/>
      <c r="N147" s="159"/>
      <c r="O147" s="66"/>
      <c r="P147" s="975"/>
      <c r="Q147" s="66"/>
      <c r="R147" s="66"/>
      <c r="S147" s="234"/>
      <c r="T147" s="160"/>
      <c r="U147" s="161"/>
      <c r="V147" s="161"/>
      <c r="W147" s="161"/>
      <c r="X147" s="66"/>
      <c r="Y147" s="443"/>
      <c r="Z147" s="66"/>
      <c r="AA147" s="240"/>
      <c r="AB147" s="162"/>
      <c r="AC147" s="162"/>
      <c r="AD147" s="162"/>
      <c r="AE147" s="162"/>
      <c r="AF147" s="721"/>
      <c r="AG147" s="66"/>
      <c r="AO147" s="443"/>
      <c r="AQ147" s="201"/>
      <c r="AV147" s="97"/>
    </row>
    <row r="148" spans="5:48" x14ac:dyDescent="0.35">
      <c r="E148" s="66" t="s">
        <v>286</v>
      </c>
      <c r="F148" s="1151">
        <v>4</v>
      </c>
      <c r="G148" s="76"/>
      <c r="H148" s="66"/>
      <c r="I148" s="66"/>
      <c r="J148" s="234"/>
      <c r="K148" s="159"/>
      <c r="L148" s="159"/>
      <c r="M148" s="159"/>
      <c r="N148" s="159"/>
      <c r="O148" s="66"/>
      <c r="P148" s="975"/>
      <c r="Q148" s="66"/>
      <c r="R148" s="66"/>
      <c r="S148" s="234"/>
      <c r="T148" s="160"/>
      <c r="U148" s="161"/>
      <c r="V148" s="161"/>
      <c r="W148" s="161"/>
      <c r="X148" s="66"/>
      <c r="Y148" s="443"/>
      <c r="Z148" s="66"/>
      <c r="AA148" s="240"/>
      <c r="AB148" s="162"/>
      <c r="AC148" s="162"/>
      <c r="AD148" s="162"/>
      <c r="AE148" s="162"/>
      <c r="AF148" s="721"/>
      <c r="AG148" s="66"/>
      <c r="AO148" s="443"/>
      <c r="AQ148" s="201"/>
      <c r="AV148" s="97"/>
    </row>
    <row r="149" spans="5:48" x14ac:dyDescent="0.35">
      <c r="E149" s="66" t="s">
        <v>287</v>
      </c>
      <c r="F149" s="1151">
        <v>5</v>
      </c>
      <c r="G149" s="76"/>
      <c r="H149" s="66"/>
      <c r="I149" s="66"/>
      <c r="J149" s="234"/>
      <c r="K149" s="159"/>
      <c r="L149" s="159"/>
      <c r="M149" s="159"/>
      <c r="N149" s="159"/>
      <c r="O149" s="66"/>
      <c r="P149" s="975"/>
      <c r="Q149" s="66"/>
      <c r="R149" s="66"/>
      <c r="S149" s="234"/>
      <c r="T149" s="160"/>
      <c r="U149" s="161"/>
      <c r="V149" s="161"/>
      <c r="W149" s="161"/>
      <c r="X149" s="66"/>
      <c r="Y149" s="443"/>
      <c r="Z149" s="66"/>
      <c r="AA149" s="240"/>
      <c r="AB149" s="162"/>
      <c r="AC149" s="162"/>
      <c r="AD149" s="162"/>
      <c r="AE149" s="162"/>
      <c r="AF149" s="721"/>
      <c r="AG149" s="66"/>
      <c r="AO149" s="443"/>
      <c r="AQ149" s="201"/>
      <c r="AV149" s="97"/>
    </row>
    <row r="150" spans="5:48" x14ac:dyDescent="0.35">
      <c r="E150" s="66" t="s">
        <v>288</v>
      </c>
      <c r="F150" s="1151">
        <v>8</v>
      </c>
      <c r="G150" s="76"/>
      <c r="H150" s="66"/>
      <c r="I150" s="66"/>
      <c r="J150" s="234"/>
      <c r="K150" s="159"/>
      <c r="L150" s="159"/>
      <c r="M150" s="159"/>
      <c r="N150" s="159"/>
      <c r="O150" s="66"/>
      <c r="P150" s="975"/>
      <c r="Q150" s="66"/>
      <c r="R150" s="66"/>
      <c r="S150" s="234"/>
      <c r="T150" s="160"/>
      <c r="U150" s="161"/>
      <c r="V150" s="161"/>
      <c r="W150" s="161"/>
      <c r="X150" s="66"/>
      <c r="Y150" s="443"/>
      <c r="Z150" s="66"/>
      <c r="AA150" s="240"/>
      <c r="AB150" s="162"/>
      <c r="AC150" s="162"/>
      <c r="AD150" s="162"/>
      <c r="AE150" s="162"/>
      <c r="AF150" s="721"/>
      <c r="AG150" s="66"/>
      <c r="AO150" s="443"/>
      <c r="AQ150" s="201"/>
      <c r="AV150" s="97"/>
    </row>
    <row r="151" spans="5:48" x14ac:dyDescent="0.35">
      <c r="E151" s="66" t="s">
        <v>289</v>
      </c>
      <c r="F151" s="1151" t="s">
        <v>12</v>
      </c>
      <c r="G151" s="76"/>
      <c r="H151" s="66"/>
      <c r="I151" s="66"/>
      <c r="J151" s="234"/>
      <c r="K151" s="159"/>
      <c r="L151" s="159"/>
      <c r="M151" s="159"/>
      <c r="N151" s="159"/>
      <c r="O151" s="66"/>
      <c r="P151" s="975"/>
      <c r="Q151" s="66"/>
      <c r="R151" s="66"/>
      <c r="S151" s="234"/>
      <c r="T151" s="160"/>
      <c r="U151" s="161"/>
      <c r="V151" s="161"/>
      <c r="W151" s="161"/>
      <c r="X151" s="66"/>
      <c r="Y151" s="443"/>
      <c r="Z151" s="66"/>
      <c r="AA151" s="240"/>
      <c r="AB151" s="162"/>
      <c r="AC151" s="162"/>
      <c r="AD151" s="162"/>
      <c r="AE151" s="162"/>
      <c r="AF151" s="721"/>
      <c r="AG151" s="66"/>
      <c r="AO151" s="443"/>
      <c r="AQ151" s="201"/>
      <c r="AV151" s="97"/>
    </row>
    <row r="152" spans="5:48" x14ac:dyDescent="0.35">
      <c r="E152" s="66" t="s">
        <v>14</v>
      </c>
      <c r="F152" s="1151">
        <v>111</v>
      </c>
      <c r="G152" s="76"/>
      <c r="H152" s="66"/>
      <c r="I152" s="66"/>
      <c r="J152" s="234"/>
      <c r="K152" s="159"/>
      <c r="L152" s="159"/>
      <c r="M152" s="159"/>
      <c r="N152" s="159"/>
      <c r="O152" s="66"/>
      <c r="P152" s="975"/>
      <c r="Q152" s="66"/>
      <c r="R152" s="66"/>
      <c r="S152" s="234"/>
      <c r="T152" s="160"/>
      <c r="U152" s="161"/>
      <c r="V152" s="161"/>
      <c r="W152" s="161"/>
      <c r="X152" s="66"/>
      <c r="Y152" s="443"/>
      <c r="Z152" s="66"/>
      <c r="AA152" s="240"/>
      <c r="AB152" s="162"/>
      <c r="AC152" s="162"/>
      <c r="AD152" s="162"/>
      <c r="AE152" s="162"/>
      <c r="AF152" s="721"/>
      <c r="AG152" s="66"/>
      <c r="AO152" s="443"/>
      <c r="AQ152" s="201"/>
      <c r="AV152" s="97"/>
    </row>
    <row r="153" spans="5:48" x14ac:dyDescent="0.35">
      <c r="E153" s="66" t="s">
        <v>290</v>
      </c>
      <c r="F153" s="1151">
        <v>59</v>
      </c>
      <c r="G153" s="76"/>
      <c r="H153" s="66"/>
      <c r="I153" s="66"/>
      <c r="J153" s="234"/>
      <c r="K153" s="159"/>
      <c r="L153" s="159"/>
      <c r="M153" s="159"/>
      <c r="N153" s="159"/>
      <c r="O153" s="66"/>
      <c r="P153" s="975"/>
      <c r="Q153" s="66"/>
      <c r="R153" s="66"/>
      <c r="S153" s="234"/>
      <c r="T153" s="160"/>
      <c r="U153" s="161"/>
      <c r="V153" s="161"/>
      <c r="W153" s="161"/>
      <c r="X153" s="66"/>
      <c r="Y153" s="443"/>
      <c r="Z153" s="66"/>
      <c r="AA153" s="240"/>
      <c r="AB153" s="162"/>
      <c r="AC153" s="162"/>
      <c r="AD153" s="162"/>
      <c r="AE153" s="162"/>
      <c r="AF153" s="721"/>
      <c r="AG153" s="66"/>
      <c r="AO153" s="443"/>
      <c r="AQ153" s="201"/>
      <c r="AV153" s="97"/>
    </row>
    <row r="154" spans="5:48" x14ac:dyDescent="0.35">
      <c r="E154" s="66" t="s">
        <v>291</v>
      </c>
      <c r="F154" s="1151" t="s">
        <v>12</v>
      </c>
      <c r="G154" s="76"/>
      <c r="H154" s="66"/>
      <c r="I154" s="66"/>
      <c r="J154" s="234"/>
      <c r="K154" s="159"/>
      <c r="L154" s="159"/>
      <c r="M154" s="159"/>
      <c r="N154" s="159"/>
      <c r="O154" s="66"/>
      <c r="P154" s="975"/>
      <c r="Q154" s="66"/>
      <c r="R154" s="66"/>
      <c r="S154" s="234"/>
      <c r="T154" s="160"/>
      <c r="U154" s="161"/>
      <c r="V154" s="161"/>
      <c r="W154" s="161"/>
      <c r="X154" s="66"/>
      <c r="Y154" s="443"/>
      <c r="Z154" s="66"/>
      <c r="AA154" s="240"/>
      <c r="AB154" s="162"/>
      <c r="AC154" s="162"/>
      <c r="AD154" s="162"/>
      <c r="AE154" s="162"/>
      <c r="AF154" s="721"/>
      <c r="AG154" s="66"/>
      <c r="AO154" s="443"/>
      <c r="AQ154" s="201"/>
      <c r="AV154" s="97"/>
    </row>
    <row r="155" spans="5:48" x14ac:dyDescent="0.35">
      <c r="E155" s="66" t="s">
        <v>292</v>
      </c>
      <c r="F155" s="1151">
        <v>3</v>
      </c>
      <c r="G155" s="76"/>
      <c r="H155" s="66"/>
      <c r="I155" s="66"/>
      <c r="J155" s="234"/>
      <c r="K155" s="159"/>
      <c r="L155" s="159"/>
      <c r="M155" s="159"/>
      <c r="N155" s="159"/>
      <c r="O155" s="66"/>
      <c r="P155" s="975"/>
      <c r="Q155" s="66"/>
      <c r="R155" s="66"/>
      <c r="S155" s="234"/>
      <c r="T155" s="160"/>
      <c r="U155" s="161"/>
      <c r="V155" s="161"/>
      <c r="W155" s="161"/>
      <c r="X155" s="66"/>
      <c r="Y155" s="443"/>
      <c r="Z155" s="66"/>
      <c r="AA155" s="240"/>
      <c r="AB155" s="162"/>
      <c r="AC155" s="162"/>
      <c r="AD155" s="162"/>
      <c r="AE155" s="162"/>
      <c r="AF155" s="721"/>
      <c r="AG155" s="66"/>
      <c r="AO155" s="443"/>
      <c r="AQ155" s="201"/>
      <c r="AV155" s="97"/>
    </row>
    <row r="156" spans="5:48" x14ac:dyDescent="0.35">
      <c r="E156" s="66" t="s">
        <v>293</v>
      </c>
      <c r="F156" s="1151" t="s">
        <v>12</v>
      </c>
      <c r="G156" s="76"/>
      <c r="H156" s="66"/>
      <c r="I156" s="66"/>
      <c r="J156" s="234"/>
      <c r="K156" s="159"/>
      <c r="L156" s="159"/>
      <c r="M156" s="159"/>
      <c r="N156" s="159"/>
      <c r="O156" s="66"/>
      <c r="P156" s="975"/>
      <c r="Q156" s="66"/>
      <c r="R156" s="66"/>
      <c r="S156" s="234"/>
      <c r="T156" s="160"/>
      <c r="U156" s="161"/>
      <c r="V156" s="161"/>
      <c r="W156" s="161"/>
      <c r="X156" s="66"/>
      <c r="Y156" s="443"/>
      <c r="Z156" s="66"/>
      <c r="AA156" s="240"/>
      <c r="AB156" s="162"/>
      <c r="AC156" s="162"/>
      <c r="AD156" s="162"/>
      <c r="AE156" s="162"/>
      <c r="AF156" s="721"/>
      <c r="AG156" s="66"/>
      <c r="AO156" s="443"/>
      <c r="AQ156" s="201"/>
      <c r="AV156" s="97"/>
    </row>
    <row r="157" spans="5:48" x14ac:dyDescent="0.35">
      <c r="E157" s="66" t="s">
        <v>294</v>
      </c>
      <c r="F157" s="1151" t="s">
        <v>12</v>
      </c>
      <c r="G157" s="76"/>
      <c r="H157" s="66"/>
      <c r="I157" s="66"/>
      <c r="J157" s="234"/>
      <c r="K157" s="159"/>
      <c r="L157" s="159"/>
      <c r="M157" s="159"/>
      <c r="N157" s="159"/>
      <c r="O157" s="66"/>
      <c r="P157" s="975"/>
      <c r="Q157" s="66"/>
      <c r="R157" s="66"/>
      <c r="S157" s="234"/>
      <c r="T157" s="160"/>
      <c r="U157" s="161"/>
      <c r="V157" s="161"/>
      <c r="W157" s="161"/>
      <c r="X157" s="66"/>
      <c r="Y157" s="443"/>
      <c r="Z157" s="66"/>
      <c r="AA157" s="240"/>
      <c r="AB157" s="162"/>
      <c r="AC157" s="162"/>
      <c r="AD157" s="162"/>
      <c r="AE157" s="162"/>
      <c r="AF157" s="721"/>
      <c r="AG157" s="66"/>
      <c r="AO157" s="443"/>
      <c r="AQ157" s="201"/>
      <c r="AV157" s="97"/>
    </row>
    <row r="158" spans="5:48" x14ac:dyDescent="0.35">
      <c r="E158" s="66" t="s">
        <v>295</v>
      </c>
      <c r="F158" s="1151">
        <v>3</v>
      </c>
      <c r="G158" s="76"/>
      <c r="H158" s="66"/>
      <c r="I158" s="66"/>
      <c r="J158" s="234"/>
      <c r="K158" s="159"/>
      <c r="L158" s="159"/>
      <c r="M158" s="159"/>
      <c r="N158" s="159"/>
      <c r="O158" s="66"/>
      <c r="P158" s="975"/>
      <c r="Q158" s="66"/>
      <c r="R158" s="66"/>
      <c r="S158" s="234"/>
      <c r="T158" s="160"/>
      <c r="U158" s="161"/>
      <c r="V158" s="161"/>
      <c r="W158" s="161"/>
      <c r="X158" s="66"/>
      <c r="Y158" s="443"/>
      <c r="Z158" s="66"/>
      <c r="AA158" s="240"/>
      <c r="AB158" s="162"/>
      <c r="AC158" s="162"/>
      <c r="AD158" s="162"/>
      <c r="AE158" s="162"/>
      <c r="AF158" s="721"/>
      <c r="AG158" s="66"/>
      <c r="AO158" s="443"/>
      <c r="AQ158" s="201"/>
      <c r="AV158" s="97"/>
    </row>
    <row r="159" spans="5:48" x14ac:dyDescent="0.35">
      <c r="E159" s="66" t="s">
        <v>296</v>
      </c>
      <c r="F159" s="1151">
        <v>13</v>
      </c>
      <c r="G159" s="76"/>
      <c r="H159" s="66"/>
      <c r="I159" s="66"/>
      <c r="J159" s="234"/>
      <c r="K159" s="159"/>
      <c r="L159" s="159"/>
      <c r="M159" s="159"/>
      <c r="N159" s="159"/>
      <c r="O159" s="66"/>
      <c r="P159" s="975"/>
      <c r="Q159" s="66"/>
      <c r="R159" s="66"/>
      <c r="S159" s="234"/>
      <c r="T159" s="160"/>
      <c r="U159" s="161"/>
      <c r="V159" s="161"/>
      <c r="W159" s="161"/>
      <c r="X159" s="66"/>
      <c r="Y159" s="443"/>
      <c r="Z159" s="66"/>
      <c r="AA159" s="240"/>
      <c r="AB159" s="162"/>
      <c r="AC159" s="162"/>
      <c r="AD159" s="162"/>
      <c r="AE159" s="162"/>
      <c r="AF159" s="721"/>
      <c r="AG159" s="66"/>
      <c r="AO159" s="443"/>
      <c r="AQ159" s="201"/>
      <c r="AV159" s="97"/>
    </row>
    <row r="160" spans="5:48" x14ac:dyDescent="0.35">
      <c r="F160" s="1151">
        <v>0</v>
      </c>
      <c r="G160" s="76"/>
      <c r="P160" s="978"/>
      <c r="Y160" s="16"/>
      <c r="AF160" s="97"/>
      <c r="AO160" s="16"/>
      <c r="AQ160" s="201"/>
      <c r="AV160" s="97"/>
    </row>
    <row r="161" spans="1:48" ht="16.5" x14ac:dyDescent="0.35">
      <c r="A161" s="169"/>
      <c r="B161" s="169"/>
      <c r="C161" s="169" t="s">
        <v>76</v>
      </c>
      <c r="D161" s="169"/>
      <c r="E161" s="170"/>
      <c r="F161" s="1150">
        <v>8199</v>
      </c>
      <c r="G161" s="1211"/>
      <c r="H161" s="48">
        <v>1515</v>
      </c>
      <c r="I161" s="48"/>
      <c r="J161" s="231">
        <v>1.3558736280341932E-2</v>
      </c>
      <c r="K161" s="48"/>
      <c r="L161" s="48">
        <v>13.558736280341932</v>
      </c>
      <c r="M161" s="48"/>
      <c r="N161" s="48" t="s">
        <v>2431</v>
      </c>
      <c r="O161" s="48"/>
      <c r="P161" s="972"/>
      <c r="Q161" s="48">
        <v>1273</v>
      </c>
      <c r="R161" s="48"/>
      <c r="S161" s="231">
        <v>1.1741817658064703E-2</v>
      </c>
      <c r="T161" s="48"/>
      <c r="U161" s="77">
        <v>11.741817658064702</v>
      </c>
      <c r="V161" s="77"/>
      <c r="W161" s="77" t="s">
        <v>2432</v>
      </c>
      <c r="X161" s="77"/>
      <c r="Y161" s="710">
        <v>1338</v>
      </c>
      <c r="Z161" s="77"/>
      <c r="AA161" s="190">
        <v>1.3158163485302026E-2</v>
      </c>
      <c r="AB161" s="77"/>
      <c r="AC161" s="77">
        <v>13.158163485302026</v>
      </c>
      <c r="AD161" s="77"/>
      <c r="AE161" s="77" t="s">
        <v>2433</v>
      </c>
      <c r="AF161" s="699"/>
      <c r="AG161" s="77">
        <v>1845</v>
      </c>
      <c r="AH161" s="1310" t="s">
        <v>3058</v>
      </c>
      <c r="AI161" s="190">
        <v>1.9521886733174836E-2</v>
      </c>
      <c r="AJ161" s="1310" t="s">
        <v>3058</v>
      </c>
      <c r="AK161" s="65">
        <v>19.521886733174835</v>
      </c>
      <c r="AL161" s="1310" t="s">
        <v>3058</v>
      </c>
      <c r="AM161" s="65" t="s">
        <v>2434</v>
      </c>
      <c r="AN161" s="367" t="s">
        <v>3058</v>
      </c>
      <c r="AO161" s="710">
        <v>2228</v>
      </c>
      <c r="AP161" s="65"/>
      <c r="AQ161" s="190">
        <v>2.4364331036594446E-2</v>
      </c>
      <c r="AR161" s="65"/>
      <c r="AS161" s="65">
        <v>24.364331036594447</v>
      </c>
      <c r="AT161" s="65"/>
      <c r="AU161" s="65" t="s">
        <v>2435</v>
      </c>
      <c r="AV161" s="138"/>
    </row>
    <row r="162" spans="1:48" x14ac:dyDescent="0.35">
      <c r="E162" s="7" t="s">
        <v>103</v>
      </c>
      <c r="F162" s="414">
        <v>2364</v>
      </c>
      <c r="G162" s="97"/>
      <c r="H162" s="45"/>
      <c r="I162" s="45"/>
      <c r="K162" s="45"/>
      <c r="L162" s="45"/>
      <c r="M162" s="45"/>
      <c r="N162" s="45"/>
      <c r="O162" s="45"/>
      <c r="P162" s="977"/>
      <c r="Q162" s="45"/>
      <c r="R162" s="45"/>
      <c r="T162" s="45"/>
      <c r="U162" s="45"/>
      <c r="V162" s="45"/>
      <c r="W162" s="45"/>
      <c r="X162" s="45"/>
      <c r="Y162" s="718"/>
      <c r="Z162" s="45"/>
      <c r="AB162" s="45"/>
      <c r="AC162" s="45"/>
      <c r="AD162" s="45"/>
      <c r="AE162" s="45"/>
      <c r="AF162" s="708"/>
      <c r="AG162" s="45"/>
      <c r="AO162" s="718"/>
      <c r="AQ162" s="201"/>
      <c r="AV162" s="97"/>
    </row>
    <row r="163" spans="1:48" x14ac:dyDescent="0.35">
      <c r="E163" s="7" t="s">
        <v>297</v>
      </c>
      <c r="F163" s="414">
        <v>323</v>
      </c>
      <c r="G163" s="97"/>
      <c r="H163" s="45"/>
      <c r="I163" s="45"/>
      <c r="K163" s="45"/>
      <c r="L163" s="45"/>
      <c r="M163" s="45"/>
      <c r="N163" s="45"/>
      <c r="O163" s="45"/>
      <c r="P163" s="977"/>
      <c r="Q163" s="45"/>
      <c r="R163" s="45"/>
      <c r="T163" s="45"/>
      <c r="U163" s="45"/>
      <c r="V163" s="45"/>
      <c r="W163" s="45"/>
      <c r="X163" s="45"/>
      <c r="Y163" s="718"/>
      <c r="Z163" s="45"/>
      <c r="AB163" s="45"/>
      <c r="AC163" s="45"/>
      <c r="AD163" s="45"/>
      <c r="AE163" s="45"/>
      <c r="AF163" s="708"/>
      <c r="AG163" s="45"/>
      <c r="AO163" s="718"/>
      <c r="AQ163" s="201"/>
      <c r="AV163" s="97"/>
    </row>
    <row r="164" spans="1:48" x14ac:dyDescent="0.35">
      <c r="E164" s="7" t="s">
        <v>298</v>
      </c>
      <c r="F164" s="414">
        <v>88</v>
      </c>
      <c r="G164" s="97"/>
      <c r="H164" s="45"/>
      <c r="I164" s="45"/>
      <c r="K164" s="45"/>
      <c r="L164" s="45"/>
      <c r="M164" s="45"/>
      <c r="N164" s="45"/>
      <c r="O164" s="45"/>
      <c r="P164" s="977"/>
      <c r="Q164" s="45"/>
      <c r="R164" s="45"/>
      <c r="T164" s="45"/>
      <c r="U164" s="45"/>
      <c r="V164" s="45"/>
      <c r="W164" s="45"/>
      <c r="X164" s="45"/>
      <c r="Y164" s="718"/>
      <c r="Z164" s="45"/>
      <c r="AB164" s="45"/>
      <c r="AC164" s="45"/>
      <c r="AD164" s="45"/>
      <c r="AE164" s="45"/>
      <c r="AF164" s="708"/>
      <c r="AG164" s="45"/>
      <c r="AO164" s="718"/>
      <c r="AQ164" s="201"/>
      <c r="AV164" s="97"/>
    </row>
    <row r="165" spans="1:48" x14ac:dyDescent="0.35">
      <c r="E165" s="7" t="s">
        <v>299</v>
      </c>
      <c r="F165" s="414">
        <v>503</v>
      </c>
      <c r="G165" s="97"/>
      <c r="H165" s="45"/>
      <c r="I165" s="45"/>
      <c r="K165" s="45"/>
      <c r="L165" s="45"/>
      <c r="M165" s="45"/>
      <c r="N165" s="45"/>
      <c r="O165" s="45"/>
      <c r="P165" s="977"/>
      <c r="Q165" s="45"/>
      <c r="R165" s="45"/>
      <c r="T165" s="45"/>
      <c r="U165" s="45"/>
      <c r="V165" s="45"/>
      <c r="W165" s="45"/>
      <c r="X165" s="45"/>
      <c r="Y165" s="718"/>
      <c r="Z165" s="45"/>
      <c r="AB165" s="45"/>
      <c r="AC165" s="45"/>
      <c r="AD165" s="45"/>
      <c r="AE165" s="45"/>
      <c r="AF165" s="708"/>
      <c r="AG165" s="45"/>
      <c r="AO165" s="718"/>
      <c r="AQ165" s="201"/>
      <c r="AV165" s="97"/>
    </row>
    <row r="166" spans="1:48" x14ac:dyDescent="0.35">
      <c r="E166" s="7" t="s">
        <v>300</v>
      </c>
      <c r="F166" s="414">
        <v>178</v>
      </c>
      <c r="G166" s="97"/>
      <c r="H166" s="45"/>
      <c r="I166" s="45"/>
      <c r="K166" s="45"/>
      <c r="L166" s="45"/>
      <c r="M166" s="45"/>
      <c r="N166" s="45"/>
      <c r="O166" s="45"/>
      <c r="P166" s="977"/>
      <c r="Q166" s="45"/>
      <c r="R166" s="45"/>
      <c r="T166" s="45"/>
      <c r="U166" s="45"/>
      <c r="V166" s="45"/>
      <c r="W166" s="45"/>
      <c r="X166" s="45"/>
      <c r="Y166" s="718"/>
      <c r="Z166" s="45"/>
      <c r="AB166" s="45"/>
      <c r="AC166" s="45"/>
      <c r="AD166" s="45"/>
      <c r="AE166" s="45"/>
      <c r="AF166" s="708"/>
      <c r="AG166" s="45"/>
      <c r="AO166" s="718"/>
      <c r="AQ166" s="201"/>
      <c r="AV166" s="97"/>
    </row>
    <row r="167" spans="1:48" x14ac:dyDescent="0.35">
      <c r="E167" s="7" t="s">
        <v>301</v>
      </c>
      <c r="F167" s="414">
        <v>1993</v>
      </c>
      <c r="G167" s="97"/>
      <c r="H167" s="45"/>
      <c r="I167" s="45"/>
      <c r="K167" s="45"/>
      <c r="L167" s="45"/>
      <c r="M167" s="45"/>
      <c r="N167" s="45"/>
      <c r="O167" s="45"/>
      <c r="P167" s="977"/>
      <c r="Q167" s="45"/>
      <c r="R167" s="45"/>
      <c r="T167" s="45"/>
      <c r="U167" s="45"/>
      <c r="V167" s="45"/>
      <c r="W167" s="45"/>
      <c r="X167" s="45"/>
      <c r="Y167" s="718"/>
      <c r="Z167" s="45"/>
      <c r="AB167" s="45"/>
      <c r="AC167" s="45"/>
      <c r="AD167" s="45"/>
      <c r="AE167" s="45"/>
      <c r="AF167" s="708"/>
      <c r="AG167" s="45"/>
      <c r="AO167" s="718"/>
      <c r="AQ167" s="201"/>
      <c r="AV167" s="97"/>
    </row>
    <row r="168" spans="1:48" x14ac:dyDescent="0.35">
      <c r="E168" s="7" t="s">
        <v>133</v>
      </c>
      <c r="F168" s="414">
        <v>2742</v>
      </c>
      <c r="G168" s="97"/>
      <c r="H168" s="45"/>
      <c r="I168" s="45"/>
      <c r="K168" s="45"/>
      <c r="L168" s="45"/>
      <c r="M168" s="45"/>
      <c r="N168" s="45"/>
      <c r="O168" s="45"/>
      <c r="P168" s="977"/>
      <c r="Q168" s="45"/>
      <c r="R168" s="45"/>
      <c r="T168" s="45"/>
      <c r="U168" s="45"/>
      <c r="V168" s="45"/>
      <c r="W168" s="45"/>
      <c r="X168" s="45"/>
      <c r="Y168" s="718"/>
      <c r="Z168" s="45"/>
      <c r="AB168" s="45"/>
      <c r="AC168" s="45"/>
      <c r="AD168" s="45"/>
      <c r="AE168" s="45"/>
      <c r="AF168" s="708"/>
      <c r="AG168" s="45"/>
      <c r="AO168" s="718"/>
      <c r="AQ168" s="201"/>
      <c r="AV168" s="97"/>
    </row>
    <row r="169" spans="1:48" x14ac:dyDescent="0.35">
      <c r="E169" s="7" t="s">
        <v>38</v>
      </c>
      <c r="F169" s="414">
        <v>8</v>
      </c>
      <c r="G169" s="97"/>
      <c r="L169" s="45"/>
      <c r="N169" s="45"/>
      <c r="P169" s="978"/>
      <c r="U169" s="45"/>
      <c r="W169" s="45"/>
      <c r="Y169" s="16"/>
      <c r="AC169" s="45"/>
      <c r="AE169" s="45"/>
      <c r="AF169" s="97"/>
      <c r="AO169" s="16"/>
      <c r="AQ169" s="201"/>
      <c r="AV169" s="97"/>
    </row>
    <row r="171" spans="1:48" x14ac:dyDescent="0.35">
      <c r="A171" s="1075" t="s">
        <v>2983</v>
      </c>
      <c r="J171" s="7"/>
      <c r="K171" s="201"/>
      <c r="S171" s="7"/>
      <c r="T171" s="201"/>
      <c r="AA171" s="7"/>
      <c r="AB171" s="201"/>
      <c r="AI171" s="7"/>
      <c r="AJ171" s="201"/>
    </row>
    <row r="172" spans="1:48" x14ac:dyDescent="0.35">
      <c r="A172" s="1446" t="s">
        <v>528</v>
      </c>
      <c r="B172" s="1446"/>
      <c r="C172" s="1446"/>
      <c r="D172" s="1446"/>
      <c r="E172" s="1446"/>
      <c r="F172" s="1446"/>
      <c r="G172" s="1446"/>
      <c r="H172" s="1446"/>
      <c r="I172" s="1446"/>
      <c r="J172" s="1446"/>
      <c r="K172" s="1446"/>
      <c r="L172" s="1446"/>
      <c r="M172" s="1446"/>
      <c r="N172" s="1446"/>
      <c r="O172" s="1446"/>
      <c r="P172" s="1446"/>
      <c r="Q172" s="1446"/>
      <c r="R172" s="1446"/>
      <c r="S172" s="1446"/>
      <c r="T172" s="1446"/>
      <c r="U172" s="1446"/>
      <c r="V172" s="1446"/>
      <c r="W172" s="1446"/>
      <c r="X172" s="1446"/>
      <c r="Y172" s="1446"/>
      <c r="Z172" s="1446"/>
      <c r="AA172" s="1446"/>
      <c r="AB172" s="1446"/>
      <c r="AC172" s="1446"/>
      <c r="AD172" s="1446"/>
      <c r="AE172" s="1446"/>
      <c r="AF172" s="1446"/>
      <c r="AG172" s="1446"/>
      <c r="AH172" s="1446"/>
      <c r="AI172" s="1446"/>
      <c r="AJ172" s="1446"/>
      <c r="AK172" s="1446"/>
      <c r="AL172" s="1446"/>
    </row>
    <row r="173" spans="1:48" x14ac:dyDescent="0.35">
      <c r="A173" s="1446" t="s">
        <v>2984</v>
      </c>
      <c r="B173" s="1446"/>
      <c r="C173" s="1446"/>
      <c r="D173" s="1446"/>
      <c r="E173" s="1446"/>
      <c r="F173" s="1446"/>
      <c r="G173" s="1446"/>
      <c r="H173" s="1446"/>
      <c r="I173" s="1446"/>
      <c r="J173" s="1446"/>
      <c r="K173" s="1446"/>
      <c r="L173" s="1446"/>
      <c r="M173" s="1446"/>
      <c r="N173" s="1446"/>
      <c r="O173" s="1446"/>
      <c r="P173" s="1446"/>
      <c r="Q173" s="1446"/>
      <c r="R173" s="1446"/>
      <c r="S173" s="1446"/>
      <c r="T173" s="1446"/>
      <c r="U173" s="1446"/>
      <c r="V173" s="1446"/>
      <c r="W173" s="1446"/>
      <c r="X173" s="1446"/>
      <c r="Y173" s="1446"/>
      <c r="Z173" s="1446"/>
      <c r="AA173" s="1446"/>
      <c r="AB173" s="1446"/>
      <c r="AC173" s="1446"/>
      <c r="AD173" s="1446"/>
      <c r="AE173" s="1446"/>
      <c r="AF173" s="1446"/>
      <c r="AG173" s="1446"/>
      <c r="AH173" s="1446"/>
      <c r="AI173" s="1446"/>
      <c r="AJ173" s="1446"/>
      <c r="AK173" s="1446"/>
      <c r="AL173" s="1446"/>
    </row>
    <row r="174" spans="1:48" x14ac:dyDescent="0.35">
      <c r="A174" s="1075" t="s">
        <v>509</v>
      </c>
      <c r="I174" s="201"/>
      <c r="J174" s="7"/>
    </row>
    <row r="175" spans="1:48" x14ac:dyDescent="0.35">
      <c r="A175" s="1461" t="s">
        <v>518</v>
      </c>
      <c r="B175" s="1461"/>
      <c r="C175" s="1461"/>
      <c r="D175" s="1461"/>
      <c r="E175" s="1461"/>
      <c r="F175" s="1461"/>
      <c r="G175" s="1461"/>
      <c r="H175" s="1461"/>
      <c r="I175" s="1461"/>
      <c r="J175" s="1461"/>
      <c r="K175" s="1461"/>
      <c r="L175" s="1461"/>
      <c r="M175" s="1461"/>
      <c r="N175" s="1461"/>
      <c r="O175" s="1461"/>
      <c r="P175" s="1461"/>
      <c r="Q175" s="1461"/>
      <c r="R175" s="1461"/>
      <c r="S175" s="1461"/>
      <c r="T175" s="1461"/>
      <c r="U175" s="1461"/>
      <c r="V175" s="1461"/>
      <c r="W175" s="1461"/>
      <c r="X175" s="1461"/>
      <c r="Y175" s="1461"/>
      <c r="Z175" s="1461"/>
      <c r="AA175" s="1461"/>
      <c r="AB175" s="1461"/>
      <c r="AC175" s="1461"/>
      <c r="AD175" s="1461"/>
      <c r="AE175" s="1461"/>
      <c r="AF175" s="1461"/>
      <c r="AG175" s="1461"/>
      <c r="AH175" s="1461"/>
      <c r="AI175" s="1461"/>
      <c r="AJ175" s="1461"/>
      <c r="AK175" s="1461"/>
      <c r="AL175" s="1461"/>
      <c r="AM175" s="1461"/>
    </row>
    <row r="176" spans="1:48" x14ac:dyDescent="0.35">
      <c r="A176" s="1461"/>
      <c r="B176" s="1461"/>
      <c r="C176" s="1461"/>
      <c r="D176" s="1461"/>
      <c r="E176" s="1461"/>
      <c r="F176" s="1461"/>
      <c r="G176" s="1461"/>
      <c r="H176" s="1461"/>
      <c r="I176" s="1461"/>
      <c r="J176" s="1461"/>
      <c r="K176" s="1461"/>
      <c r="L176" s="1461"/>
      <c r="M176" s="1461"/>
      <c r="N176" s="1461"/>
      <c r="O176" s="1461"/>
      <c r="P176" s="1461"/>
      <c r="Q176" s="1461"/>
      <c r="R176" s="1461"/>
      <c r="S176" s="1461"/>
      <c r="T176" s="1461"/>
      <c r="U176" s="1461"/>
      <c r="V176" s="1461"/>
      <c r="W176" s="1461"/>
      <c r="X176" s="1461"/>
      <c r="Y176" s="1461"/>
      <c r="Z176" s="1461"/>
      <c r="AA176" s="1461"/>
      <c r="AB176" s="1461"/>
      <c r="AC176" s="1461"/>
      <c r="AD176" s="1461"/>
      <c r="AE176" s="1461"/>
      <c r="AF176" s="1461"/>
      <c r="AG176" s="1461"/>
      <c r="AH176" s="1461"/>
      <c r="AI176" s="1461"/>
      <c r="AJ176" s="1461"/>
      <c r="AK176" s="1461"/>
      <c r="AL176" s="1461"/>
      <c r="AM176" s="1461"/>
    </row>
    <row r="177" spans="1:1" x14ac:dyDescent="0.35">
      <c r="A177" s="1127" t="s">
        <v>3068</v>
      </c>
    </row>
  </sheetData>
  <customSheetViews>
    <customSheetView guid="{6E86E696-B0D6-465F-9D8E-9F701215684B}" scale="80">
      <pane ySplit="14" topLeftCell="A15" activePane="bottomLeft" state="frozen"/>
      <selection pane="bottomLeft" activeCell="Y14" sqref="Y14:AF14"/>
      <pageMargins left="0.7" right="0.7" top="0.75" bottom="0.75" header="0.3" footer="0.3"/>
      <pageSetup paperSize="9" orientation="portrait" r:id="rId1"/>
    </customSheetView>
    <customSheetView guid="{6E4B7CCB-6AAD-43EF-8F3B-467C875EAFC2}" scale="80">
      <pane ySplit="12" topLeftCell="A156" activePane="bottomLeft" state="frozen"/>
      <selection pane="bottomLeft" activeCell="BF161" sqref="BF161"/>
      <pageMargins left="0.7" right="0.7" top="0.75" bottom="0.75" header="0.3" footer="0.3"/>
      <pageSetup paperSize="9" orientation="portrait" r:id="rId2"/>
    </customSheetView>
    <customSheetView guid="{F7FE94E4-83FF-47F2-807B-9C4CE18FFA49}" scale="80" topLeftCell="G1">
      <pane ySplit="14" topLeftCell="A15" activePane="bottomLeft" state="frozen"/>
      <selection pane="bottomLeft" activeCell="A2" sqref="A2:AP2"/>
      <pageMargins left="0.7" right="0.7" top="0.75" bottom="0.75" header="0.3" footer="0.3"/>
      <pageSetup paperSize="9" orientation="portrait" r:id="rId3"/>
    </customSheetView>
    <customSheetView guid="{15A268B0-4848-47EE-BF14-0F187D7B6211}" scale="80">
      <pane ySplit="12" topLeftCell="A156" activePane="bottomLeft" state="frozen"/>
      <selection pane="bottomLeft" activeCell="BF161" sqref="BF161"/>
      <pageMargins left="0.7" right="0.7" top="0.75" bottom="0.75" header="0.3" footer="0.3"/>
      <pageSetup paperSize="9" orientation="portrait" r:id="rId4"/>
    </customSheetView>
    <customSheetView guid="{C9002C72-A0F7-4AAF-83BF-3FC793C5F997}" scale="80">
      <pane ySplit="12" topLeftCell="A156" activePane="bottomLeft" state="frozen"/>
      <selection pane="bottomLeft" activeCell="BF161" sqref="BF161"/>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56" activePane="bottomLeft" state="frozen"/>
      <selection pane="bottomLeft" activeCell="BF161" sqref="BF161"/>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BF161" sqref="BF161"/>
      <pageMargins left="0.7" right="0.7" top="0.75" bottom="0.75" header="0.3" footer="0.3"/>
      <pageSetup paperSize="9" orientation="portrait" r:id="rId8"/>
    </customSheetView>
    <customSheetView guid="{28583F20-F942-4E67-BA2F-018336FA398C}" scale="80" topLeftCell="G1">
      <pane ySplit="14" topLeftCell="A15" activePane="bottomLeft" state="frozen"/>
      <selection pane="bottomLeft" activeCell="A2" sqref="A2:AP2"/>
      <pageMargins left="0.7" right="0.7" top="0.75" bottom="0.75" header="0.3" footer="0.3"/>
      <pageSetup paperSize="9" orientation="portrait" r:id="rId9"/>
    </customSheetView>
  </customSheetViews>
  <mergeCells count="12">
    <mergeCell ref="A172:AL172"/>
    <mergeCell ref="A173:AL173"/>
    <mergeCell ref="A175:AM176"/>
    <mergeCell ref="A6:AL6"/>
    <mergeCell ref="A4:AO4"/>
    <mergeCell ref="A9:J9"/>
    <mergeCell ref="AO12:AV12"/>
    <mergeCell ref="H11:AM11"/>
    <mergeCell ref="H12:O12"/>
    <mergeCell ref="Q12:X12"/>
    <mergeCell ref="Y12:AF12"/>
    <mergeCell ref="AG12:AN12"/>
  </mergeCells>
  <hyperlinks>
    <hyperlink ref="A10:D10" location="Contents!A1" display="Return to Contents"/>
  </hyperlinks>
  <pageMargins left="0.7" right="0.7" top="0.75" bottom="0.75" header="0.3" footer="0.3"/>
  <pageSetup paperSize="9" orientation="portrait"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152"/>
  <sheetViews>
    <sheetView zoomScale="80" zoomScaleNormal="80" workbookViewId="0">
      <pane ySplit="12" topLeftCell="A13" activePane="bottomLeft" state="frozen"/>
      <selection activeCell="G1" sqref="G1"/>
      <selection pane="bottomLeft" activeCell="Q7" sqref="Q7"/>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26953125" style="7" customWidth="1"/>
    <col min="8" max="8" width="6" style="7" bestFit="1" customWidth="1"/>
    <col min="9" max="9" width="1.26953125" style="7" customWidth="1"/>
    <col min="10" max="10" width="7.726562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7" bestFit="1" customWidth="1"/>
    <col min="18" max="18" width="1.26953125" style="7" customWidth="1"/>
    <col min="19" max="19" width="7.726562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7" bestFit="1" customWidth="1"/>
    <col min="26" max="26" width="1.26953125" style="7" customWidth="1"/>
    <col min="27" max="27" width="7.726562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7" bestFit="1" customWidth="1"/>
    <col min="34" max="34" width="1.26953125" style="7" customWidth="1"/>
    <col min="35" max="35" width="7.726562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7" customWidth="1"/>
    <col min="42" max="42" width="1.26953125" style="7" customWidth="1"/>
    <col min="43" max="43" width="7.726562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18" x14ac:dyDescent="0.25">
      <c r="A2" s="1281" t="s">
        <v>421</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3"/>
      <c r="AQ2" s="1283"/>
      <c r="AR2" s="1283"/>
      <c r="AS2" s="1283"/>
      <c r="AT2" s="1283"/>
      <c r="AU2" s="1283"/>
    </row>
    <row r="3" spans="1:48" s="393" customFormat="1" ht="19.5" customHeight="1" x14ac:dyDescent="0.3">
      <c r="A3" s="1426" t="s">
        <v>3077</v>
      </c>
      <c r="F3" s="1209"/>
      <c r="H3" s="394"/>
      <c r="J3" s="399"/>
      <c r="O3" s="394"/>
      <c r="P3" s="1088"/>
      <c r="R3" s="399"/>
      <c r="V3" s="430"/>
      <c r="X3" s="399"/>
      <c r="AB3" s="430"/>
      <c r="AC3" s="398"/>
      <c r="AD3" s="394"/>
      <c r="AE3" s="398"/>
      <c r="AG3" s="398"/>
    </row>
    <row r="4" spans="1:48" s="393" customFormat="1" ht="32.25" customHeight="1" x14ac:dyDescent="0.35">
      <c r="A4" s="1438" t="s">
        <v>422</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9"/>
      <c r="AF4" s="1439"/>
      <c r="AG4" s="1439"/>
      <c r="AH4" s="1439"/>
      <c r="AI4" s="1439"/>
      <c r="AJ4" s="1439"/>
      <c r="AK4" s="1439"/>
      <c r="AL4" s="1439"/>
      <c r="AM4" s="1439"/>
      <c r="AN4" s="1439"/>
      <c r="AO4" s="1439"/>
    </row>
    <row r="5" spans="1:48" s="393" customFormat="1" ht="6.75" customHeight="1" x14ac:dyDescent="0.3">
      <c r="F5" s="1209"/>
      <c r="H5" s="394"/>
      <c r="J5" s="399"/>
      <c r="O5" s="394"/>
      <c r="P5" s="1088"/>
      <c r="R5" s="399"/>
      <c r="V5" s="430"/>
      <c r="X5" s="399"/>
      <c r="AB5" s="430"/>
      <c r="AC5" s="398"/>
      <c r="AD5" s="394"/>
      <c r="AE5" s="398"/>
      <c r="AG5" s="398"/>
    </row>
    <row r="6" spans="1:48" s="393" customFormat="1" ht="30.5" customHeight="1" x14ac:dyDescent="0.3">
      <c r="A6" s="1450" t="s">
        <v>423</v>
      </c>
      <c r="B6" s="1450"/>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c r="AK6" s="1450"/>
      <c r="AL6" s="1450"/>
      <c r="AM6" s="10"/>
      <c r="AN6" s="10"/>
      <c r="AO6" s="10"/>
      <c r="AP6" s="10"/>
      <c r="AQ6" s="10"/>
    </row>
    <row r="7" spans="1:48" s="393" customFormat="1" ht="15" customHeight="1" x14ac:dyDescent="0.3">
      <c r="A7" s="396" t="s">
        <v>397</v>
      </c>
      <c r="B7" s="390"/>
      <c r="C7" s="390"/>
      <c r="D7" s="390"/>
      <c r="E7" s="390"/>
      <c r="F7" s="1061"/>
      <c r="G7" s="390"/>
      <c r="H7" s="390"/>
      <c r="I7" s="390"/>
      <c r="J7" s="390"/>
      <c r="K7" s="390"/>
      <c r="L7" s="390"/>
      <c r="M7" s="390"/>
      <c r="N7" s="390"/>
      <c r="O7" s="390"/>
      <c r="P7" s="1075"/>
      <c r="Q7" s="390"/>
      <c r="R7" s="390"/>
      <c r="S7" s="390"/>
      <c r="T7" s="390"/>
      <c r="U7" s="390"/>
      <c r="V7" s="390"/>
      <c r="W7" s="390"/>
      <c r="X7" s="390"/>
      <c r="Y7" s="390"/>
      <c r="Z7" s="390"/>
      <c r="AA7" s="390"/>
      <c r="AB7" s="390"/>
      <c r="AC7" s="390"/>
      <c r="AD7" s="390"/>
      <c r="AE7" s="390"/>
      <c r="AF7" s="390"/>
      <c r="AG7" s="390"/>
      <c r="AH7" s="390"/>
      <c r="AI7" s="390"/>
      <c r="AJ7" s="390"/>
      <c r="AK7" s="390"/>
      <c r="AL7" s="390"/>
      <c r="AM7" s="10"/>
      <c r="AN7" s="10"/>
      <c r="AO7" s="10"/>
      <c r="AP7" s="10"/>
      <c r="AQ7" s="10"/>
    </row>
    <row r="8" spans="1:48" s="819" customFormat="1" ht="15" customHeight="1" x14ac:dyDescent="0.2">
      <c r="A8" s="396"/>
      <c r="B8" s="797"/>
      <c r="C8" s="797"/>
      <c r="D8" s="797"/>
      <c r="E8" s="797"/>
      <c r="F8" s="1061"/>
      <c r="G8" s="797"/>
      <c r="H8" s="797"/>
      <c r="I8" s="797"/>
      <c r="J8" s="797"/>
      <c r="K8" s="797"/>
      <c r="L8" s="797"/>
      <c r="M8" s="797"/>
      <c r="N8" s="797"/>
      <c r="O8" s="797"/>
      <c r="P8" s="1075"/>
      <c r="Q8" s="797"/>
      <c r="R8" s="797"/>
      <c r="S8" s="797"/>
      <c r="T8" s="797"/>
      <c r="U8" s="797"/>
      <c r="V8" s="797"/>
      <c r="W8" s="797"/>
      <c r="X8" s="797"/>
      <c r="Y8" s="797"/>
      <c r="Z8" s="797"/>
      <c r="AA8" s="797"/>
      <c r="AB8" s="797"/>
      <c r="AC8" s="797"/>
      <c r="AD8" s="797"/>
      <c r="AE8" s="797"/>
      <c r="AF8" s="797"/>
      <c r="AG8" s="797"/>
      <c r="AH8" s="797"/>
      <c r="AI8" s="797"/>
      <c r="AJ8" s="797"/>
      <c r="AK8" s="797"/>
      <c r="AL8" s="797"/>
      <c r="AM8" s="733"/>
      <c r="AN8" s="733"/>
      <c r="AO8" s="733"/>
      <c r="AP8" s="733"/>
      <c r="AQ8" s="733"/>
    </row>
    <row r="9" spans="1:48" s="393" customFormat="1" ht="15" customHeight="1" x14ac:dyDescent="0.35">
      <c r="A9" s="1449" t="s">
        <v>380</v>
      </c>
      <c r="B9" s="1449"/>
      <c r="C9" s="1449"/>
      <c r="D9" s="1449"/>
      <c r="E9" s="1449"/>
      <c r="F9" s="1449"/>
      <c r="G9" s="1449"/>
      <c r="H9" s="1464"/>
      <c r="I9" s="1464"/>
      <c r="J9" s="1464"/>
      <c r="O9" s="394"/>
      <c r="P9" s="1088"/>
      <c r="R9" s="399"/>
      <c r="V9" s="430"/>
      <c r="X9" s="399"/>
      <c r="AB9" s="430"/>
      <c r="AC9" s="398"/>
      <c r="AD9" s="394"/>
      <c r="AE9" s="398"/>
      <c r="AG9" s="398"/>
    </row>
    <row r="10" spans="1:48" x14ac:dyDescent="0.35">
      <c r="A10" s="24" t="s">
        <v>5</v>
      </c>
      <c r="B10" s="23"/>
      <c r="C10" s="23"/>
      <c r="D10" s="23"/>
      <c r="E10" s="355"/>
      <c r="F10" s="1061"/>
      <c r="G10" s="355"/>
      <c r="H10" s="355"/>
      <c r="I10" s="355"/>
      <c r="J10" s="202"/>
      <c r="K10" s="355"/>
      <c r="L10" s="355"/>
      <c r="M10" s="355"/>
      <c r="N10" s="355"/>
      <c r="O10" s="10"/>
      <c r="P10" s="1031"/>
      <c r="Q10" s="11"/>
      <c r="R10" s="11"/>
      <c r="S10" s="207"/>
      <c r="T10" s="11"/>
    </row>
    <row r="11" spans="1:48" ht="17.25" customHeight="1" x14ac:dyDescent="0.25">
      <c r="A11" s="354"/>
      <c r="B11" s="354"/>
      <c r="C11" s="354"/>
      <c r="D11" s="354"/>
      <c r="E11" s="10"/>
      <c r="F11" s="1061"/>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row>
    <row r="12" spans="1:48" ht="15" x14ac:dyDescent="0.25">
      <c r="A12" s="26" t="s">
        <v>312</v>
      </c>
      <c r="F12" s="1152" t="s">
        <v>1</v>
      </c>
      <c r="G12" s="865"/>
      <c r="H12" s="1443" t="s">
        <v>6</v>
      </c>
      <c r="I12" s="1443"/>
      <c r="J12" s="1443"/>
      <c r="K12" s="1443"/>
      <c r="L12" s="1443"/>
      <c r="M12" s="1443"/>
      <c r="N12" s="1443"/>
      <c r="O12" s="1443"/>
      <c r="P12" s="1073"/>
      <c r="Q12" s="1443" t="s">
        <v>11</v>
      </c>
      <c r="R12" s="1443"/>
      <c r="S12" s="1443"/>
      <c r="T12" s="1443"/>
      <c r="U12" s="1443"/>
      <c r="V12" s="1443"/>
      <c r="W12" s="1443"/>
      <c r="X12" s="1443"/>
      <c r="Y12" s="1442" t="s">
        <v>7</v>
      </c>
      <c r="Z12" s="1443"/>
      <c r="AA12" s="1443"/>
      <c r="AB12" s="1443"/>
      <c r="AC12" s="1443"/>
      <c r="AD12" s="1443"/>
      <c r="AE12" s="1443"/>
      <c r="AF12" s="1444"/>
      <c r="AG12" s="1443" t="s">
        <v>8</v>
      </c>
      <c r="AH12" s="1443"/>
      <c r="AI12" s="1443"/>
      <c r="AJ12" s="1443"/>
      <c r="AK12" s="1443"/>
      <c r="AL12" s="1443"/>
      <c r="AM12" s="1443"/>
      <c r="AN12" s="1443"/>
      <c r="AO12" s="1442" t="s">
        <v>324</v>
      </c>
      <c r="AP12" s="1443"/>
      <c r="AQ12" s="1443"/>
      <c r="AR12" s="1443"/>
      <c r="AS12" s="1443"/>
      <c r="AT12" s="1443"/>
      <c r="AU12" s="1443"/>
      <c r="AV12" s="1444"/>
    </row>
    <row r="13" spans="1:48" ht="13.5" customHeight="1" x14ac:dyDescent="0.25">
      <c r="A13" s="17"/>
      <c r="B13" s="17"/>
      <c r="C13" s="17"/>
      <c r="D13" s="17"/>
      <c r="E13" s="466"/>
      <c r="F13" s="483"/>
      <c r="G13" s="466"/>
      <c r="H13" s="17" t="s">
        <v>59</v>
      </c>
      <c r="I13" s="17"/>
      <c r="J13" s="208" t="s">
        <v>56</v>
      </c>
      <c r="K13" s="17"/>
      <c r="L13" s="17" t="s">
        <v>0</v>
      </c>
      <c r="M13" s="17"/>
      <c r="N13" s="17" t="s">
        <v>60</v>
      </c>
      <c r="O13" s="17"/>
      <c r="P13" s="866"/>
      <c r="Q13" s="17" t="s">
        <v>59</v>
      </c>
      <c r="R13" s="17"/>
      <c r="S13" s="208" t="s">
        <v>56</v>
      </c>
      <c r="T13" s="17"/>
      <c r="U13" s="17" t="s">
        <v>0</v>
      </c>
      <c r="V13" s="17"/>
      <c r="W13" s="17" t="s">
        <v>60</v>
      </c>
      <c r="X13" s="17"/>
      <c r="Y13" s="18" t="s">
        <v>59</v>
      </c>
      <c r="Z13" s="17"/>
      <c r="AA13" s="208" t="s">
        <v>56</v>
      </c>
      <c r="AB13" s="17"/>
      <c r="AC13" s="17" t="s">
        <v>0</v>
      </c>
      <c r="AD13" s="17"/>
      <c r="AE13" s="17" t="s">
        <v>60</v>
      </c>
      <c r="AF13" s="466"/>
      <c r="AG13" s="17" t="s">
        <v>59</v>
      </c>
      <c r="AH13" s="17"/>
      <c r="AI13" s="208" t="s">
        <v>56</v>
      </c>
      <c r="AJ13" s="17"/>
      <c r="AK13" s="17" t="s">
        <v>0</v>
      </c>
      <c r="AL13" s="17"/>
      <c r="AM13" s="17" t="s">
        <v>60</v>
      </c>
      <c r="AN13" s="17"/>
      <c r="AO13" s="18" t="s">
        <v>59</v>
      </c>
      <c r="AP13" s="17"/>
      <c r="AQ13" s="208" t="s">
        <v>56</v>
      </c>
      <c r="AR13" s="17"/>
      <c r="AS13" s="17" t="s">
        <v>0</v>
      </c>
      <c r="AT13" s="17"/>
      <c r="AU13" s="17" t="s">
        <v>60</v>
      </c>
      <c r="AV13" s="466"/>
    </row>
    <row r="14" spans="1:48" ht="15" x14ac:dyDescent="0.25">
      <c r="A14" s="41" t="s">
        <v>1</v>
      </c>
      <c r="B14" s="41"/>
      <c r="C14" s="41"/>
      <c r="D14" s="41"/>
      <c r="E14" s="30"/>
      <c r="F14" s="1153"/>
      <c r="G14" s="184"/>
      <c r="H14" s="67"/>
      <c r="I14" s="67"/>
      <c r="J14" s="238"/>
      <c r="K14" s="67"/>
      <c r="L14" s="67"/>
      <c r="M14" s="67"/>
      <c r="N14" s="67"/>
      <c r="O14" s="67"/>
      <c r="P14" s="867"/>
      <c r="Q14" s="67"/>
      <c r="R14" s="67"/>
      <c r="S14" s="238"/>
      <c r="T14" s="67"/>
      <c r="U14" s="264"/>
      <c r="V14" s="68"/>
      <c r="W14" s="264"/>
      <c r="X14" s="68"/>
      <c r="Y14" s="794"/>
      <c r="Z14" s="68"/>
      <c r="AA14" s="251"/>
      <c r="AB14" s="68"/>
      <c r="AC14" s="264"/>
      <c r="AD14" s="68"/>
      <c r="AE14" s="264"/>
      <c r="AF14" s="468"/>
      <c r="AG14" s="67"/>
      <c r="AH14" s="2"/>
      <c r="AI14" s="252"/>
      <c r="AJ14" s="263"/>
      <c r="AK14" s="263"/>
      <c r="AL14" s="2"/>
      <c r="AM14" s="263"/>
      <c r="AN14" s="2"/>
      <c r="AO14" s="794"/>
      <c r="AP14" s="2"/>
      <c r="AQ14" s="252"/>
      <c r="AR14" s="263"/>
      <c r="AS14" s="263"/>
      <c r="AT14" s="2"/>
      <c r="AU14" s="263"/>
      <c r="AV14" s="564"/>
    </row>
    <row r="15" spans="1:48" ht="17.25" x14ac:dyDescent="0.25">
      <c r="A15" s="169"/>
      <c r="B15" s="169"/>
      <c r="C15" s="169" t="s">
        <v>69</v>
      </c>
      <c r="D15" s="169"/>
      <c r="E15" s="170"/>
      <c r="F15" s="1150">
        <v>342</v>
      </c>
      <c r="G15" s="1211"/>
      <c r="H15" s="32">
        <v>113</v>
      </c>
      <c r="I15" s="32"/>
      <c r="J15" s="231">
        <v>2.7288348116843914E-3</v>
      </c>
      <c r="K15" s="32"/>
      <c r="L15" s="32">
        <v>2.7288348116843912</v>
      </c>
      <c r="M15" s="32"/>
      <c r="N15" s="32" t="s">
        <v>2439</v>
      </c>
      <c r="O15" s="32"/>
      <c r="P15" s="949"/>
      <c r="Q15" s="48">
        <v>69</v>
      </c>
      <c r="R15" s="32"/>
      <c r="S15" s="231">
        <v>1.7907372766818857E-3</v>
      </c>
      <c r="T15" s="32"/>
      <c r="U15" s="65">
        <v>1.7907372766818856</v>
      </c>
      <c r="V15" s="65"/>
      <c r="W15" s="65" t="s">
        <v>744</v>
      </c>
      <c r="X15" s="65"/>
      <c r="Y15" s="854">
        <v>49</v>
      </c>
      <c r="Z15" s="65"/>
      <c r="AA15" s="190">
        <v>1.3608668529580161E-3</v>
      </c>
      <c r="AB15" s="65"/>
      <c r="AC15" s="65">
        <v>1.3608668529580161</v>
      </c>
      <c r="AD15" s="65"/>
      <c r="AE15" s="65" t="s">
        <v>2401</v>
      </c>
      <c r="AF15" s="724"/>
      <c r="AG15" s="65">
        <v>52</v>
      </c>
      <c r="AH15" s="367" t="s">
        <v>3058</v>
      </c>
      <c r="AI15" s="190">
        <v>1.5043316294626463E-3</v>
      </c>
      <c r="AJ15" s="1334" t="s">
        <v>3058</v>
      </c>
      <c r="AK15" s="65">
        <v>1.5043316294626463</v>
      </c>
      <c r="AL15" s="1334" t="s">
        <v>3058</v>
      </c>
      <c r="AM15" s="65" t="s">
        <v>1441</v>
      </c>
      <c r="AN15" s="1334" t="s">
        <v>3058</v>
      </c>
      <c r="AO15" s="854">
        <v>59</v>
      </c>
      <c r="AP15" s="5"/>
      <c r="AQ15" s="190">
        <v>1.7527622573384066E-3</v>
      </c>
      <c r="AR15" s="65"/>
      <c r="AS15" s="65">
        <v>1.7527622573384065</v>
      </c>
      <c r="AT15" s="65"/>
      <c r="AU15" s="65" t="s">
        <v>2276</v>
      </c>
      <c r="AV15" s="138"/>
    </row>
    <row r="16" spans="1:48" ht="15" x14ac:dyDescent="0.25">
      <c r="A16" s="22"/>
      <c r="B16" s="10"/>
      <c r="C16" s="10"/>
      <c r="D16" s="22"/>
      <c r="E16" s="66" t="s">
        <v>163</v>
      </c>
      <c r="F16" s="1152" t="s">
        <v>12</v>
      </c>
      <c r="G16" s="157"/>
      <c r="H16" s="13"/>
      <c r="I16" s="13"/>
      <c r="J16" s="232"/>
      <c r="K16" s="13"/>
      <c r="L16" s="13"/>
      <c r="M16" s="13"/>
      <c r="N16" s="13"/>
      <c r="O16" s="13"/>
      <c r="P16" s="948"/>
      <c r="Q16" s="13"/>
      <c r="R16" s="13"/>
      <c r="S16" s="232"/>
      <c r="T16" s="13"/>
      <c r="U16" s="66"/>
      <c r="V16" s="66"/>
      <c r="W16" s="66"/>
      <c r="X16" s="66"/>
      <c r="Y16" s="711"/>
      <c r="Z16" s="66"/>
      <c r="AA16" s="192"/>
      <c r="AB16" s="66"/>
      <c r="AC16" s="66"/>
      <c r="AD16" s="66"/>
      <c r="AE16" s="66"/>
      <c r="AF16" s="721"/>
      <c r="AG16" s="111"/>
      <c r="AH16" s="66"/>
      <c r="AI16" s="192"/>
      <c r="AJ16" s="66"/>
      <c r="AK16" s="66"/>
      <c r="AL16" s="66"/>
      <c r="AM16" s="66"/>
      <c r="AO16" s="711"/>
      <c r="AP16" s="66"/>
      <c r="AQ16" s="192"/>
      <c r="AR16" s="66"/>
      <c r="AS16" s="66"/>
      <c r="AT16" s="66"/>
      <c r="AU16" s="66"/>
      <c r="AV16" s="97"/>
    </row>
    <row r="17" spans="1:48" ht="15" x14ac:dyDescent="0.25">
      <c r="A17" s="26"/>
      <c r="B17" s="26"/>
      <c r="C17" s="9"/>
      <c r="D17" s="66"/>
      <c r="E17" s="155" t="s">
        <v>164</v>
      </c>
      <c r="F17" s="1152" t="s">
        <v>12</v>
      </c>
      <c r="G17" s="1041"/>
      <c r="H17" s="44"/>
      <c r="I17" s="44"/>
      <c r="J17" s="232"/>
      <c r="K17" s="13"/>
      <c r="L17" s="13"/>
      <c r="M17" s="13"/>
      <c r="N17" s="13"/>
      <c r="O17" s="44"/>
      <c r="P17" s="947"/>
      <c r="Q17" s="44"/>
      <c r="R17" s="44"/>
      <c r="S17" s="232"/>
      <c r="T17" s="13"/>
      <c r="U17" s="66"/>
      <c r="V17" s="66"/>
      <c r="W17" s="66"/>
      <c r="X17" s="59"/>
      <c r="Y17" s="695"/>
      <c r="Z17" s="59"/>
      <c r="AA17" s="192"/>
      <c r="AB17" s="66"/>
      <c r="AC17" s="66"/>
      <c r="AD17" s="66"/>
      <c r="AE17" s="66"/>
      <c r="AF17" s="467"/>
      <c r="AG17" s="62"/>
      <c r="AH17" s="59"/>
      <c r="AI17" s="192"/>
      <c r="AJ17" s="66"/>
      <c r="AK17" s="66"/>
      <c r="AL17" s="66"/>
      <c r="AM17" s="66"/>
      <c r="AO17" s="695"/>
      <c r="AP17" s="59"/>
      <c r="AQ17" s="192"/>
      <c r="AR17" s="66"/>
      <c r="AS17" s="66"/>
      <c r="AT17" s="66"/>
      <c r="AU17" s="66"/>
      <c r="AV17" s="97"/>
    </row>
    <row r="18" spans="1:48" ht="15" x14ac:dyDescent="0.25">
      <c r="A18" s="26"/>
      <c r="B18" s="26"/>
      <c r="C18" s="9"/>
      <c r="D18" s="66"/>
      <c r="E18" s="155" t="s">
        <v>165</v>
      </c>
      <c r="F18" s="1152" t="s">
        <v>12</v>
      </c>
      <c r="G18" s="1041"/>
      <c r="H18" s="159"/>
      <c r="I18" s="159"/>
      <c r="J18" s="232"/>
      <c r="K18" s="13"/>
      <c r="L18" s="13"/>
      <c r="M18" s="13"/>
      <c r="N18" s="13"/>
      <c r="O18" s="159"/>
      <c r="P18" s="950"/>
      <c r="Q18" s="159"/>
      <c r="R18" s="159"/>
      <c r="S18" s="232"/>
      <c r="T18" s="13"/>
      <c r="U18" s="66"/>
      <c r="V18" s="66"/>
      <c r="W18" s="66"/>
      <c r="X18" s="161"/>
      <c r="Y18" s="712"/>
      <c r="Z18" s="161"/>
      <c r="AA18" s="192"/>
      <c r="AB18" s="66"/>
      <c r="AC18" s="66"/>
      <c r="AD18" s="66"/>
      <c r="AE18" s="66"/>
      <c r="AF18" s="701"/>
      <c r="AG18" s="162"/>
      <c r="AH18" s="59"/>
      <c r="AI18" s="192"/>
      <c r="AJ18" s="66"/>
      <c r="AK18" s="66"/>
      <c r="AL18" s="66"/>
      <c r="AM18" s="66"/>
      <c r="AO18" s="712"/>
      <c r="AP18" s="59"/>
      <c r="AQ18" s="192"/>
      <c r="AR18" s="66"/>
      <c r="AS18" s="66"/>
      <c r="AT18" s="66"/>
      <c r="AU18" s="66"/>
      <c r="AV18" s="97"/>
    </row>
    <row r="19" spans="1:48" ht="15" x14ac:dyDescent="0.25">
      <c r="A19" s="26"/>
      <c r="B19" s="26"/>
      <c r="C19" s="26"/>
      <c r="E19" s="155" t="s">
        <v>166</v>
      </c>
      <c r="F19" s="1152">
        <v>14</v>
      </c>
      <c r="G19" s="1040"/>
      <c r="H19" s="44"/>
      <c r="I19" s="44"/>
      <c r="J19" s="232"/>
      <c r="K19" s="13"/>
      <c r="L19" s="13"/>
      <c r="M19" s="13"/>
      <c r="N19" s="13"/>
      <c r="O19" s="44"/>
      <c r="P19" s="947"/>
      <c r="Q19" s="44"/>
      <c r="R19" s="44"/>
      <c r="S19" s="232"/>
      <c r="T19" s="13"/>
      <c r="U19" s="66"/>
      <c r="V19" s="66"/>
      <c r="W19" s="66"/>
      <c r="X19" s="59"/>
      <c r="Y19" s="695"/>
      <c r="Z19" s="59"/>
      <c r="AA19" s="192"/>
      <c r="AB19" s="66"/>
      <c r="AC19" s="66"/>
      <c r="AD19" s="66"/>
      <c r="AE19" s="66"/>
      <c r="AF19" s="467"/>
      <c r="AG19" s="62"/>
      <c r="AH19" s="164"/>
      <c r="AI19" s="192"/>
      <c r="AJ19" s="66"/>
      <c r="AK19" s="66"/>
      <c r="AL19" s="66"/>
      <c r="AM19" s="66"/>
      <c r="AO19" s="695"/>
      <c r="AP19" s="164"/>
      <c r="AQ19" s="192"/>
      <c r="AR19" s="66"/>
      <c r="AS19" s="66"/>
      <c r="AT19" s="66"/>
      <c r="AU19" s="66"/>
      <c r="AV19" s="97"/>
    </row>
    <row r="20" spans="1:48" ht="15" x14ac:dyDescent="0.25">
      <c r="A20" s="26"/>
      <c r="B20" s="26"/>
      <c r="C20" s="26"/>
      <c r="E20" s="155" t="s">
        <v>167</v>
      </c>
      <c r="F20" s="1152">
        <v>4</v>
      </c>
      <c r="G20" s="1040"/>
      <c r="H20" s="44"/>
      <c r="I20" s="44"/>
      <c r="J20" s="232"/>
      <c r="K20" s="13"/>
      <c r="L20" s="13"/>
      <c r="M20" s="13"/>
      <c r="N20" s="13"/>
      <c r="O20" s="44"/>
      <c r="P20" s="947"/>
      <c r="Q20" s="44"/>
      <c r="R20" s="44"/>
      <c r="S20" s="232"/>
      <c r="T20" s="13"/>
      <c r="U20" s="66"/>
      <c r="V20" s="66"/>
      <c r="W20" s="66"/>
      <c r="X20" s="59"/>
      <c r="Y20" s="695"/>
      <c r="Z20" s="59"/>
      <c r="AA20" s="192"/>
      <c r="AB20" s="66"/>
      <c r="AC20" s="66"/>
      <c r="AD20" s="66"/>
      <c r="AE20" s="66"/>
      <c r="AF20" s="467"/>
      <c r="AG20" s="62"/>
      <c r="AH20" s="59"/>
      <c r="AI20" s="192"/>
      <c r="AJ20" s="66"/>
      <c r="AK20" s="66"/>
      <c r="AL20" s="66"/>
      <c r="AM20" s="66"/>
      <c r="AO20" s="695"/>
      <c r="AP20" s="59"/>
      <c r="AQ20" s="192"/>
      <c r="AR20" s="66"/>
      <c r="AS20" s="66"/>
      <c r="AT20" s="66"/>
      <c r="AU20" s="66"/>
      <c r="AV20" s="97"/>
    </row>
    <row r="21" spans="1:48" ht="15" x14ac:dyDescent="0.25">
      <c r="A21" s="26"/>
      <c r="B21" s="26"/>
      <c r="C21" s="26"/>
      <c r="E21" s="155" t="s">
        <v>168</v>
      </c>
      <c r="F21" s="1152">
        <v>15</v>
      </c>
      <c r="G21" s="76"/>
      <c r="H21" s="44"/>
      <c r="I21" s="44"/>
      <c r="J21" s="232"/>
      <c r="K21" s="13"/>
      <c r="L21" s="13"/>
      <c r="M21" s="13"/>
      <c r="N21" s="13"/>
      <c r="O21" s="44"/>
      <c r="P21" s="947"/>
      <c r="Q21" s="44"/>
      <c r="R21" s="44"/>
      <c r="S21" s="232"/>
      <c r="T21" s="13"/>
      <c r="U21" s="66"/>
      <c r="V21" s="66"/>
      <c r="W21" s="66"/>
      <c r="X21" s="59"/>
      <c r="Y21" s="695"/>
      <c r="Z21" s="59"/>
      <c r="AA21" s="192"/>
      <c r="AB21" s="66"/>
      <c r="AC21" s="66"/>
      <c r="AD21" s="66"/>
      <c r="AE21" s="66"/>
      <c r="AF21" s="467"/>
      <c r="AG21" s="62"/>
      <c r="AH21" s="59"/>
      <c r="AI21" s="192"/>
      <c r="AJ21" s="66"/>
      <c r="AK21" s="66"/>
      <c r="AL21" s="66"/>
      <c r="AM21" s="66"/>
      <c r="AO21" s="695"/>
      <c r="AP21" s="59"/>
      <c r="AQ21" s="192"/>
      <c r="AR21" s="66"/>
      <c r="AS21" s="66"/>
      <c r="AT21" s="66"/>
      <c r="AU21" s="66"/>
      <c r="AV21" s="97"/>
    </row>
    <row r="22" spans="1:48" ht="15" x14ac:dyDescent="0.25">
      <c r="A22" s="26"/>
      <c r="B22" s="26"/>
      <c r="C22" s="26"/>
      <c r="E22" s="155" t="s">
        <v>97</v>
      </c>
      <c r="F22" s="1152">
        <v>3</v>
      </c>
      <c r="G22" s="76"/>
      <c r="H22" s="44"/>
      <c r="I22" s="44"/>
      <c r="J22" s="232"/>
      <c r="K22" s="13"/>
      <c r="L22" s="13"/>
      <c r="M22" s="13"/>
      <c r="N22" s="13"/>
      <c r="O22" s="44"/>
      <c r="P22" s="947"/>
      <c r="Q22" s="44"/>
      <c r="R22" s="44"/>
      <c r="S22" s="232"/>
      <c r="T22" s="13"/>
      <c r="U22" s="66"/>
      <c r="V22" s="66"/>
      <c r="W22" s="66"/>
      <c r="X22" s="59"/>
      <c r="Y22" s="695"/>
      <c r="Z22" s="59"/>
      <c r="AA22" s="192"/>
      <c r="AB22" s="66"/>
      <c r="AC22" s="66"/>
      <c r="AD22" s="66"/>
      <c r="AE22" s="66"/>
      <c r="AF22" s="467"/>
      <c r="AG22" s="62"/>
      <c r="AH22" s="59"/>
      <c r="AI22" s="192"/>
      <c r="AJ22" s="66"/>
      <c r="AK22" s="66"/>
      <c r="AL22" s="66"/>
      <c r="AM22" s="66"/>
      <c r="AO22" s="695"/>
      <c r="AP22" s="59"/>
      <c r="AQ22" s="192"/>
      <c r="AR22" s="66"/>
      <c r="AS22" s="66"/>
      <c r="AT22" s="66"/>
      <c r="AU22" s="66"/>
      <c r="AV22" s="97"/>
    </row>
    <row r="23" spans="1:48" ht="15" x14ac:dyDescent="0.25">
      <c r="A23" s="10"/>
      <c r="B23" s="10"/>
      <c r="C23" s="10"/>
      <c r="E23" s="155" t="s">
        <v>171</v>
      </c>
      <c r="F23" s="1152" t="s">
        <v>12</v>
      </c>
      <c r="G23" s="157"/>
      <c r="H23" s="44"/>
      <c r="I23" s="44"/>
      <c r="J23" s="232"/>
      <c r="K23" s="13"/>
      <c r="L23" s="13"/>
      <c r="M23" s="13"/>
      <c r="N23" s="13"/>
      <c r="O23" s="44"/>
      <c r="P23" s="947"/>
      <c r="Q23" s="44"/>
      <c r="R23" s="44"/>
      <c r="S23" s="232"/>
      <c r="T23" s="13"/>
      <c r="U23" s="66"/>
      <c r="V23" s="66"/>
      <c r="W23" s="66"/>
      <c r="X23" s="59"/>
      <c r="Y23" s="695"/>
      <c r="Z23" s="59"/>
      <c r="AA23" s="192"/>
      <c r="AB23" s="66"/>
      <c r="AC23" s="66"/>
      <c r="AD23" s="66"/>
      <c r="AE23" s="66"/>
      <c r="AF23" s="467"/>
      <c r="AG23" s="62"/>
      <c r="AH23" s="164"/>
      <c r="AI23" s="192"/>
      <c r="AJ23" s="66"/>
      <c r="AK23" s="66"/>
      <c r="AL23" s="66"/>
      <c r="AM23" s="66"/>
      <c r="AO23" s="695"/>
      <c r="AP23" s="164"/>
      <c r="AQ23" s="192"/>
      <c r="AR23" s="66"/>
      <c r="AS23" s="66"/>
      <c r="AT23" s="66"/>
      <c r="AU23" s="66"/>
      <c r="AV23" s="97"/>
    </row>
    <row r="24" spans="1:48" ht="15" x14ac:dyDescent="0.25">
      <c r="C24" s="12"/>
      <c r="E24" s="155" t="s">
        <v>173</v>
      </c>
      <c r="F24" s="1152" t="s">
        <v>12</v>
      </c>
      <c r="G24" s="151"/>
      <c r="H24" s="44"/>
      <c r="I24" s="44"/>
      <c r="J24" s="232"/>
      <c r="K24" s="13"/>
      <c r="L24" s="13"/>
      <c r="M24" s="13"/>
      <c r="N24" s="13"/>
      <c r="O24" s="44"/>
      <c r="P24" s="947"/>
      <c r="Q24" s="44"/>
      <c r="R24" s="44"/>
      <c r="S24" s="232"/>
      <c r="T24" s="13"/>
      <c r="U24" s="66"/>
      <c r="V24" s="66"/>
      <c r="W24" s="66"/>
      <c r="X24" s="59"/>
      <c r="Y24" s="714"/>
      <c r="Z24" s="59"/>
      <c r="AA24" s="192"/>
      <c r="AB24" s="66"/>
      <c r="AC24" s="66"/>
      <c r="AD24" s="66"/>
      <c r="AE24" s="66"/>
      <c r="AF24" s="467"/>
      <c r="AG24" s="59"/>
      <c r="AH24" s="59"/>
      <c r="AI24" s="192"/>
      <c r="AJ24" s="66"/>
      <c r="AK24" s="66"/>
      <c r="AL24" s="66"/>
      <c r="AM24" s="66"/>
      <c r="AO24" s="714"/>
      <c r="AP24" s="59"/>
      <c r="AQ24" s="192"/>
      <c r="AR24" s="66"/>
      <c r="AS24" s="66"/>
      <c r="AT24" s="66"/>
      <c r="AU24" s="66"/>
      <c r="AV24" s="97"/>
    </row>
    <row r="25" spans="1:48" ht="15" x14ac:dyDescent="0.25">
      <c r="C25" s="12"/>
      <c r="E25" s="155" t="s">
        <v>174</v>
      </c>
      <c r="F25" s="1152">
        <v>9</v>
      </c>
      <c r="G25" s="151"/>
      <c r="H25" s="44"/>
      <c r="I25" s="44"/>
      <c r="J25" s="232"/>
      <c r="K25" s="13"/>
      <c r="L25" s="13"/>
      <c r="M25" s="13"/>
      <c r="N25" s="13"/>
      <c r="O25" s="44"/>
      <c r="P25" s="947"/>
      <c r="Q25" s="44"/>
      <c r="R25" s="44"/>
      <c r="S25" s="232"/>
      <c r="T25" s="13"/>
      <c r="U25" s="66"/>
      <c r="V25" s="66"/>
      <c r="W25" s="66"/>
      <c r="X25" s="59"/>
      <c r="Y25" s="714"/>
      <c r="Z25" s="59"/>
      <c r="AA25" s="192"/>
      <c r="AB25" s="66"/>
      <c r="AC25" s="66"/>
      <c r="AD25" s="66"/>
      <c r="AE25" s="66"/>
      <c r="AF25" s="467"/>
      <c r="AG25" s="59"/>
      <c r="AH25" s="59"/>
      <c r="AI25" s="192"/>
      <c r="AJ25" s="66"/>
      <c r="AK25" s="66"/>
      <c r="AL25" s="66"/>
      <c r="AM25" s="66"/>
      <c r="AO25" s="714"/>
      <c r="AP25" s="59"/>
      <c r="AQ25" s="192"/>
      <c r="AR25" s="66"/>
      <c r="AS25" s="66"/>
      <c r="AT25" s="66"/>
      <c r="AU25" s="66"/>
      <c r="AV25" s="97"/>
    </row>
    <row r="26" spans="1:48" ht="15" x14ac:dyDescent="0.25">
      <c r="C26" s="12"/>
      <c r="E26" s="155" t="s">
        <v>176</v>
      </c>
      <c r="F26" s="1152">
        <v>6</v>
      </c>
      <c r="G26" s="151"/>
      <c r="H26" s="44"/>
      <c r="I26" s="44"/>
      <c r="J26" s="232"/>
      <c r="K26" s="13"/>
      <c r="L26" s="13"/>
      <c r="M26" s="13"/>
      <c r="N26" s="13"/>
      <c r="O26" s="44"/>
      <c r="P26" s="947"/>
      <c r="Q26" s="44"/>
      <c r="R26" s="44"/>
      <c r="S26" s="232"/>
      <c r="T26" s="13"/>
      <c r="U26" s="66"/>
      <c r="V26" s="66"/>
      <c r="W26" s="66"/>
      <c r="X26" s="59"/>
      <c r="Y26" s="695"/>
      <c r="Z26" s="62"/>
      <c r="AA26" s="192"/>
      <c r="AB26" s="66"/>
      <c r="AC26" s="66"/>
      <c r="AD26" s="66"/>
      <c r="AE26" s="66"/>
      <c r="AF26" s="698"/>
      <c r="AG26" s="62"/>
      <c r="AH26" s="59"/>
      <c r="AI26" s="192"/>
      <c r="AJ26" s="66"/>
      <c r="AK26" s="66"/>
      <c r="AL26" s="66"/>
      <c r="AM26" s="66"/>
      <c r="AO26" s="695"/>
      <c r="AP26" s="59"/>
      <c r="AQ26" s="192"/>
      <c r="AR26" s="66"/>
      <c r="AS26" s="66"/>
      <c r="AT26" s="66"/>
      <c r="AU26" s="66"/>
      <c r="AV26" s="97"/>
    </row>
    <row r="27" spans="1:48" ht="15" x14ac:dyDescent="0.25">
      <c r="E27" s="155" t="s">
        <v>179</v>
      </c>
      <c r="F27" s="1152">
        <v>122</v>
      </c>
      <c r="G27" s="76"/>
      <c r="H27" s="44"/>
      <c r="I27" s="44"/>
      <c r="J27" s="232"/>
      <c r="K27" s="13"/>
      <c r="L27" s="13"/>
      <c r="M27" s="13"/>
      <c r="N27" s="13"/>
      <c r="O27" s="44"/>
      <c r="P27" s="947"/>
      <c r="Q27" s="44"/>
      <c r="R27" s="44"/>
      <c r="S27" s="232"/>
      <c r="T27" s="13"/>
      <c r="U27" s="66"/>
      <c r="V27" s="66"/>
      <c r="W27" s="66"/>
      <c r="X27" s="59"/>
      <c r="Y27" s="695"/>
      <c r="Z27" s="62"/>
      <c r="AA27" s="192"/>
      <c r="AB27" s="66"/>
      <c r="AC27" s="66"/>
      <c r="AD27" s="66"/>
      <c r="AE27" s="66"/>
      <c r="AF27" s="698"/>
      <c r="AG27" s="62"/>
      <c r="AH27" s="59"/>
      <c r="AI27" s="192"/>
      <c r="AJ27" s="66"/>
      <c r="AK27" s="66"/>
      <c r="AL27" s="66"/>
      <c r="AM27" s="66"/>
      <c r="AO27" s="695"/>
      <c r="AP27" s="59"/>
      <c r="AQ27" s="192"/>
      <c r="AR27" s="66"/>
      <c r="AS27" s="66"/>
      <c r="AT27" s="66"/>
      <c r="AU27" s="66"/>
      <c r="AV27" s="97"/>
    </row>
    <row r="28" spans="1:48" ht="15" x14ac:dyDescent="0.25">
      <c r="E28" s="155" t="s">
        <v>181</v>
      </c>
      <c r="F28" s="1152">
        <v>39</v>
      </c>
      <c r="G28" s="76"/>
      <c r="H28" s="44"/>
      <c r="I28" s="44"/>
      <c r="J28" s="232"/>
      <c r="K28" s="13"/>
      <c r="L28" s="13"/>
      <c r="M28" s="13"/>
      <c r="N28" s="13"/>
      <c r="O28" s="44"/>
      <c r="P28" s="947"/>
      <c r="Q28" s="44"/>
      <c r="R28" s="44"/>
      <c r="S28" s="232"/>
      <c r="T28" s="13"/>
      <c r="U28" s="66"/>
      <c r="V28" s="66"/>
      <c r="W28" s="66"/>
      <c r="X28" s="59"/>
      <c r="Y28" s="695"/>
      <c r="Z28" s="62"/>
      <c r="AA28" s="192"/>
      <c r="AB28" s="66"/>
      <c r="AC28" s="66"/>
      <c r="AD28" s="66"/>
      <c r="AE28" s="66"/>
      <c r="AF28" s="698"/>
      <c r="AG28" s="62"/>
      <c r="AH28" s="59"/>
      <c r="AI28" s="192"/>
      <c r="AJ28" s="66"/>
      <c r="AK28" s="66"/>
      <c r="AL28" s="66"/>
      <c r="AM28" s="66"/>
      <c r="AO28" s="695"/>
      <c r="AP28" s="59"/>
      <c r="AQ28" s="192"/>
      <c r="AR28" s="66"/>
      <c r="AS28" s="66"/>
      <c r="AT28" s="66"/>
      <c r="AU28" s="66"/>
      <c r="AV28" s="97"/>
    </row>
    <row r="29" spans="1:48" ht="15" x14ac:dyDescent="0.25">
      <c r="E29" s="155" t="s">
        <v>182</v>
      </c>
      <c r="F29" s="1152">
        <v>10</v>
      </c>
      <c r="G29" s="76"/>
      <c r="H29" s="44"/>
      <c r="I29" s="44"/>
      <c r="J29" s="232"/>
      <c r="K29" s="13"/>
      <c r="L29" s="13"/>
      <c r="M29" s="13"/>
      <c r="N29" s="13"/>
      <c r="O29" s="44"/>
      <c r="P29" s="947"/>
      <c r="Q29" s="44"/>
      <c r="R29" s="44"/>
      <c r="S29" s="232"/>
      <c r="T29" s="13"/>
      <c r="U29" s="66"/>
      <c r="V29" s="66"/>
      <c r="W29" s="66"/>
      <c r="X29" s="59"/>
      <c r="Y29" s="695"/>
      <c r="Z29" s="62"/>
      <c r="AA29" s="192"/>
      <c r="AB29" s="66"/>
      <c r="AC29" s="66"/>
      <c r="AD29" s="66"/>
      <c r="AE29" s="66"/>
      <c r="AF29" s="698"/>
      <c r="AG29" s="62"/>
      <c r="AH29" s="59"/>
      <c r="AI29" s="192"/>
      <c r="AJ29" s="66"/>
      <c r="AK29" s="66"/>
      <c r="AL29" s="66"/>
      <c r="AM29" s="66"/>
      <c r="AO29" s="695"/>
      <c r="AP29" s="59"/>
      <c r="AQ29" s="192"/>
      <c r="AR29" s="66"/>
      <c r="AS29" s="66"/>
      <c r="AT29" s="66"/>
      <c r="AU29" s="66"/>
      <c r="AV29" s="97"/>
    </row>
    <row r="30" spans="1:48" ht="15" x14ac:dyDescent="0.25">
      <c r="E30" s="155" t="s">
        <v>183</v>
      </c>
      <c r="F30" s="1152">
        <v>4</v>
      </c>
      <c r="G30" s="157"/>
      <c r="H30" s="44"/>
      <c r="I30" s="44"/>
      <c r="J30" s="232"/>
      <c r="K30" s="13"/>
      <c r="L30" s="13"/>
      <c r="M30" s="13"/>
      <c r="N30" s="13"/>
      <c r="O30" s="44"/>
      <c r="P30" s="947"/>
      <c r="Q30" s="44"/>
      <c r="R30" s="44"/>
      <c r="S30" s="232"/>
      <c r="T30" s="13"/>
      <c r="U30" s="66"/>
      <c r="V30" s="66"/>
      <c r="W30" s="66"/>
      <c r="X30" s="59"/>
      <c r="Y30" s="695"/>
      <c r="Z30" s="62"/>
      <c r="AA30" s="192"/>
      <c r="AB30" s="66"/>
      <c r="AC30" s="66"/>
      <c r="AD30" s="66"/>
      <c r="AE30" s="66"/>
      <c r="AF30" s="698"/>
      <c r="AG30" s="62"/>
      <c r="AH30" s="59"/>
      <c r="AI30" s="192"/>
      <c r="AJ30" s="66"/>
      <c r="AK30" s="66"/>
      <c r="AL30" s="66"/>
      <c r="AM30" s="66"/>
      <c r="AO30" s="695"/>
      <c r="AP30" s="59"/>
      <c r="AQ30" s="192"/>
      <c r="AR30" s="66"/>
      <c r="AS30" s="66"/>
      <c r="AT30" s="66"/>
      <c r="AU30" s="66"/>
      <c r="AV30" s="97"/>
    </row>
    <row r="31" spans="1:48" ht="15" x14ac:dyDescent="0.25">
      <c r="E31" s="155" t="s">
        <v>187</v>
      </c>
      <c r="F31" s="1152">
        <v>80</v>
      </c>
      <c r="G31" s="151"/>
      <c r="H31" s="44"/>
      <c r="I31" s="44"/>
      <c r="J31" s="232"/>
      <c r="K31" s="13"/>
      <c r="L31" s="13"/>
      <c r="M31" s="13"/>
      <c r="N31" s="13"/>
      <c r="O31" s="44"/>
      <c r="P31" s="947"/>
      <c r="Q31" s="44"/>
      <c r="R31" s="44"/>
      <c r="S31" s="232"/>
      <c r="T31" s="13"/>
      <c r="U31" s="66"/>
      <c r="V31" s="66"/>
      <c r="W31" s="66"/>
      <c r="X31" s="59"/>
      <c r="Y31" s="695"/>
      <c r="Z31" s="62"/>
      <c r="AA31" s="192"/>
      <c r="AB31" s="66"/>
      <c r="AC31" s="66"/>
      <c r="AD31" s="66"/>
      <c r="AE31" s="66"/>
      <c r="AF31" s="698"/>
      <c r="AG31" s="62"/>
      <c r="AH31" s="59"/>
      <c r="AI31" s="192"/>
      <c r="AJ31" s="66"/>
      <c r="AK31" s="66"/>
      <c r="AL31" s="66"/>
      <c r="AM31" s="66"/>
      <c r="AO31" s="695"/>
      <c r="AP31" s="59"/>
      <c r="AQ31" s="192"/>
      <c r="AR31" s="66"/>
      <c r="AS31" s="66"/>
      <c r="AT31" s="66"/>
      <c r="AU31" s="66"/>
      <c r="AV31" s="97"/>
    </row>
    <row r="32" spans="1:48" x14ac:dyDescent="0.35">
      <c r="C32" s="12"/>
      <c r="E32" s="155" t="s">
        <v>188</v>
      </c>
      <c r="F32" s="1152" t="s">
        <v>12</v>
      </c>
      <c r="G32" s="151"/>
      <c r="H32" s="44"/>
      <c r="I32" s="44"/>
      <c r="J32" s="232"/>
      <c r="K32" s="13"/>
      <c r="L32" s="13"/>
      <c r="M32" s="13"/>
      <c r="N32" s="13"/>
      <c r="O32" s="44"/>
      <c r="P32" s="947"/>
      <c r="Q32" s="44"/>
      <c r="R32" s="44"/>
      <c r="S32" s="232"/>
      <c r="T32" s="13"/>
      <c r="U32" s="66"/>
      <c r="V32" s="66"/>
      <c r="W32" s="66"/>
      <c r="X32" s="59"/>
      <c r="Y32" s="695"/>
      <c r="Z32" s="62"/>
      <c r="AA32" s="192"/>
      <c r="AB32" s="66"/>
      <c r="AC32" s="66"/>
      <c r="AD32" s="66"/>
      <c r="AE32" s="66"/>
      <c r="AF32" s="698"/>
      <c r="AG32" s="62"/>
      <c r="AH32" s="59"/>
      <c r="AI32" s="192"/>
      <c r="AJ32" s="66"/>
      <c r="AK32" s="66"/>
      <c r="AL32" s="66"/>
      <c r="AM32" s="66"/>
      <c r="AO32" s="695"/>
      <c r="AP32" s="59"/>
      <c r="AQ32" s="192"/>
      <c r="AR32" s="66"/>
      <c r="AS32" s="66"/>
      <c r="AT32" s="66"/>
      <c r="AU32" s="66"/>
      <c r="AV32" s="97"/>
    </row>
    <row r="33" spans="1:48" x14ac:dyDescent="0.35">
      <c r="A33" s="10"/>
      <c r="B33" s="10"/>
      <c r="C33" s="10"/>
      <c r="E33" s="155" t="s">
        <v>14</v>
      </c>
      <c r="F33" s="1152">
        <v>13</v>
      </c>
      <c r="G33" s="76"/>
      <c r="H33" s="44"/>
      <c r="I33" s="44"/>
      <c r="J33" s="232"/>
      <c r="K33" s="13"/>
      <c r="L33" s="13"/>
      <c r="M33" s="13"/>
      <c r="N33" s="13"/>
      <c r="O33" s="44"/>
      <c r="P33" s="947"/>
      <c r="Q33" s="44"/>
      <c r="R33" s="44"/>
      <c r="S33" s="232"/>
      <c r="T33" s="13"/>
      <c r="U33" s="66"/>
      <c r="V33" s="66"/>
      <c r="W33" s="66"/>
      <c r="X33" s="59"/>
      <c r="Y33" s="695"/>
      <c r="Z33" s="62"/>
      <c r="AA33" s="192"/>
      <c r="AB33" s="66"/>
      <c r="AC33" s="66"/>
      <c r="AD33" s="66"/>
      <c r="AE33" s="66"/>
      <c r="AF33" s="698"/>
      <c r="AG33" s="62"/>
      <c r="AH33" s="59"/>
      <c r="AI33" s="192"/>
      <c r="AJ33" s="66"/>
      <c r="AK33" s="66"/>
      <c r="AL33" s="66"/>
      <c r="AM33" s="66"/>
      <c r="AO33" s="695"/>
      <c r="AP33" s="59"/>
      <c r="AQ33" s="192"/>
      <c r="AR33" s="66"/>
      <c r="AS33" s="66"/>
      <c r="AT33" s="66"/>
      <c r="AU33" s="66"/>
      <c r="AV33" s="97"/>
    </row>
    <row r="34" spans="1:48" x14ac:dyDescent="0.35">
      <c r="A34" s="10"/>
      <c r="B34" s="10"/>
      <c r="C34" s="10"/>
      <c r="E34" s="155" t="s">
        <v>189</v>
      </c>
      <c r="F34" s="1152">
        <v>15</v>
      </c>
      <c r="G34" s="76"/>
      <c r="H34" s="44"/>
      <c r="I34" s="44"/>
      <c r="J34" s="232"/>
      <c r="K34" s="13"/>
      <c r="L34" s="13"/>
      <c r="M34" s="13"/>
      <c r="N34" s="13"/>
      <c r="O34" s="44"/>
      <c r="P34" s="947"/>
      <c r="Q34" s="44"/>
      <c r="R34" s="44"/>
      <c r="S34" s="232"/>
      <c r="T34" s="13"/>
      <c r="U34" s="66"/>
      <c r="V34" s="66"/>
      <c r="W34" s="66"/>
      <c r="X34" s="59"/>
      <c r="Y34" s="695"/>
      <c r="Z34" s="62"/>
      <c r="AA34" s="192"/>
      <c r="AB34" s="66"/>
      <c r="AC34" s="66"/>
      <c r="AD34" s="66"/>
      <c r="AE34" s="66"/>
      <c r="AF34" s="698"/>
      <c r="AG34" s="62"/>
      <c r="AH34" s="59"/>
      <c r="AI34" s="192"/>
      <c r="AJ34" s="66"/>
      <c r="AK34" s="66"/>
      <c r="AL34" s="66"/>
      <c r="AM34" s="66"/>
      <c r="AO34" s="695"/>
      <c r="AP34" s="59"/>
      <c r="AQ34" s="192"/>
      <c r="AR34" s="66"/>
      <c r="AS34" s="66"/>
      <c r="AT34" s="66"/>
      <c r="AU34" s="66"/>
      <c r="AV34" s="97"/>
    </row>
    <row r="35" spans="1:48" s="59" customFormat="1" x14ac:dyDescent="0.35">
      <c r="A35" s="10"/>
      <c r="B35" s="10"/>
      <c r="C35" s="10"/>
      <c r="D35" s="7"/>
      <c r="E35" s="155"/>
      <c r="F35" s="1152">
        <v>0</v>
      </c>
      <c r="G35" s="76"/>
      <c r="H35" s="46"/>
      <c r="I35" s="46"/>
      <c r="J35" s="289"/>
      <c r="K35" s="33"/>
      <c r="L35" s="46"/>
      <c r="M35" s="46"/>
      <c r="N35" s="33"/>
      <c r="O35" s="46"/>
      <c r="P35" s="1091"/>
      <c r="Q35" s="46"/>
      <c r="R35" s="46"/>
      <c r="S35" s="289"/>
      <c r="T35" s="33"/>
      <c r="U35" s="164"/>
      <c r="V35" s="164"/>
      <c r="W35" s="164"/>
      <c r="X35" s="164"/>
      <c r="Y35" s="1234"/>
      <c r="Z35" s="164"/>
      <c r="AA35" s="329"/>
      <c r="AB35" s="164"/>
      <c r="AC35" s="164"/>
      <c r="AD35" s="164"/>
      <c r="AE35" s="164"/>
      <c r="AF35" s="1232"/>
      <c r="AG35" s="165"/>
      <c r="AH35" s="164"/>
      <c r="AI35" s="329"/>
      <c r="AJ35" s="164"/>
      <c r="AK35" s="164"/>
      <c r="AO35" s="1234"/>
      <c r="AP35" s="164"/>
      <c r="AQ35" s="329"/>
      <c r="AR35" s="164"/>
      <c r="AS35" s="164"/>
      <c r="AV35" s="467"/>
    </row>
    <row r="36" spans="1:48" s="59" customFormat="1" ht="16.5" x14ac:dyDescent="0.35">
      <c r="A36" s="169"/>
      <c r="B36" s="169"/>
      <c r="C36" s="169" t="s">
        <v>73</v>
      </c>
      <c r="D36" s="169"/>
      <c r="E36" s="170"/>
      <c r="F36" s="1150">
        <v>2014</v>
      </c>
      <c r="G36" s="1211"/>
      <c r="H36" s="48">
        <v>584</v>
      </c>
      <c r="I36" s="48"/>
      <c r="J36" s="231">
        <v>1.4103004690475086E-2</v>
      </c>
      <c r="K36" s="48"/>
      <c r="L36" s="48">
        <v>14.103004690475085</v>
      </c>
      <c r="M36" s="48"/>
      <c r="N36" s="48" t="s">
        <v>2440</v>
      </c>
      <c r="O36" s="48"/>
      <c r="P36" s="972"/>
      <c r="Q36" s="48">
        <v>347</v>
      </c>
      <c r="R36" s="1336" t="s">
        <v>3058</v>
      </c>
      <c r="S36" s="231">
        <v>9.0055918117190482E-3</v>
      </c>
      <c r="T36" s="1336" t="s">
        <v>3058</v>
      </c>
      <c r="U36" s="77">
        <v>9.0055918117190483</v>
      </c>
      <c r="V36" s="1334" t="s">
        <v>3058</v>
      </c>
      <c r="W36" s="77" t="s">
        <v>2441</v>
      </c>
      <c r="X36" s="1334" t="s">
        <v>3058</v>
      </c>
      <c r="Y36" s="710">
        <v>364</v>
      </c>
      <c r="Z36" s="1334" t="s">
        <v>3058</v>
      </c>
      <c r="AA36" s="190">
        <v>1.0109296621973834E-2</v>
      </c>
      <c r="AB36" s="1334" t="s">
        <v>3058</v>
      </c>
      <c r="AC36" s="77">
        <v>10.109296621973833</v>
      </c>
      <c r="AD36" s="1334" t="s">
        <v>3058</v>
      </c>
      <c r="AE36" s="77" t="s">
        <v>2442</v>
      </c>
      <c r="AF36" s="1334" t="s">
        <v>3058</v>
      </c>
      <c r="AG36" s="77">
        <v>399</v>
      </c>
      <c r="AH36" s="1333" t="s">
        <v>3058</v>
      </c>
      <c r="AI36" s="190">
        <v>1.1542852310684536E-2</v>
      </c>
      <c r="AJ36" s="1334" t="s">
        <v>3058</v>
      </c>
      <c r="AK36" s="77">
        <v>11.542852310684536</v>
      </c>
      <c r="AL36" s="1310" t="s">
        <v>3058</v>
      </c>
      <c r="AM36" s="65" t="s">
        <v>2443</v>
      </c>
      <c r="AN36" s="367" t="s">
        <v>3058</v>
      </c>
      <c r="AO36" s="710">
        <v>320</v>
      </c>
      <c r="AP36" s="73"/>
      <c r="AQ36" s="190">
        <v>9.506507158445596E-3</v>
      </c>
      <c r="AR36" s="77"/>
      <c r="AS36" s="77">
        <v>9.5065071584455954</v>
      </c>
      <c r="AT36" s="65"/>
      <c r="AU36" s="65" t="s">
        <v>2444</v>
      </c>
      <c r="AV36" s="138"/>
    </row>
    <row r="37" spans="1:48" s="59" customFormat="1" x14ac:dyDescent="0.35">
      <c r="A37" s="7"/>
      <c r="B37" s="7"/>
      <c r="C37" s="12"/>
      <c r="D37" s="7"/>
      <c r="E37" s="155" t="s">
        <v>190</v>
      </c>
      <c r="F37" s="1152">
        <v>40</v>
      </c>
      <c r="G37" s="151"/>
      <c r="H37" s="44"/>
      <c r="I37" s="44"/>
      <c r="J37" s="233"/>
      <c r="K37" s="60"/>
      <c r="L37" s="44"/>
      <c r="M37" s="44"/>
      <c r="N37" s="60"/>
      <c r="O37" s="44"/>
      <c r="P37" s="947"/>
      <c r="Q37" s="44"/>
      <c r="R37" s="44"/>
      <c r="S37" s="233"/>
      <c r="T37" s="60"/>
      <c r="Y37" s="714"/>
      <c r="AA37" s="191"/>
      <c r="AF37" s="467"/>
      <c r="AI37" s="191"/>
      <c r="AO37" s="714"/>
      <c r="AQ37" s="191"/>
      <c r="AV37" s="467"/>
    </row>
    <row r="38" spans="1:48" s="59" customFormat="1" x14ac:dyDescent="0.35">
      <c r="A38" s="7"/>
      <c r="B38" s="7"/>
      <c r="C38" s="12"/>
      <c r="D38" s="7"/>
      <c r="E38" s="155" t="s">
        <v>191</v>
      </c>
      <c r="F38" s="1152">
        <v>41</v>
      </c>
      <c r="G38" s="151"/>
      <c r="H38" s="44"/>
      <c r="I38" s="44"/>
      <c r="J38" s="233"/>
      <c r="K38" s="60"/>
      <c r="L38" s="44"/>
      <c r="M38" s="44"/>
      <c r="N38" s="60"/>
      <c r="O38" s="44"/>
      <c r="P38" s="947"/>
      <c r="Q38" s="44"/>
      <c r="R38" s="44"/>
      <c r="S38" s="233"/>
      <c r="T38" s="60"/>
      <c r="Y38" s="714"/>
      <c r="AA38" s="191"/>
      <c r="AF38" s="467"/>
      <c r="AI38" s="191"/>
      <c r="AO38" s="714"/>
      <c r="AQ38" s="191"/>
      <c r="AV38" s="467"/>
    </row>
    <row r="39" spans="1:48" s="59" customFormat="1" x14ac:dyDescent="0.35">
      <c r="A39" s="7"/>
      <c r="B39" s="7"/>
      <c r="C39" s="7"/>
      <c r="D39" s="7"/>
      <c r="E39" s="155" t="s">
        <v>192</v>
      </c>
      <c r="F39" s="1152">
        <v>6</v>
      </c>
      <c r="G39" s="76"/>
      <c r="H39" s="62"/>
      <c r="I39" s="62"/>
      <c r="J39" s="233"/>
      <c r="K39" s="60"/>
      <c r="L39" s="44"/>
      <c r="M39" s="44"/>
      <c r="N39" s="60"/>
      <c r="O39" s="62"/>
      <c r="P39" s="973"/>
      <c r="Q39" s="62"/>
      <c r="R39" s="62"/>
      <c r="S39" s="233"/>
      <c r="T39" s="60"/>
      <c r="Y39" s="714"/>
      <c r="AA39" s="191"/>
      <c r="AF39" s="467"/>
      <c r="AI39" s="191"/>
      <c r="AO39" s="714"/>
      <c r="AQ39" s="191"/>
      <c r="AV39" s="467"/>
    </row>
    <row r="40" spans="1:48" s="59" customFormat="1" x14ac:dyDescent="0.35">
      <c r="A40" s="7"/>
      <c r="B40" s="7"/>
      <c r="C40" s="7"/>
      <c r="D40" s="7"/>
      <c r="E40" s="155" t="s">
        <v>193</v>
      </c>
      <c r="F40" s="1152">
        <v>14</v>
      </c>
      <c r="G40" s="76"/>
      <c r="H40" s="44"/>
      <c r="I40" s="44"/>
      <c r="J40" s="233"/>
      <c r="K40" s="60"/>
      <c r="L40" s="44"/>
      <c r="M40" s="44"/>
      <c r="N40" s="60"/>
      <c r="O40" s="44"/>
      <c r="P40" s="947"/>
      <c r="Q40" s="44"/>
      <c r="R40" s="44"/>
      <c r="S40" s="233"/>
      <c r="T40" s="60"/>
      <c r="Y40" s="714"/>
      <c r="AA40" s="191"/>
      <c r="AF40" s="467"/>
      <c r="AI40" s="191"/>
      <c r="AO40" s="714"/>
      <c r="AQ40" s="191"/>
      <c r="AV40" s="467"/>
    </row>
    <row r="41" spans="1:48" x14ac:dyDescent="0.35">
      <c r="E41" s="155" t="s">
        <v>194</v>
      </c>
      <c r="F41" s="1152" t="s">
        <v>12</v>
      </c>
      <c r="G41" s="76"/>
      <c r="H41" s="44"/>
      <c r="I41" s="44"/>
      <c r="J41" s="233"/>
      <c r="K41" s="60"/>
      <c r="L41" s="44"/>
      <c r="M41" s="44"/>
      <c r="N41" s="60"/>
      <c r="O41" s="44"/>
      <c r="P41" s="947"/>
      <c r="Q41" s="44"/>
      <c r="R41" s="44"/>
      <c r="S41" s="233"/>
      <c r="T41" s="60"/>
      <c r="U41" s="59"/>
      <c r="V41" s="59"/>
      <c r="W41" s="59"/>
      <c r="X41" s="59"/>
      <c r="Y41" s="714"/>
      <c r="Z41" s="59"/>
      <c r="AA41" s="191"/>
      <c r="AB41" s="59"/>
      <c r="AC41" s="59"/>
      <c r="AD41" s="59"/>
      <c r="AE41" s="59"/>
      <c r="AF41" s="467"/>
      <c r="AG41" s="59"/>
      <c r="AH41" s="59"/>
      <c r="AI41" s="191"/>
      <c r="AJ41" s="59"/>
      <c r="AK41" s="59"/>
      <c r="AL41" s="59"/>
      <c r="AM41" s="59"/>
      <c r="AO41" s="714"/>
      <c r="AP41" s="59"/>
      <c r="AQ41" s="191"/>
      <c r="AR41" s="59"/>
      <c r="AS41" s="59"/>
      <c r="AT41" s="59"/>
      <c r="AU41" s="59"/>
      <c r="AV41" s="97"/>
    </row>
    <row r="42" spans="1:48" x14ac:dyDescent="0.35">
      <c r="E42" s="155" t="s">
        <v>195</v>
      </c>
      <c r="F42" s="1152" t="s">
        <v>12</v>
      </c>
      <c r="G42" s="157"/>
      <c r="H42" s="44"/>
      <c r="I42" s="44"/>
      <c r="J42" s="233"/>
      <c r="K42" s="60"/>
      <c r="L42" s="44"/>
      <c r="M42" s="44"/>
      <c r="N42" s="60"/>
      <c r="O42" s="44"/>
      <c r="P42" s="947"/>
      <c r="Q42" s="44"/>
      <c r="R42" s="44"/>
      <c r="S42" s="233"/>
      <c r="T42" s="60"/>
      <c r="U42" s="59"/>
      <c r="V42" s="59"/>
      <c r="W42" s="59"/>
      <c r="X42" s="59"/>
      <c r="Y42" s="714"/>
      <c r="Z42" s="59"/>
      <c r="AA42" s="191"/>
      <c r="AB42" s="59"/>
      <c r="AC42" s="59"/>
      <c r="AD42" s="59"/>
      <c r="AE42" s="59"/>
      <c r="AF42" s="467"/>
      <c r="AG42" s="59"/>
      <c r="AH42" s="59"/>
      <c r="AI42" s="191"/>
      <c r="AJ42" s="59"/>
      <c r="AK42" s="59"/>
      <c r="AL42" s="59"/>
      <c r="AM42" s="59"/>
      <c r="AO42" s="714"/>
      <c r="AP42" s="59"/>
      <c r="AQ42" s="191"/>
      <c r="AR42" s="59"/>
      <c r="AS42" s="59"/>
      <c r="AT42" s="59"/>
      <c r="AU42" s="59"/>
      <c r="AV42" s="97"/>
    </row>
    <row r="43" spans="1:48" x14ac:dyDescent="0.35">
      <c r="E43" s="155" t="s">
        <v>100</v>
      </c>
      <c r="F43" s="1152">
        <v>13</v>
      </c>
      <c r="G43" s="151"/>
      <c r="H43" s="44"/>
      <c r="I43" s="44"/>
      <c r="J43" s="233"/>
      <c r="K43" s="60"/>
      <c r="L43" s="44"/>
      <c r="M43" s="44"/>
      <c r="N43" s="60"/>
      <c r="O43" s="44"/>
      <c r="P43" s="947"/>
      <c r="Q43" s="44"/>
      <c r="R43" s="44"/>
      <c r="S43" s="233"/>
      <c r="T43" s="60"/>
      <c r="U43" s="59"/>
      <c r="V43" s="59"/>
      <c r="W43" s="59"/>
      <c r="X43" s="59"/>
      <c r="Y43" s="714"/>
      <c r="Z43" s="59"/>
      <c r="AA43" s="191"/>
      <c r="AB43" s="59"/>
      <c r="AC43" s="59"/>
      <c r="AD43" s="59"/>
      <c r="AE43" s="59"/>
      <c r="AF43" s="467"/>
      <c r="AG43" s="59"/>
      <c r="AH43" s="59"/>
      <c r="AI43" s="191"/>
      <c r="AJ43" s="59"/>
      <c r="AK43" s="59"/>
      <c r="AL43" s="59"/>
      <c r="AM43" s="59"/>
      <c r="AO43" s="714"/>
      <c r="AP43" s="59"/>
      <c r="AQ43" s="191"/>
      <c r="AR43" s="59"/>
      <c r="AS43" s="59"/>
      <c r="AT43" s="59"/>
      <c r="AU43" s="59"/>
      <c r="AV43" s="97"/>
    </row>
    <row r="44" spans="1:48" x14ac:dyDescent="0.35">
      <c r="C44" s="12"/>
      <c r="E44" s="155" t="s">
        <v>196</v>
      </c>
      <c r="F44" s="1152">
        <v>27</v>
      </c>
      <c r="G44" s="151"/>
      <c r="H44" s="60"/>
      <c r="I44" s="60"/>
      <c r="J44" s="233"/>
      <c r="K44" s="60"/>
      <c r="L44" s="44"/>
      <c r="M44" s="44"/>
      <c r="N44" s="60"/>
      <c r="O44" s="60"/>
      <c r="P44" s="974"/>
      <c r="Q44" s="60"/>
      <c r="R44" s="60"/>
      <c r="S44" s="233"/>
      <c r="T44" s="60"/>
      <c r="U44" s="59"/>
      <c r="V44" s="59"/>
      <c r="W44" s="59"/>
      <c r="X44" s="59"/>
      <c r="Y44" s="714"/>
      <c r="Z44" s="59"/>
      <c r="AA44" s="191"/>
      <c r="AB44" s="59"/>
      <c r="AC44" s="59"/>
      <c r="AD44" s="59"/>
      <c r="AE44" s="59"/>
      <c r="AF44" s="467"/>
      <c r="AG44" s="59"/>
      <c r="AH44" s="59"/>
      <c r="AI44" s="191"/>
      <c r="AJ44" s="59"/>
      <c r="AK44" s="59"/>
      <c r="AL44" s="59"/>
      <c r="AM44" s="59"/>
      <c r="AO44" s="714"/>
      <c r="AP44" s="59"/>
      <c r="AQ44" s="191"/>
      <c r="AR44" s="59"/>
      <c r="AS44" s="59"/>
      <c r="AT44" s="59"/>
      <c r="AU44" s="59"/>
      <c r="AV44" s="97"/>
    </row>
    <row r="45" spans="1:48" x14ac:dyDescent="0.35">
      <c r="A45" s="10"/>
      <c r="B45" s="10"/>
      <c r="C45" s="10"/>
      <c r="E45" s="155" t="s">
        <v>197</v>
      </c>
      <c r="F45" s="1152">
        <v>13</v>
      </c>
      <c r="G45" s="76"/>
      <c r="H45" s="159"/>
      <c r="I45" s="159"/>
      <c r="J45" s="233"/>
      <c r="K45" s="60"/>
      <c r="L45" s="44"/>
      <c r="M45" s="44"/>
      <c r="N45" s="60"/>
      <c r="O45" s="159"/>
      <c r="P45" s="950"/>
      <c r="Q45" s="159"/>
      <c r="R45" s="159"/>
      <c r="S45" s="233"/>
      <c r="T45" s="60"/>
      <c r="U45" s="59"/>
      <c r="V45" s="59"/>
      <c r="W45" s="59"/>
      <c r="X45" s="161"/>
      <c r="Y45" s="716"/>
      <c r="Z45" s="161"/>
      <c r="AA45" s="191"/>
      <c r="AB45" s="59"/>
      <c r="AC45" s="59"/>
      <c r="AD45" s="59"/>
      <c r="AE45" s="59"/>
      <c r="AF45" s="701"/>
      <c r="AG45" s="161"/>
      <c r="AH45" s="59"/>
      <c r="AI45" s="191"/>
      <c r="AJ45" s="59"/>
      <c r="AK45" s="59"/>
      <c r="AL45" s="59"/>
      <c r="AM45" s="59"/>
      <c r="AO45" s="716"/>
      <c r="AP45" s="59"/>
      <c r="AQ45" s="191"/>
      <c r="AR45" s="59"/>
      <c r="AS45" s="59"/>
      <c r="AT45" s="59"/>
      <c r="AU45" s="59"/>
      <c r="AV45" s="97"/>
    </row>
    <row r="46" spans="1:48" x14ac:dyDescent="0.35">
      <c r="A46" s="10"/>
      <c r="B46" s="10"/>
      <c r="C46" s="10"/>
      <c r="E46" s="155" t="s">
        <v>198</v>
      </c>
      <c r="F46" s="1152">
        <v>83</v>
      </c>
      <c r="G46" s="76"/>
      <c r="H46" s="159"/>
      <c r="I46" s="159"/>
      <c r="J46" s="233"/>
      <c r="K46" s="60"/>
      <c r="L46" s="44"/>
      <c r="M46" s="44"/>
      <c r="N46" s="60"/>
      <c r="O46" s="159"/>
      <c r="P46" s="950"/>
      <c r="Q46" s="159"/>
      <c r="R46" s="159"/>
      <c r="S46" s="233"/>
      <c r="T46" s="60"/>
      <c r="U46" s="59"/>
      <c r="V46" s="59"/>
      <c r="W46" s="59"/>
      <c r="X46" s="161"/>
      <c r="Y46" s="716"/>
      <c r="Z46" s="161"/>
      <c r="AA46" s="191"/>
      <c r="AB46" s="59"/>
      <c r="AC46" s="59"/>
      <c r="AD46" s="59"/>
      <c r="AE46" s="59"/>
      <c r="AF46" s="701"/>
      <c r="AG46" s="161"/>
      <c r="AH46" s="59"/>
      <c r="AI46" s="191"/>
      <c r="AJ46" s="59"/>
      <c r="AK46" s="59"/>
      <c r="AL46" s="59"/>
      <c r="AM46" s="59"/>
      <c r="AO46" s="716"/>
      <c r="AP46" s="59"/>
      <c r="AQ46" s="191"/>
      <c r="AR46" s="59"/>
      <c r="AS46" s="59"/>
      <c r="AT46" s="59"/>
      <c r="AU46" s="59"/>
      <c r="AV46" s="97"/>
    </row>
    <row r="47" spans="1:48" x14ac:dyDescent="0.35">
      <c r="A47" s="51"/>
      <c r="B47" s="51"/>
      <c r="C47" s="51"/>
      <c r="E47" s="155" t="s">
        <v>199</v>
      </c>
      <c r="F47" s="1152">
        <v>90</v>
      </c>
      <c r="G47" s="151"/>
      <c r="H47" s="44"/>
      <c r="I47" s="44"/>
      <c r="J47" s="233"/>
      <c r="K47" s="60"/>
      <c r="L47" s="44"/>
      <c r="M47" s="44"/>
      <c r="N47" s="60"/>
      <c r="O47" s="44"/>
      <c r="P47" s="947"/>
      <c r="Q47" s="44"/>
      <c r="R47" s="44"/>
      <c r="S47" s="233"/>
      <c r="T47" s="60"/>
      <c r="U47" s="59"/>
      <c r="V47" s="59"/>
      <c r="W47" s="59"/>
      <c r="X47" s="59"/>
      <c r="Y47" s="714"/>
      <c r="Z47" s="59"/>
      <c r="AA47" s="191"/>
      <c r="AB47" s="59"/>
      <c r="AC47" s="59"/>
      <c r="AD47" s="59"/>
      <c r="AE47" s="59"/>
      <c r="AF47" s="467"/>
      <c r="AG47" s="59"/>
      <c r="AH47" s="59"/>
      <c r="AI47" s="191"/>
      <c r="AJ47" s="59"/>
      <c r="AK47" s="59"/>
      <c r="AL47" s="59"/>
      <c r="AM47" s="59"/>
      <c r="AO47" s="714"/>
      <c r="AP47" s="59"/>
      <c r="AQ47" s="191"/>
      <c r="AR47" s="59"/>
      <c r="AS47" s="59"/>
      <c r="AT47" s="59"/>
      <c r="AU47" s="59"/>
      <c r="AV47" s="97"/>
    </row>
    <row r="48" spans="1:48" x14ac:dyDescent="0.35">
      <c r="A48" s="51"/>
      <c r="B48" s="51"/>
      <c r="C48" s="51"/>
      <c r="E48" s="155" t="s">
        <v>200</v>
      </c>
      <c r="F48" s="1152">
        <v>198</v>
      </c>
      <c r="G48" s="151"/>
      <c r="H48" s="44"/>
      <c r="I48" s="44"/>
      <c r="J48" s="233"/>
      <c r="K48" s="60"/>
      <c r="L48" s="44"/>
      <c r="M48" s="44"/>
      <c r="N48" s="60"/>
      <c r="O48" s="44"/>
      <c r="P48" s="947"/>
      <c r="Q48" s="44"/>
      <c r="R48" s="44"/>
      <c r="S48" s="233"/>
      <c r="T48" s="60"/>
      <c r="U48" s="59"/>
      <c r="V48" s="59"/>
      <c r="W48" s="59"/>
      <c r="X48" s="59"/>
      <c r="Y48" s="714"/>
      <c r="Z48" s="59"/>
      <c r="AA48" s="191"/>
      <c r="AB48" s="59"/>
      <c r="AC48" s="59"/>
      <c r="AD48" s="59"/>
      <c r="AE48" s="59"/>
      <c r="AF48" s="467"/>
      <c r="AG48" s="59"/>
      <c r="AH48" s="59"/>
      <c r="AI48" s="191"/>
      <c r="AJ48" s="59"/>
      <c r="AK48" s="59"/>
      <c r="AL48" s="59"/>
      <c r="AM48" s="59"/>
      <c r="AO48" s="714"/>
      <c r="AP48" s="59"/>
      <c r="AQ48" s="191"/>
      <c r="AR48" s="59"/>
      <c r="AS48" s="59"/>
      <c r="AT48" s="59"/>
      <c r="AU48" s="59"/>
      <c r="AV48" s="97"/>
    </row>
    <row r="49" spans="1:48" x14ac:dyDescent="0.35">
      <c r="A49" s="10"/>
      <c r="B49" s="10"/>
      <c r="C49" s="10"/>
      <c r="E49" s="36" t="s">
        <v>201</v>
      </c>
      <c r="F49" s="1152">
        <v>11</v>
      </c>
      <c r="G49" s="76"/>
      <c r="H49" s="44"/>
      <c r="I49" s="44"/>
      <c r="J49" s="233"/>
      <c r="K49" s="60"/>
      <c r="L49" s="44"/>
      <c r="M49" s="44"/>
      <c r="N49" s="60"/>
      <c r="O49" s="44"/>
      <c r="P49" s="947"/>
      <c r="Q49" s="44"/>
      <c r="R49" s="44"/>
      <c r="S49" s="233"/>
      <c r="T49" s="60"/>
      <c r="U49" s="59"/>
      <c r="V49" s="59"/>
      <c r="W49" s="59"/>
      <c r="X49" s="59"/>
      <c r="Y49" s="714"/>
      <c r="Z49" s="59"/>
      <c r="AA49" s="191"/>
      <c r="AB49" s="59"/>
      <c r="AC49" s="59"/>
      <c r="AD49" s="59"/>
      <c r="AE49" s="59"/>
      <c r="AF49" s="467"/>
      <c r="AG49" s="59"/>
      <c r="AH49" s="59"/>
      <c r="AI49" s="191"/>
      <c r="AJ49" s="59"/>
      <c r="AK49" s="59"/>
      <c r="AL49" s="59"/>
      <c r="AM49" s="59"/>
      <c r="AO49" s="714"/>
      <c r="AP49" s="59"/>
      <c r="AQ49" s="191"/>
      <c r="AR49" s="59"/>
      <c r="AS49" s="59"/>
      <c r="AT49" s="59"/>
      <c r="AU49" s="59"/>
      <c r="AV49" s="97"/>
    </row>
    <row r="50" spans="1:48" x14ac:dyDescent="0.35">
      <c r="A50" s="354"/>
      <c r="B50" s="354"/>
      <c r="C50" s="354"/>
      <c r="D50" s="354"/>
      <c r="E50" s="155" t="s">
        <v>202</v>
      </c>
      <c r="F50" s="1152">
        <v>7</v>
      </c>
      <c r="G50" s="76"/>
      <c r="H50" s="44"/>
      <c r="I50" s="44"/>
      <c r="J50" s="233"/>
      <c r="K50" s="60"/>
      <c r="L50" s="44"/>
      <c r="M50" s="44"/>
      <c r="N50" s="60"/>
      <c r="O50" s="44"/>
      <c r="P50" s="947"/>
      <c r="Q50" s="44"/>
      <c r="R50" s="44"/>
      <c r="S50" s="233"/>
      <c r="T50" s="60"/>
      <c r="U50" s="59"/>
      <c r="V50" s="59"/>
      <c r="W50" s="59"/>
      <c r="X50" s="59"/>
      <c r="Y50" s="695"/>
      <c r="Z50" s="59"/>
      <c r="AA50" s="191"/>
      <c r="AB50" s="59"/>
      <c r="AC50" s="59"/>
      <c r="AD50" s="59"/>
      <c r="AE50" s="59"/>
      <c r="AF50" s="467"/>
      <c r="AG50" s="62"/>
      <c r="AH50" s="59"/>
      <c r="AI50" s="191"/>
      <c r="AJ50" s="59"/>
      <c r="AK50" s="59"/>
      <c r="AL50" s="59"/>
      <c r="AM50" s="59"/>
      <c r="AO50" s="695"/>
      <c r="AP50" s="59"/>
      <c r="AQ50" s="191"/>
      <c r="AR50" s="59"/>
      <c r="AS50" s="59"/>
      <c r="AT50" s="59"/>
      <c r="AU50" s="59"/>
      <c r="AV50" s="97"/>
    </row>
    <row r="51" spans="1:48" x14ac:dyDescent="0.35">
      <c r="A51" s="26"/>
      <c r="B51" s="26"/>
      <c r="C51" s="9"/>
      <c r="D51" s="66"/>
      <c r="E51" s="155" t="s">
        <v>204</v>
      </c>
      <c r="F51" s="1152">
        <v>10</v>
      </c>
      <c r="G51" s="157"/>
      <c r="H51" s="102"/>
      <c r="I51" s="102"/>
      <c r="J51" s="233"/>
      <c r="K51" s="60"/>
      <c r="L51" s="44"/>
      <c r="M51" s="44"/>
      <c r="N51" s="60"/>
      <c r="O51" s="102"/>
      <c r="P51" s="971"/>
      <c r="Q51" s="102"/>
      <c r="R51" s="102"/>
      <c r="S51" s="233"/>
      <c r="T51" s="60"/>
      <c r="U51" s="59"/>
      <c r="V51" s="59"/>
      <c r="W51" s="59"/>
      <c r="X51" s="180"/>
      <c r="Y51" s="717"/>
      <c r="Z51" s="180"/>
      <c r="AA51" s="191"/>
      <c r="AB51" s="59"/>
      <c r="AC51" s="59"/>
      <c r="AD51" s="59"/>
      <c r="AE51" s="59"/>
      <c r="AF51" s="705"/>
      <c r="AG51" s="180"/>
      <c r="AH51" s="59"/>
      <c r="AI51" s="191"/>
      <c r="AJ51" s="59"/>
      <c r="AK51" s="59"/>
      <c r="AL51" s="59"/>
      <c r="AM51" s="59"/>
      <c r="AO51" s="717"/>
      <c r="AP51" s="59"/>
      <c r="AQ51" s="191"/>
      <c r="AR51" s="59"/>
      <c r="AS51" s="59"/>
      <c r="AT51" s="59"/>
      <c r="AU51" s="59"/>
      <c r="AV51" s="97"/>
    </row>
    <row r="52" spans="1:48" x14ac:dyDescent="0.35">
      <c r="A52" s="26"/>
      <c r="B52" s="26"/>
      <c r="C52" s="9"/>
      <c r="D52" s="66"/>
      <c r="E52" s="155" t="s">
        <v>122</v>
      </c>
      <c r="F52" s="1152">
        <v>3</v>
      </c>
      <c r="G52" s="151"/>
      <c r="H52" s="44"/>
      <c r="I52" s="44"/>
      <c r="J52" s="233"/>
      <c r="K52" s="60"/>
      <c r="L52" s="44"/>
      <c r="M52" s="44"/>
      <c r="N52" s="60"/>
      <c r="O52" s="44"/>
      <c r="P52" s="947"/>
      <c r="Q52" s="44"/>
      <c r="R52" s="44"/>
      <c r="S52" s="233"/>
      <c r="T52" s="60"/>
      <c r="U52" s="59"/>
      <c r="V52" s="59"/>
      <c r="W52" s="59"/>
      <c r="X52" s="62"/>
      <c r="Y52" s="695"/>
      <c r="Z52" s="62"/>
      <c r="AA52" s="191"/>
      <c r="AB52" s="59"/>
      <c r="AC52" s="59"/>
      <c r="AD52" s="59"/>
      <c r="AE52" s="59"/>
      <c r="AF52" s="698"/>
      <c r="AG52" s="62"/>
      <c r="AH52" s="59"/>
      <c r="AI52" s="191"/>
      <c r="AJ52" s="59"/>
      <c r="AK52" s="59"/>
      <c r="AL52" s="59"/>
      <c r="AM52" s="59"/>
      <c r="AO52" s="695"/>
      <c r="AP52" s="59"/>
      <c r="AQ52" s="191"/>
      <c r="AR52" s="59"/>
      <c r="AS52" s="59"/>
      <c r="AT52" s="59"/>
      <c r="AU52" s="59"/>
      <c r="AV52" s="97"/>
    </row>
    <row r="53" spans="1:48" x14ac:dyDescent="0.35">
      <c r="A53" s="26"/>
      <c r="B53" s="26"/>
      <c r="C53" s="26"/>
      <c r="E53" s="155" t="s">
        <v>38</v>
      </c>
      <c r="F53" s="1152">
        <v>75</v>
      </c>
      <c r="G53" s="151"/>
      <c r="H53" s="44"/>
      <c r="I53" s="44"/>
      <c r="J53" s="233"/>
      <c r="K53" s="60"/>
      <c r="L53" s="44"/>
      <c r="M53" s="44"/>
      <c r="N53" s="60"/>
      <c r="O53" s="44"/>
      <c r="P53" s="947"/>
      <c r="Q53" s="44"/>
      <c r="R53" s="44"/>
      <c r="S53" s="233"/>
      <c r="T53" s="60"/>
      <c r="U53" s="59"/>
      <c r="V53" s="59"/>
      <c r="W53" s="59"/>
      <c r="X53" s="62"/>
      <c r="Y53" s="695"/>
      <c r="Z53" s="62"/>
      <c r="AA53" s="191"/>
      <c r="AB53" s="59"/>
      <c r="AC53" s="59"/>
      <c r="AD53" s="59"/>
      <c r="AE53" s="59"/>
      <c r="AF53" s="698"/>
      <c r="AG53" s="62"/>
      <c r="AH53" s="59"/>
      <c r="AI53" s="191"/>
      <c r="AJ53" s="59"/>
      <c r="AK53" s="59"/>
      <c r="AL53" s="59"/>
      <c r="AM53" s="59"/>
      <c r="AN53" s="59"/>
      <c r="AO53" s="695"/>
      <c r="AP53" s="59"/>
      <c r="AQ53" s="191"/>
      <c r="AR53" s="59"/>
      <c r="AS53" s="59"/>
      <c r="AT53" s="59"/>
      <c r="AU53" s="59"/>
      <c r="AV53" s="467"/>
    </row>
    <row r="54" spans="1:48" x14ac:dyDescent="0.35">
      <c r="A54" s="26"/>
      <c r="B54" s="26"/>
      <c r="C54" s="26"/>
      <c r="E54" s="155" t="s">
        <v>205</v>
      </c>
      <c r="F54" s="1152">
        <v>8</v>
      </c>
      <c r="G54" s="76"/>
      <c r="H54" s="44"/>
      <c r="I54" s="44"/>
      <c r="J54" s="233"/>
      <c r="K54" s="60"/>
      <c r="L54" s="44"/>
      <c r="M54" s="44"/>
      <c r="N54" s="60"/>
      <c r="O54" s="44"/>
      <c r="P54" s="947"/>
      <c r="Q54" s="44"/>
      <c r="R54" s="44"/>
      <c r="S54" s="233"/>
      <c r="T54" s="60"/>
      <c r="U54" s="59"/>
      <c r="V54" s="59"/>
      <c r="W54" s="59"/>
      <c r="X54" s="62"/>
      <c r="Y54" s="695"/>
      <c r="Z54" s="62"/>
      <c r="AA54" s="191"/>
      <c r="AB54" s="59"/>
      <c r="AC54" s="59"/>
      <c r="AD54" s="59"/>
      <c r="AE54" s="59"/>
      <c r="AF54" s="698"/>
      <c r="AG54" s="62"/>
      <c r="AH54" s="59"/>
      <c r="AI54" s="191"/>
      <c r="AJ54" s="59"/>
      <c r="AK54" s="59"/>
      <c r="AL54" s="59"/>
      <c r="AM54" s="59"/>
      <c r="AN54" s="59"/>
      <c r="AO54" s="695"/>
      <c r="AP54" s="59"/>
      <c r="AQ54" s="191"/>
      <c r="AR54" s="59"/>
      <c r="AS54" s="59"/>
      <c r="AT54" s="59"/>
      <c r="AU54" s="59"/>
      <c r="AV54" s="467"/>
    </row>
    <row r="55" spans="1:48" x14ac:dyDescent="0.35">
      <c r="A55" s="26"/>
      <c r="B55" s="26"/>
      <c r="C55" s="26"/>
      <c r="E55" s="155" t="s">
        <v>206</v>
      </c>
      <c r="F55" s="1152">
        <v>60</v>
      </c>
      <c r="G55" s="76"/>
      <c r="H55" s="44"/>
      <c r="I55" s="44"/>
      <c r="J55" s="233"/>
      <c r="K55" s="60"/>
      <c r="L55" s="44"/>
      <c r="M55" s="44"/>
      <c r="N55" s="60"/>
      <c r="O55" s="44"/>
      <c r="P55" s="947"/>
      <c r="Q55" s="44"/>
      <c r="R55" s="44"/>
      <c r="S55" s="233"/>
      <c r="T55" s="60"/>
      <c r="U55" s="59"/>
      <c r="V55" s="59"/>
      <c r="W55" s="59"/>
      <c r="X55" s="62"/>
      <c r="Y55" s="695"/>
      <c r="Z55" s="62"/>
      <c r="AA55" s="191"/>
      <c r="AB55" s="59"/>
      <c r="AC55" s="59"/>
      <c r="AD55" s="59"/>
      <c r="AE55" s="59"/>
      <c r="AF55" s="698"/>
      <c r="AG55" s="62"/>
      <c r="AH55" s="59"/>
      <c r="AI55" s="191"/>
      <c r="AJ55" s="59"/>
      <c r="AK55" s="59"/>
      <c r="AL55" s="59"/>
      <c r="AM55" s="59"/>
      <c r="AN55" s="59"/>
      <c r="AO55" s="695"/>
      <c r="AP55" s="59"/>
      <c r="AQ55" s="191"/>
      <c r="AR55" s="59"/>
      <c r="AS55" s="59"/>
      <c r="AT55" s="59"/>
      <c r="AU55" s="59"/>
      <c r="AV55" s="467"/>
    </row>
    <row r="56" spans="1:48" x14ac:dyDescent="0.35">
      <c r="A56" s="26"/>
      <c r="B56" s="26"/>
      <c r="C56" s="26"/>
      <c r="E56" s="155" t="s">
        <v>208</v>
      </c>
      <c r="F56" s="1152">
        <v>207</v>
      </c>
      <c r="G56" s="76"/>
      <c r="H56" s="44"/>
      <c r="I56" s="44"/>
      <c r="J56" s="233"/>
      <c r="K56" s="60"/>
      <c r="L56" s="44"/>
      <c r="M56" s="44"/>
      <c r="N56" s="60"/>
      <c r="O56" s="44"/>
      <c r="P56" s="947"/>
      <c r="Q56" s="44"/>
      <c r="R56" s="44"/>
      <c r="S56" s="233"/>
      <c r="T56" s="60"/>
      <c r="U56" s="59"/>
      <c r="V56" s="59"/>
      <c r="W56" s="59"/>
      <c r="X56" s="62"/>
      <c r="Y56" s="695"/>
      <c r="Z56" s="62"/>
      <c r="AA56" s="191"/>
      <c r="AB56" s="59"/>
      <c r="AC56" s="59"/>
      <c r="AD56" s="59"/>
      <c r="AE56" s="59"/>
      <c r="AF56" s="698"/>
      <c r="AG56" s="62"/>
      <c r="AH56" s="59"/>
      <c r="AI56" s="191"/>
      <c r="AJ56" s="59"/>
      <c r="AK56" s="59"/>
      <c r="AL56" s="59"/>
      <c r="AM56" s="59"/>
      <c r="AN56" s="59"/>
      <c r="AO56" s="695"/>
      <c r="AP56" s="59"/>
      <c r="AQ56" s="191"/>
      <c r="AR56" s="59"/>
      <c r="AS56" s="59"/>
      <c r="AT56" s="59"/>
      <c r="AU56" s="59"/>
      <c r="AV56" s="467"/>
    </row>
    <row r="57" spans="1:48" x14ac:dyDescent="0.35">
      <c r="C57" s="12"/>
      <c r="E57" s="155" t="s">
        <v>129</v>
      </c>
      <c r="F57" s="1152">
        <v>388</v>
      </c>
      <c r="G57" s="157"/>
      <c r="H57" s="44"/>
      <c r="I57" s="44"/>
      <c r="J57" s="233"/>
      <c r="K57" s="60"/>
      <c r="L57" s="44"/>
      <c r="M57" s="44"/>
      <c r="N57" s="60"/>
      <c r="O57" s="44"/>
      <c r="P57" s="947"/>
      <c r="Q57" s="44"/>
      <c r="R57" s="44"/>
      <c r="S57" s="233"/>
      <c r="T57" s="60"/>
      <c r="U57" s="59"/>
      <c r="V57" s="59"/>
      <c r="W57" s="59"/>
      <c r="X57" s="62"/>
      <c r="Y57" s="695"/>
      <c r="Z57" s="62"/>
      <c r="AA57" s="191"/>
      <c r="AB57" s="59"/>
      <c r="AC57" s="59"/>
      <c r="AD57" s="59"/>
      <c r="AE57" s="59"/>
      <c r="AF57" s="698"/>
      <c r="AG57" s="62"/>
      <c r="AH57" s="59"/>
      <c r="AI57" s="191"/>
      <c r="AJ57" s="59"/>
      <c r="AK57" s="59"/>
      <c r="AL57" s="59"/>
      <c r="AM57" s="59"/>
      <c r="AN57" s="59"/>
      <c r="AO57" s="695"/>
      <c r="AP57" s="59"/>
      <c r="AQ57" s="191"/>
      <c r="AR57" s="59"/>
      <c r="AS57" s="59"/>
      <c r="AT57" s="59"/>
      <c r="AU57" s="59"/>
      <c r="AV57" s="467"/>
    </row>
    <row r="58" spans="1:48" x14ac:dyDescent="0.35">
      <c r="C58" s="12"/>
      <c r="E58" s="155" t="s">
        <v>140</v>
      </c>
      <c r="F58" s="1152">
        <v>596</v>
      </c>
      <c r="G58" s="151"/>
      <c r="H58" s="44"/>
      <c r="I58" s="44"/>
      <c r="J58" s="233"/>
      <c r="K58" s="60"/>
      <c r="L58" s="44"/>
      <c r="M58" s="44"/>
      <c r="N58" s="60"/>
      <c r="O58" s="44"/>
      <c r="P58" s="947"/>
      <c r="Q58" s="44"/>
      <c r="R58" s="44"/>
      <c r="S58" s="233"/>
      <c r="T58" s="60"/>
      <c r="U58" s="59"/>
      <c r="V58" s="59"/>
      <c r="W58" s="59"/>
      <c r="X58" s="62"/>
      <c r="Y58" s="695"/>
      <c r="Z58" s="62"/>
      <c r="AA58" s="191"/>
      <c r="AB58" s="59"/>
      <c r="AC58" s="59"/>
      <c r="AD58" s="59"/>
      <c r="AE58" s="59"/>
      <c r="AF58" s="698"/>
      <c r="AG58" s="62"/>
      <c r="AH58" s="59"/>
      <c r="AI58" s="191"/>
      <c r="AJ58" s="59"/>
      <c r="AK58" s="59"/>
      <c r="AL58" s="59"/>
      <c r="AM58" s="59"/>
      <c r="AN58" s="59"/>
      <c r="AO58" s="695"/>
      <c r="AP58" s="59"/>
      <c r="AQ58" s="191"/>
      <c r="AR58" s="59"/>
      <c r="AS58" s="59"/>
      <c r="AT58" s="59"/>
      <c r="AU58" s="59"/>
      <c r="AV58" s="467"/>
    </row>
    <row r="59" spans="1:48" x14ac:dyDescent="0.35">
      <c r="C59" s="12"/>
      <c r="E59" s="155" t="s">
        <v>141</v>
      </c>
      <c r="F59" s="1152">
        <v>111</v>
      </c>
      <c r="G59" s="151"/>
      <c r="H59" s="44"/>
      <c r="I59" s="44"/>
      <c r="J59" s="233"/>
      <c r="K59" s="60"/>
      <c r="L59" s="44"/>
      <c r="M59" s="44"/>
      <c r="N59" s="60"/>
      <c r="O59" s="44"/>
      <c r="P59" s="947"/>
      <c r="Q59" s="44"/>
      <c r="R59" s="44"/>
      <c r="S59" s="233"/>
      <c r="T59" s="60"/>
      <c r="U59" s="59"/>
      <c r="V59" s="59"/>
      <c r="W59" s="59"/>
      <c r="X59" s="62"/>
      <c r="Y59" s="695"/>
      <c r="Z59" s="62"/>
      <c r="AA59" s="191"/>
      <c r="AB59" s="59"/>
      <c r="AC59" s="59"/>
      <c r="AD59" s="59"/>
      <c r="AE59" s="59"/>
      <c r="AF59" s="698"/>
      <c r="AG59" s="62"/>
      <c r="AH59" s="59"/>
      <c r="AI59" s="191"/>
      <c r="AJ59" s="59"/>
      <c r="AK59" s="59"/>
      <c r="AL59" s="59"/>
      <c r="AM59" s="59"/>
      <c r="AN59" s="59"/>
      <c r="AO59" s="695"/>
      <c r="AP59" s="59"/>
      <c r="AQ59" s="191"/>
      <c r="AR59" s="59"/>
      <c r="AS59" s="59"/>
      <c r="AT59" s="59"/>
      <c r="AU59" s="59"/>
      <c r="AV59" s="467"/>
    </row>
    <row r="60" spans="1:48" x14ac:dyDescent="0.35">
      <c r="E60" s="155" t="s">
        <v>79</v>
      </c>
      <c r="F60" s="1152">
        <v>7</v>
      </c>
      <c r="G60" s="76"/>
      <c r="H60" s="62"/>
      <c r="I60" s="62"/>
      <c r="J60" s="233"/>
      <c r="K60" s="60"/>
      <c r="L60" s="44"/>
      <c r="M60" s="44"/>
      <c r="N60" s="60"/>
      <c r="O60" s="62"/>
      <c r="P60" s="973"/>
      <c r="Q60" s="62"/>
      <c r="R60" s="62"/>
      <c r="S60" s="233"/>
      <c r="T60" s="60"/>
      <c r="U60" s="59"/>
      <c r="V60" s="59"/>
      <c r="W60" s="59"/>
      <c r="X60" s="62"/>
      <c r="Y60" s="695"/>
      <c r="Z60" s="62"/>
      <c r="AA60" s="191"/>
      <c r="AB60" s="59"/>
      <c r="AC60" s="59"/>
      <c r="AD60" s="59"/>
      <c r="AE60" s="59"/>
      <c r="AF60" s="698"/>
      <c r="AG60" s="62"/>
      <c r="AH60" s="59"/>
      <c r="AI60" s="191"/>
      <c r="AJ60" s="59"/>
      <c r="AK60" s="59"/>
      <c r="AL60" s="59"/>
      <c r="AM60" s="59"/>
      <c r="AN60" s="59"/>
      <c r="AO60" s="695"/>
      <c r="AP60" s="59"/>
      <c r="AQ60" s="191"/>
      <c r="AR60" s="59"/>
      <c r="AS60" s="59"/>
      <c r="AT60" s="59"/>
      <c r="AU60" s="59"/>
      <c r="AV60" s="467"/>
    </row>
    <row r="61" spans="1:48" ht="15" customHeight="1" x14ac:dyDescent="0.35">
      <c r="E61" s="7" t="s">
        <v>14</v>
      </c>
      <c r="F61" s="1152">
        <v>4</v>
      </c>
      <c r="G61" s="76"/>
      <c r="H61" s="44"/>
      <c r="I61" s="44"/>
      <c r="J61" s="233"/>
      <c r="K61" s="60"/>
      <c r="L61" s="44"/>
      <c r="M61" s="44"/>
      <c r="N61" s="60"/>
      <c r="O61" s="44"/>
      <c r="P61" s="947"/>
      <c r="Q61" s="44"/>
      <c r="R61" s="44"/>
      <c r="S61" s="233"/>
      <c r="T61" s="60"/>
      <c r="U61" s="59"/>
      <c r="V61" s="59"/>
      <c r="W61" s="59"/>
      <c r="X61" s="62"/>
      <c r="Y61" s="695"/>
      <c r="Z61" s="62"/>
      <c r="AA61" s="191"/>
      <c r="AB61" s="59"/>
      <c r="AC61" s="59"/>
      <c r="AD61" s="59"/>
      <c r="AE61" s="59"/>
      <c r="AF61" s="698"/>
      <c r="AG61" s="62"/>
      <c r="AH61" s="59"/>
      <c r="AI61" s="191"/>
      <c r="AJ61" s="59"/>
      <c r="AK61" s="59"/>
      <c r="AL61" s="59"/>
      <c r="AM61" s="59"/>
      <c r="AN61" s="59"/>
      <c r="AO61" s="695"/>
      <c r="AP61" s="59"/>
      <c r="AQ61" s="191"/>
      <c r="AR61" s="59"/>
      <c r="AS61" s="59"/>
      <c r="AT61" s="59"/>
      <c r="AU61" s="59"/>
      <c r="AV61" s="467"/>
    </row>
    <row r="62" spans="1:48" x14ac:dyDescent="0.35">
      <c r="E62" s="155"/>
      <c r="F62" s="1152">
        <v>0</v>
      </c>
      <c r="G62" s="151"/>
      <c r="H62" s="44"/>
      <c r="I62" s="44"/>
      <c r="J62" s="233"/>
      <c r="K62" s="60"/>
      <c r="L62" s="44"/>
      <c r="M62" s="44"/>
      <c r="N62" s="60"/>
      <c r="O62" s="44"/>
      <c r="P62" s="947"/>
      <c r="Q62" s="44"/>
      <c r="R62" s="44"/>
      <c r="S62" s="233"/>
      <c r="T62" s="60"/>
      <c r="U62" s="59"/>
      <c r="V62" s="59"/>
      <c r="W62" s="59"/>
      <c r="X62" s="62"/>
      <c r="Y62" s="695"/>
      <c r="Z62" s="62"/>
      <c r="AA62" s="191"/>
      <c r="AB62" s="62"/>
      <c r="AC62" s="62"/>
      <c r="AD62" s="62"/>
      <c r="AE62" s="62"/>
      <c r="AF62" s="698"/>
      <c r="AG62" s="62"/>
      <c r="AH62" s="59"/>
      <c r="AO62" s="695"/>
      <c r="AP62" s="59"/>
      <c r="AQ62" s="201"/>
      <c r="AV62" s="97"/>
    </row>
    <row r="63" spans="1:48" s="59" customFormat="1" ht="16.5" x14ac:dyDescent="0.35">
      <c r="A63" s="169"/>
      <c r="B63" s="169"/>
      <c r="C63" s="169" t="s">
        <v>75</v>
      </c>
      <c r="D63" s="169"/>
      <c r="E63" s="170"/>
      <c r="F63" s="1150">
        <v>1095</v>
      </c>
      <c r="G63" s="1211"/>
      <c r="H63" s="48">
        <v>159</v>
      </c>
      <c r="I63" s="48"/>
      <c r="J63" s="231">
        <v>3.8396879208656481E-3</v>
      </c>
      <c r="K63" s="48"/>
      <c r="L63" s="48">
        <v>3.8396879208656483</v>
      </c>
      <c r="M63" s="48"/>
      <c r="N63" s="48" t="s">
        <v>1426</v>
      </c>
      <c r="O63" s="48"/>
      <c r="P63" s="972"/>
      <c r="Q63" s="48">
        <v>164</v>
      </c>
      <c r="R63" s="48"/>
      <c r="S63" s="231">
        <v>4.2562451213888301E-3</v>
      </c>
      <c r="T63" s="48"/>
      <c r="U63" s="77">
        <v>4.2562451213888304</v>
      </c>
      <c r="V63" s="77"/>
      <c r="W63" s="77" t="s">
        <v>604</v>
      </c>
      <c r="X63" s="77"/>
      <c r="Y63" s="710">
        <v>238</v>
      </c>
      <c r="Z63" s="77"/>
      <c r="AA63" s="190">
        <v>6.6099247143675066E-3</v>
      </c>
      <c r="AB63" s="77"/>
      <c r="AC63" s="77">
        <v>6.6099247143675068</v>
      </c>
      <c r="AD63" s="77"/>
      <c r="AE63" s="77" t="s">
        <v>2448</v>
      </c>
      <c r="AF63" s="699"/>
      <c r="AG63" s="77">
        <v>288</v>
      </c>
      <c r="AH63" s="1333" t="s">
        <v>3058</v>
      </c>
      <c r="AI63" s="190">
        <v>8.331682870870041E-3</v>
      </c>
      <c r="AJ63" s="1333" t="s">
        <v>3058</v>
      </c>
      <c r="AK63" s="77">
        <v>8.3316828708700417</v>
      </c>
      <c r="AL63" s="1334" t="s">
        <v>3058</v>
      </c>
      <c r="AM63" s="77" t="s">
        <v>2449</v>
      </c>
      <c r="AN63" s="367" t="s">
        <v>3058</v>
      </c>
      <c r="AO63" s="710">
        <v>246</v>
      </c>
      <c r="AP63" s="73"/>
      <c r="AQ63" s="190">
        <v>7.308127378055051E-3</v>
      </c>
      <c r="AR63" s="73"/>
      <c r="AS63" s="77">
        <v>7.3081273780550511</v>
      </c>
      <c r="AT63" s="77"/>
      <c r="AU63" s="77" t="s">
        <v>2450</v>
      </c>
      <c r="AV63" s="138"/>
    </row>
    <row r="64" spans="1:48" x14ac:dyDescent="0.35">
      <c r="A64" s="10"/>
      <c r="B64" s="10"/>
      <c r="C64" s="10"/>
      <c r="E64" s="155" t="s">
        <v>163</v>
      </c>
      <c r="F64" s="1151" t="s">
        <v>12</v>
      </c>
      <c r="G64" s="76"/>
      <c r="H64" s="159"/>
      <c r="I64" s="159"/>
      <c r="J64" s="234"/>
      <c r="K64" s="159"/>
      <c r="L64" s="159"/>
      <c r="M64" s="159"/>
      <c r="N64" s="159"/>
      <c r="O64" s="159"/>
      <c r="P64" s="950"/>
      <c r="Q64" s="159"/>
      <c r="R64" s="159"/>
      <c r="S64" s="234"/>
      <c r="T64" s="160"/>
      <c r="U64" s="161"/>
      <c r="V64" s="161"/>
      <c r="W64" s="161"/>
      <c r="X64" s="162"/>
      <c r="Y64" s="712"/>
      <c r="Z64" s="162"/>
      <c r="AA64" s="240"/>
      <c r="AB64" s="162"/>
      <c r="AC64" s="162"/>
      <c r="AD64" s="162"/>
      <c r="AE64" s="162"/>
      <c r="AF64" s="707"/>
      <c r="AG64" s="162"/>
      <c r="AH64" s="59"/>
      <c r="AO64" s="712"/>
      <c r="AP64" s="59"/>
      <c r="AQ64" s="201"/>
      <c r="AV64" s="97"/>
    </row>
    <row r="65" spans="1:48" x14ac:dyDescent="0.35">
      <c r="A65" s="10"/>
      <c r="B65" s="10"/>
      <c r="C65" s="10"/>
      <c r="E65" s="155" t="s">
        <v>209</v>
      </c>
      <c r="F65" s="1151" t="s">
        <v>12</v>
      </c>
      <c r="G65" s="76"/>
      <c r="H65" s="159"/>
      <c r="I65" s="159"/>
      <c r="J65" s="234"/>
      <c r="K65" s="159"/>
      <c r="L65" s="159"/>
      <c r="M65" s="159"/>
      <c r="N65" s="159"/>
      <c r="O65" s="159"/>
      <c r="P65" s="950"/>
      <c r="Q65" s="159"/>
      <c r="R65" s="159"/>
      <c r="S65" s="234"/>
      <c r="T65" s="160"/>
      <c r="U65" s="161"/>
      <c r="V65" s="161"/>
      <c r="W65" s="161"/>
      <c r="X65" s="162"/>
      <c r="Y65" s="712"/>
      <c r="Z65" s="162"/>
      <c r="AA65" s="240"/>
      <c r="AB65" s="162"/>
      <c r="AC65" s="162"/>
      <c r="AD65" s="162"/>
      <c r="AE65" s="162"/>
      <c r="AF65" s="707"/>
      <c r="AG65" s="162"/>
      <c r="AH65" s="59"/>
      <c r="AO65" s="712"/>
      <c r="AP65" s="59"/>
      <c r="AQ65" s="201"/>
      <c r="AV65" s="97"/>
    </row>
    <row r="66" spans="1:48" x14ac:dyDescent="0.35">
      <c r="A66" s="26"/>
      <c r="B66" s="26"/>
      <c r="C66" s="26"/>
      <c r="E66" s="155" t="s">
        <v>210</v>
      </c>
      <c r="F66" s="1151" t="s">
        <v>12</v>
      </c>
      <c r="G66" s="76"/>
      <c r="H66" s="66"/>
      <c r="I66" s="66"/>
      <c r="J66" s="234"/>
      <c r="K66" s="159"/>
      <c r="L66" s="159"/>
      <c r="M66" s="159"/>
      <c r="N66" s="159"/>
      <c r="O66" s="66"/>
      <c r="P66" s="975"/>
      <c r="Q66" s="66"/>
      <c r="R66" s="66"/>
      <c r="S66" s="234"/>
      <c r="T66" s="160"/>
      <c r="U66" s="161"/>
      <c r="V66" s="161"/>
      <c r="W66" s="161"/>
      <c r="X66" s="66"/>
      <c r="Y66" s="443"/>
      <c r="Z66" s="66"/>
      <c r="AA66" s="240"/>
      <c r="AB66" s="162"/>
      <c r="AC66" s="162"/>
      <c r="AD66" s="162"/>
      <c r="AE66" s="162"/>
      <c r="AF66" s="721"/>
      <c r="AG66" s="66"/>
      <c r="AO66" s="443"/>
      <c r="AQ66" s="201"/>
      <c r="AV66" s="97"/>
    </row>
    <row r="67" spans="1:48" x14ac:dyDescent="0.35">
      <c r="A67" s="26"/>
      <c r="B67" s="26"/>
      <c r="C67" s="26"/>
      <c r="E67" s="155" t="s">
        <v>212</v>
      </c>
      <c r="F67" s="1151" t="s">
        <v>12</v>
      </c>
      <c r="G67" s="76"/>
      <c r="H67" s="66"/>
      <c r="I67" s="66"/>
      <c r="J67" s="234"/>
      <c r="K67" s="159"/>
      <c r="L67" s="159"/>
      <c r="M67" s="159"/>
      <c r="N67" s="159"/>
      <c r="O67" s="66"/>
      <c r="P67" s="975"/>
      <c r="Q67" s="66"/>
      <c r="R67" s="66"/>
      <c r="S67" s="234"/>
      <c r="T67" s="160"/>
      <c r="U67" s="161"/>
      <c r="V67" s="161"/>
      <c r="W67" s="161"/>
      <c r="X67" s="66"/>
      <c r="Y67" s="443"/>
      <c r="Z67" s="66"/>
      <c r="AA67" s="240"/>
      <c r="AB67" s="162"/>
      <c r="AC67" s="162"/>
      <c r="AD67" s="162"/>
      <c r="AE67" s="162"/>
      <c r="AF67" s="721"/>
      <c r="AG67" s="66"/>
      <c r="AO67" s="443"/>
      <c r="AQ67" s="201"/>
      <c r="AV67" s="97"/>
    </row>
    <row r="68" spans="1:48" x14ac:dyDescent="0.35">
      <c r="A68" s="10"/>
      <c r="B68" s="10"/>
      <c r="C68" s="10"/>
      <c r="E68" s="101" t="s">
        <v>213</v>
      </c>
      <c r="F68" s="1151">
        <v>7</v>
      </c>
      <c r="G68" s="76"/>
      <c r="H68" s="44"/>
      <c r="I68" s="44"/>
      <c r="J68" s="234"/>
      <c r="K68" s="159"/>
      <c r="L68" s="159"/>
      <c r="M68" s="159"/>
      <c r="N68" s="159"/>
      <c r="O68" s="44"/>
      <c r="P68" s="947"/>
      <c r="Q68" s="44"/>
      <c r="R68" s="44"/>
      <c r="S68" s="234"/>
      <c r="T68" s="160"/>
      <c r="U68" s="161"/>
      <c r="V68" s="161"/>
      <c r="W68" s="161"/>
      <c r="X68" s="59"/>
      <c r="Y68" s="714"/>
      <c r="Z68" s="59"/>
      <c r="AA68" s="240"/>
      <c r="AB68" s="162"/>
      <c r="AC68" s="162"/>
      <c r="AD68" s="162"/>
      <c r="AE68" s="162"/>
      <c r="AF68" s="467"/>
      <c r="AG68" s="59"/>
      <c r="AH68" s="59"/>
      <c r="AO68" s="714"/>
      <c r="AP68" s="59"/>
      <c r="AQ68" s="201"/>
      <c r="AV68" s="97"/>
    </row>
    <row r="69" spans="1:48" x14ac:dyDescent="0.35">
      <c r="A69" s="354"/>
      <c r="B69" s="354"/>
      <c r="C69" s="354"/>
      <c r="D69" s="354"/>
      <c r="E69" s="66" t="s">
        <v>214</v>
      </c>
      <c r="F69" s="1151">
        <v>4</v>
      </c>
      <c r="G69" s="76"/>
      <c r="H69" s="44"/>
      <c r="I69" s="44"/>
      <c r="J69" s="234"/>
      <c r="K69" s="159"/>
      <c r="L69" s="159"/>
      <c r="M69" s="159"/>
      <c r="N69" s="159"/>
      <c r="O69" s="44"/>
      <c r="P69" s="947"/>
      <c r="Q69" s="44"/>
      <c r="R69" s="44"/>
      <c r="S69" s="234"/>
      <c r="T69" s="160"/>
      <c r="U69" s="161"/>
      <c r="V69" s="161"/>
      <c r="W69" s="161"/>
      <c r="X69" s="62"/>
      <c r="Y69" s="695"/>
      <c r="Z69" s="62"/>
      <c r="AA69" s="240"/>
      <c r="AB69" s="162"/>
      <c r="AC69" s="162"/>
      <c r="AD69" s="162"/>
      <c r="AE69" s="162"/>
      <c r="AF69" s="698"/>
      <c r="AG69" s="62"/>
      <c r="AH69" s="164"/>
      <c r="AO69" s="695"/>
      <c r="AP69" s="164"/>
      <c r="AQ69" s="201"/>
      <c r="AV69" s="97"/>
    </row>
    <row r="70" spans="1:48" x14ac:dyDescent="0.35">
      <c r="A70" s="22"/>
      <c r="B70" s="10"/>
      <c r="C70" s="10"/>
      <c r="D70" s="22"/>
      <c r="E70" s="155" t="s">
        <v>217</v>
      </c>
      <c r="F70" s="1151">
        <v>45</v>
      </c>
      <c r="G70" s="76"/>
      <c r="H70" s="44"/>
      <c r="I70" s="44"/>
      <c r="J70" s="234"/>
      <c r="K70" s="159"/>
      <c r="L70" s="159"/>
      <c r="M70" s="159"/>
      <c r="N70" s="159"/>
      <c r="O70" s="44"/>
      <c r="P70" s="947"/>
      <c r="Q70" s="44"/>
      <c r="R70" s="44"/>
      <c r="S70" s="234"/>
      <c r="T70" s="160"/>
      <c r="U70" s="161"/>
      <c r="V70" s="161"/>
      <c r="W70" s="161"/>
      <c r="X70" s="62"/>
      <c r="Y70" s="695"/>
      <c r="Z70" s="62"/>
      <c r="AA70" s="240"/>
      <c r="AB70" s="162"/>
      <c r="AC70" s="162"/>
      <c r="AD70" s="162"/>
      <c r="AE70" s="162"/>
      <c r="AF70" s="698"/>
      <c r="AG70" s="62"/>
      <c r="AH70" s="59"/>
      <c r="AO70" s="695"/>
      <c r="AP70" s="59"/>
      <c r="AQ70" s="201"/>
      <c r="AV70" s="97"/>
    </row>
    <row r="71" spans="1:48" x14ac:dyDescent="0.35">
      <c r="A71" s="26"/>
      <c r="B71" s="26"/>
      <c r="C71" s="9"/>
      <c r="D71" s="66"/>
      <c r="E71" s="155" t="s">
        <v>218</v>
      </c>
      <c r="F71" s="1151" t="s">
        <v>12</v>
      </c>
      <c r="G71" s="157"/>
      <c r="H71" s="102"/>
      <c r="I71" s="102"/>
      <c r="J71" s="234"/>
      <c r="K71" s="159"/>
      <c r="L71" s="159"/>
      <c r="M71" s="159"/>
      <c r="N71" s="159"/>
      <c r="O71" s="102"/>
      <c r="P71" s="971"/>
      <c r="Q71" s="102"/>
      <c r="R71" s="102"/>
      <c r="S71" s="234"/>
      <c r="T71" s="160"/>
      <c r="U71" s="161"/>
      <c r="V71" s="161"/>
      <c r="W71" s="161"/>
      <c r="X71" s="180"/>
      <c r="Y71" s="717"/>
      <c r="Z71" s="180"/>
      <c r="AA71" s="240"/>
      <c r="AB71" s="162"/>
      <c r="AC71" s="162"/>
      <c r="AD71" s="162"/>
      <c r="AE71" s="162"/>
      <c r="AF71" s="705"/>
      <c r="AG71" s="180"/>
      <c r="AH71" s="59"/>
      <c r="AO71" s="717"/>
      <c r="AP71" s="59"/>
      <c r="AQ71" s="201"/>
      <c r="AV71" s="97"/>
    </row>
    <row r="72" spans="1:48" x14ac:dyDescent="0.35">
      <c r="A72" s="26"/>
      <c r="B72" s="26"/>
      <c r="C72" s="9"/>
      <c r="D72" s="66"/>
      <c r="E72" s="155" t="s">
        <v>221</v>
      </c>
      <c r="F72" s="1151">
        <v>13</v>
      </c>
      <c r="G72" s="151"/>
      <c r="H72" s="44"/>
      <c r="I72" s="44"/>
      <c r="J72" s="234"/>
      <c r="K72" s="159"/>
      <c r="L72" s="159"/>
      <c r="M72" s="159"/>
      <c r="N72" s="159"/>
      <c r="O72" s="44"/>
      <c r="P72" s="947"/>
      <c r="Q72" s="44"/>
      <c r="R72" s="44"/>
      <c r="S72" s="234"/>
      <c r="T72" s="160"/>
      <c r="U72" s="161"/>
      <c r="V72" s="161"/>
      <c r="W72" s="161"/>
      <c r="X72" s="62"/>
      <c r="Y72" s="695"/>
      <c r="Z72" s="62"/>
      <c r="AA72" s="240"/>
      <c r="AB72" s="162"/>
      <c r="AC72" s="162"/>
      <c r="AD72" s="162"/>
      <c r="AE72" s="162"/>
      <c r="AF72" s="698"/>
      <c r="AG72" s="62"/>
      <c r="AH72" s="59"/>
      <c r="AO72" s="695"/>
      <c r="AP72" s="59"/>
      <c r="AQ72" s="201"/>
      <c r="AV72" s="97"/>
    </row>
    <row r="73" spans="1:48" x14ac:dyDescent="0.35">
      <c r="A73" s="26"/>
      <c r="B73" s="26"/>
      <c r="C73" s="26"/>
      <c r="E73" s="155" t="s">
        <v>222</v>
      </c>
      <c r="F73" s="1151" t="s">
        <v>12</v>
      </c>
      <c r="G73" s="151"/>
      <c r="H73" s="44"/>
      <c r="I73" s="44"/>
      <c r="J73" s="234"/>
      <c r="K73" s="159"/>
      <c r="L73" s="159"/>
      <c r="M73" s="159"/>
      <c r="N73" s="159"/>
      <c r="O73" s="44"/>
      <c r="P73" s="947"/>
      <c r="Q73" s="44"/>
      <c r="R73" s="44"/>
      <c r="S73" s="234"/>
      <c r="T73" s="160"/>
      <c r="U73" s="161"/>
      <c r="V73" s="161"/>
      <c r="W73" s="161"/>
      <c r="X73" s="62"/>
      <c r="Y73" s="695"/>
      <c r="Z73" s="62"/>
      <c r="AA73" s="240"/>
      <c r="AB73" s="162"/>
      <c r="AC73" s="162"/>
      <c r="AD73" s="162"/>
      <c r="AE73" s="162"/>
      <c r="AF73" s="698"/>
      <c r="AG73" s="62"/>
      <c r="AH73" s="164"/>
      <c r="AN73" s="59"/>
      <c r="AO73" s="695"/>
      <c r="AP73" s="164"/>
      <c r="AQ73" s="201"/>
      <c r="AV73" s="467"/>
    </row>
    <row r="74" spans="1:48" x14ac:dyDescent="0.35">
      <c r="A74" s="26"/>
      <c r="B74" s="26"/>
      <c r="C74" s="26"/>
      <c r="E74" s="155" t="s">
        <v>166</v>
      </c>
      <c r="F74" s="1151">
        <v>4</v>
      </c>
      <c r="G74" s="76"/>
      <c r="H74" s="44"/>
      <c r="I74" s="44"/>
      <c r="J74" s="234"/>
      <c r="K74" s="159"/>
      <c r="L74" s="159"/>
      <c r="M74" s="159"/>
      <c r="N74" s="159"/>
      <c r="O74" s="44"/>
      <c r="P74" s="947"/>
      <c r="Q74" s="44"/>
      <c r="R74" s="44"/>
      <c r="S74" s="234"/>
      <c r="T74" s="160"/>
      <c r="U74" s="161"/>
      <c r="V74" s="161"/>
      <c r="W74" s="161"/>
      <c r="X74" s="62"/>
      <c r="Y74" s="695"/>
      <c r="Z74" s="62"/>
      <c r="AA74" s="240"/>
      <c r="AB74" s="162"/>
      <c r="AC74" s="162"/>
      <c r="AD74" s="162"/>
      <c r="AE74" s="162"/>
      <c r="AF74" s="698"/>
      <c r="AG74" s="62"/>
      <c r="AH74" s="59"/>
      <c r="AN74" s="59"/>
      <c r="AO74" s="695"/>
      <c r="AP74" s="59"/>
      <c r="AQ74" s="201"/>
      <c r="AV74" s="467"/>
    </row>
    <row r="75" spans="1:48" x14ac:dyDescent="0.35">
      <c r="A75" s="26"/>
      <c r="B75" s="26"/>
      <c r="C75" s="26"/>
      <c r="E75" s="155" t="s">
        <v>224</v>
      </c>
      <c r="F75" s="1151" t="s">
        <v>12</v>
      </c>
      <c r="G75" s="76"/>
      <c r="H75" s="44"/>
      <c r="I75" s="44"/>
      <c r="J75" s="234"/>
      <c r="K75" s="159"/>
      <c r="L75" s="159"/>
      <c r="M75" s="159"/>
      <c r="N75" s="159"/>
      <c r="O75" s="44"/>
      <c r="P75" s="947"/>
      <c r="Q75" s="44"/>
      <c r="R75" s="44"/>
      <c r="S75" s="234"/>
      <c r="T75" s="160"/>
      <c r="U75" s="161"/>
      <c r="V75" s="161"/>
      <c r="W75" s="161"/>
      <c r="X75" s="62"/>
      <c r="Y75" s="695"/>
      <c r="Z75" s="62"/>
      <c r="AA75" s="240"/>
      <c r="AB75" s="162"/>
      <c r="AC75" s="162"/>
      <c r="AD75" s="162"/>
      <c r="AE75" s="162"/>
      <c r="AF75" s="698"/>
      <c r="AG75" s="62"/>
      <c r="AH75" s="59"/>
      <c r="AN75" s="59"/>
      <c r="AO75" s="695"/>
      <c r="AP75" s="59"/>
      <c r="AQ75" s="201"/>
      <c r="AV75" s="467"/>
    </row>
    <row r="76" spans="1:48" x14ac:dyDescent="0.35">
      <c r="A76" s="26"/>
      <c r="B76" s="26"/>
      <c r="C76" s="26"/>
      <c r="E76" s="155" t="s">
        <v>225</v>
      </c>
      <c r="F76" s="1151">
        <v>52</v>
      </c>
      <c r="G76" s="76"/>
      <c r="H76" s="44"/>
      <c r="I76" s="44"/>
      <c r="J76" s="234"/>
      <c r="K76" s="159"/>
      <c r="L76" s="159"/>
      <c r="M76" s="159"/>
      <c r="N76" s="159"/>
      <c r="O76" s="44"/>
      <c r="P76" s="947"/>
      <c r="Q76" s="44"/>
      <c r="R76" s="44"/>
      <c r="S76" s="234"/>
      <c r="T76" s="160"/>
      <c r="U76" s="161"/>
      <c r="V76" s="161"/>
      <c r="W76" s="161"/>
      <c r="X76" s="62"/>
      <c r="Y76" s="695"/>
      <c r="Z76" s="62"/>
      <c r="AA76" s="240"/>
      <c r="AB76" s="162"/>
      <c r="AC76" s="162"/>
      <c r="AD76" s="162"/>
      <c r="AE76" s="162"/>
      <c r="AF76" s="698"/>
      <c r="AG76" s="62"/>
      <c r="AH76" s="59"/>
      <c r="AN76" s="59"/>
      <c r="AO76" s="695"/>
      <c r="AP76" s="59"/>
      <c r="AQ76" s="201"/>
      <c r="AV76" s="467"/>
    </row>
    <row r="77" spans="1:48" x14ac:dyDescent="0.35">
      <c r="A77" s="10"/>
      <c r="B77" s="10"/>
      <c r="C77" s="10"/>
      <c r="E77" s="155" t="s">
        <v>168</v>
      </c>
      <c r="F77" s="1151">
        <v>4</v>
      </c>
      <c r="G77" s="76"/>
      <c r="H77" s="44"/>
      <c r="I77" s="44"/>
      <c r="J77" s="234"/>
      <c r="K77" s="159"/>
      <c r="L77" s="159"/>
      <c r="M77" s="159"/>
      <c r="N77" s="159"/>
      <c r="O77" s="44"/>
      <c r="P77" s="947"/>
      <c r="Q77" s="44"/>
      <c r="R77" s="44"/>
      <c r="S77" s="234"/>
      <c r="T77" s="160"/>
      <c r="U77" s="161"/>
      <c r="V77" s="161"/>
      <c r="W77" s="161"/>
      <c r="X77" s="59"/>
      <c r="Y77" s="695"/>
      <c r="Z77" s="59"/>
      <c r="AA77" s="240"/>
      <c r="AB77" s="162"/>
      <c r="AC77" s="162"/>
      <c r="AD77" s="162"/>
      <c r="AE77" s="162"/>
      <c r="AF77" s="467"/>
      <c r="AG77" s="62"/>
      <c r="AH77" s="164"/>
      <c r="AN77" s="164"/>
      <c r="AO77" s="695"/>
      <c r="AP77" s="164"/>
      <c r="AQ77" s="201"/>
      <c r="AV77" s="1232"/>
    </row>
    <row r="78" spans="1:48" x14ac:dyDescent="0.35">
      <c r="C78" s="12"/>
      <c r="E78" s="155" t="s">
        <v>169</v>
      </c>
      <c r="F78" s="1151" t="s">
        <v>12</v>
      </c>
      <c r="G78" s="157"/>
      <c r="H78" s="44"/>
      <c r="I78" s="44"/>
      <c r="J78" s="234"/>
      <c r="K78" s="159"/>
      <c r="L78" s="159"/>
      <c r="M78" s="159"/>
      <c r="N78" s="159"/>
      <c r="O78" s="44"/>
      <c r="P78" s="947"/>
      <c r="Q78" s="44"/>
      <c r="R78" s="44"/>
      <c r="S78" s="234"/>
      <c r="T78" s="160"/>
      <c r="U78" s="161"/>
      <c r="V78" s="161"/>
      <c r="W78" s="161"/>
      <c r="X78" s="62"/>
      <c r="Y78" s="695"/>
      <c r="Z78" s="62"/>
      <c r="AA78" s="240"/>
      <c r="AB78" s="162"/>
      <c r="AC78" s="162"/>
      <c r="AD78" s="162"/>
      <c r="AE78" s="162"/>
      <c r="AF78" s="698"/>
      <c r="AG78" s="62"/>
      <c r="AH78" s="59"/>
      <c r="AN78" s="59"/>
      <c r="AO78" s="695"/>
      <c r="AP78" s="59"/>
      <c r="AQ78" s="201"/>
      <c r="AV78" s="467"/>
    </row>
    <row r="79" spans="1:48" x14ac:dyDescent="0.35">
      <c r="C79" s="12"/>
      <c r="E79" s="155" t="s">
        <v>226</v>
      </c>
      <c r="F79" s="1151">
        <v>8</v>
      </c>
      <c r="G79" s="151"/>
      <c r="H79" s="44"/>
      <c r="I79" s="44"/>
      <c r="J79" s="234"/>
      <c r="K79" s="159"/>
      <c r="L79" s="159"/>
      <c r="M79" s="159"/>
      <c r="N79" s="159"/>
      <c r="O79" s="44"/>
      <c r="P79" s="947"/>
      <c r="Q79" s="44"/>
      <c r="R79" s="44"/>
      <c r="S79" s="234"/>
      <c r="T79" s="160"/>
      <c r="U79" s="161"/>
      <c r="V79" s="161"/>
      <c r="W79" s="161"/>
      <c r="X79" s="62"/>
      <c r="Y79" s="695"/>
      <c r="Z79" s="62"/>
      <c r="AA79" s="240"/>
      <c r="AB79" s="162"/>
      <c r="AC79" s="162"/>
      <c r="AD79" s="162"/>
      <c r="AE79" s="162"/>
      <c r="AF79" s="698"/>
      <c r="AG79" s="62"/>
      <c r="AH79" s="59"/>
      <c r="AN79" s="59"/>
      <c r="AO79" s="695"/>
      <c r="AP79" s="59"/>
      <c r="AQ79" s="201"/>
      <c r="AV79" s="467"/>
    </row>
    <row r="80" spans="1:48" x14ac:dyDescent="0.35">
      <c r="C80" s="12"/>
      <c r="E80" s="66" t="s">
        <v>229</v>
      </c>
      <c r="F80" s="1151">
        <v>62</v>
      </c>
      <c r="G80" s="151"/>
      <c r="H80" s="44"/>
      <c r="I80" s="44"/>
      <c r="J80" s="234"/>
      <c r="K80" s="159"/>
      <c r="L80" s="159"/>
      <c r="M80" s="159"/>
      <c r="N80" s="159"/>
      <c r="O80" s="44"/>
      <c r="P80" s="947"/>
      <c r="Q80" s="44"/>
      <c r="R80" s="44"/>
      <c r="S80" s="234"/>
      <c r="T80" s="160"/>
      <c r="U80" s="161"/>
      <c r="V80" s="161"/>
      <c r="W80" s="161"/>
      <c r="X80" s="62"/>
      <c r="Y80" s="695"/>
      <c r="Z80" s="62"/>
      <c r="AA80" s="240"/>
      <c r="AB80" s="162"/>
      <c r="AC80" s="162"/>
      <c r="AD80" s="162"/>
      <c r="AE80" s="162"/>
      <c r="AF80" s="698"/>
      <c r="AG80" s="62"/>
      <c r="AH80" s="59"/>
      <c r="AN80" s="59"/>
      <c r="AO80" s="695"/>
      <c r="AP80" s="59"/>
      <c r="AQ80" s="201"/>
      <c r="AV80" s="467"/>
    </row>
    <row r="81" spans="1:48" x14ac:dyDescent="0.35">
      <c r="E81" s="155" t="s">
        <v>97</v>
      </c>
      <c r="F81" s="1151" t="s">
        <v>12</v>
      </c>
      <c r="G81" s="76"/>
      <c r="H81" s="62"/>
      <c r="I81" s="62"/>
      <c r="J81" s="234"/>
      <c r="K81" s="159"/>
      <c r="L81" s="159"/>
      <c r="M81" s="159"/>
      <c r="N81" s="159"/>
      <c r="O81" s="62"/>
      <c r="P81" s="973"/>
      <c r="Q81" s="62"/>
      <c r="R81" s="62"/>
      <c r="S81" s="234"/>
      <c r="T81" s="160"/>
      <c r="U81" s="161"/>
      <c r="V81" s="161"/>
      <c r="W81" s="161"/>
      <c r="X81" s="62"/>
      <c r="Y81" s="695"/>
      <c r="Z81" s="62"/>
      <c r="AA81" s="240"/>
      <c r="AB81" s="162"/>
      <c r="AC81" s="162"/>
      <c r="AD81" s="162"/>
      <c r="AE81" s="162"/>
      <c r="AF81" s="698"/>
      <c r="AG81" s="62"/>
      <c r="AH81" s="59"/>
      <c r="AN81" s="59"/>
      <c r="AO81" s="695"/>
      <c r="AP81" s="59"/>
      <c r="AQ81" s="201"/>
      <c r="AV81" s="467"/>
    </row>
    <row r="82" spans="1:48" x14ac:dyDescent="0.35">
      <c r="E82" s="155" t="s">
        <v>230</v>
      </c>
      <c r="F82" s="1151">
        <v>11</v>
      </c>
      <c r="G82" s="76"/>
      <c r="H82" s="44"/>
      <c r="I82" s="44"/>
      <c r="J82" s="234"/>
      <c r="K82" s="159"/>
      <c r="L82" s="159"/>
      <c r="M82" s="159"/>
      <c r="N82" s="159"/>
      <c r="O82" s="44"/>
      <c r="P82" s="947"/>
      <c r="Q82" s="44"/>
      <c r="R82" s="44"/>
      <c r="S82" s="234"/>
      <c r="T82" s="160"/>
      <c r="U82" s="161"/>
      <c r="V82" s="161"/>
      <c r="W82" s="161"/>
      <c r="X82" s="62"/>
      <c r="Y82" s="695"/>
      <c r="Z82" s="62"/>
      <c r="AA82" s="240"/>
      <c r="AB82" s="162"/>
      <c r="AC82" s="162"/>
      <c r="AD82" s="162"/>
      <c r="AE82" s="162"/>
      <c r="AF82" s="698"/>
      <c r="AG82" s="62"/>
      <c r="AH82" s="59"/>
      <c r="AN82" s="59"/>
      <c r="AO82" s="695"/>
      <c r="AP82" s="59"/>
      <c r="AQ82" s="201"/>
      <c r="AV82" s="467"/>
    </row>
    <row r="83" spans="1:48" x14ac:dyDescent="0.35">
      <c r="E83" s="155" t="s">
        <v>234</v>
      </c>
      <c r="F83" s="1151">
        <v>271</v>
      </c>
      <c r="G83" s="76"/>
      <c r="H83" s="44"/>
      <c r="I83" s="44"/>
      <c r="J83" s="234"/>
      <c r="K83" s="159"/>
      <c r="L83" s="159"/>
      <c r="M83" s="159"/>
      <c r="N83" s="159"/>
      <c r="O83" s="44"/>
      <c r="P83" s="947"/>
      <c r="Q83" s="44"/>
      <c r="R83" s="44"/>
      <c r="S83" s="234"/>
      <c r="T83" s="160"/>
      <c r="U83" s="161"/>
      <c r="V83" s="161"/>
      <c r="W83" s="161"/>
      <c r="X83" s="62"/>
      <c r="Y83" s="695"/>
      <c r="Z83" s="62"/>
      <c r="AA83" s="240"/>
      <c r="AB83" s="162"/>
      <c r="AC83" s="162"/>
      <c r="AD83" s="162"/>
      <c r="AE83" s="162"/>
      <c r="AF83" s="698"/>
      <c r="AG83" s="62"/>
      <c r="AH83" s="59"/>
      <c r="AO83" s="695"/>
      <c r="AP83" s="59"/>
      <c r="AQ83" s="201"/>
      <c r="AV83" s="97"/>
    </row>
    <row r="84" spans="1:48" x14ac:dyDescent="0.35">
      <c r="E84" s="155" t="s">
        <v>235</v>
      </c>
      <c r="F84" s="1151">
        <v>3</v>
      </c>
      <c r="G84" s="157"/>
      <c r="H84" s="44"/>
      <c r="I84" s="44"/>
      <c r="J84" s="234"/>
      <c r="K84" s="159"/>
      <c r="L84" s="159"/>
      <c r="M84" s="159"/>
      <c r="N84" s="159"/>
      <c r="O84" s="44"/>
      <c r="P84" s="947"/>
      <c r="Q84" s="44"/>
      <c r="R84" s="44"/>
      <c r="S84" s="234"/>
      <c r="T84" s="160"/>
      <c r="U84" s="161"/>
      <c r="V84" s="161"/>
      <c r="W84" s="161"/>
      <c r="X84" s="62"/>
      <c r="Y84" s="695"/>
      <c r="Z84" s="62"/>
      <c r="AA84" s="240"/>
      <c r="AB84" s="162"/>
      <c r="AC84" s="162"/>
      <c r="AD84" s="162"/>
      <c r="AE84" s="162"/>
      <c r="AF84" s="698"/>
      <c r="AG84" s="62"/>
      <c r="AH84" s="59"/>
      <c r="AO84" s="695"/>
      <c r="AP84" s="59"/>
      <c r="AQ84" s="201"/>
      <c r="AV84" s="97"/>
    </row>
    <row r="85" spans="1:48" x14ac:dyDescent="0.35">
      <c r="E85" s="155" t="s">
        <v>236</v>
      </c>
      <c r="F85" s="1151">
        <v>3</v>
      </c>
      <c r="G85" s="151"/>
      <c r="H85" s="44"/>
      <c r="I85" s="44"/>
      <c r="J85" s="234"/>
      <c r="K85" s="159"/>
      <c r="L85" s="159"/>
      <c r="M85" s="159"/>
      <c r="N85" s="159"/>
      <c r="O85" s="44"/>
      <c r="P85" s="947"/>
      <c r="Q85" s="44"/>
      <c r="R85" s="44"/>
      <c r="S85" s="234"/>
      <c r="T85" s="160"/>
      <c r="U85" s="161"/>
      <c r="V85" s="161"/>
      <c r="W85" s="161"/>
      <c r="X85" s="62"/>
      <c r="Y85" s="695"/>
      <c r="Z85" s="62"/>
      <c r="AA85" s="240"/>
      <c r="AB85" s="162"/>
      <c r="AC85" s="162"/>
      <c r="AD85" s="162"/>
      <c r="AE85" s="162"/>
      <c r="AF85" s="698"/>
      <c r="AG85" s="62"/>
      <c r="AH85" s="59"/>
      <c r="AO85" s="695"/>
      <c r="AP85" s="59"/>
      <c r="AQ85" s="201"/>
      <c r="AV85" s="97"/>
    </row>
    <row r="86" spans="1:48" x14ac:dyDescent="0.35">
      <c r="C86" s="12"/>
      <c r="E86" s="155" t="s">
        <v>237</v>
      </c>
      <c r="F86" s="1151" t="s">
        <v>12</v>
      </c>
      <c r="G86" s="151"/>
      <c r="H86" s="60"/>
      <c r="I86" s="60"/>
      <c r="J86" s="234"/>
      <c r="K86" s="159"/>
      <c r="L86" s="159"/>
      <c r="M86" s="159"/>
      <c r="N86" s="159"/>
      <c r="O86" s="60"/>
      <c r="P86" s="974"/>
      <c r="Q86" s="60"/>
      <c r="R86" s="60"/>
      <c r="S86" s="234"/>
      <c r="T86" s="160"/>
      <c r="U86" s="161"/>
      <c r="V86" s="161"/>
      <c r="W86" s="161"/>
      <c r="X86" s="62"/>
      <c r="Y86" s="695"/>
      <c r="Z86" s="62"/>
      <c r="AA86" s="240"/>
      <c r="AB86" s="162"/>
      <c r="AC86" s="162"/>
      <c r="AD86" s="162"/>
      <c r="AE86" s="162"/>
      <c r="AF86" s="698"/>
      <c r="AG86" s="62"/>
      <c r="AH86" s="59"/>
      <c r="AO86" s="695"/>
      <c r="AP86" s="59"/>
      <c r="AQ86" s="201"/>
      <c r="AV86" s="97"/>
    </row>
    <row r="87" spans="1:48" x14ac:dyDescent="0.35">
      <c r="A87" s="10"/>
      <c r="B87" s="10"/>
      <c r="C87" s="10"/>
      <c r="E87" s="155" t="s">
        <v>238</v>
      </c>
      <c r="F87" s="1151">
        <v>91</v>
      </c>
      <c r="G87" s="76"/>
      <c r="H87" s="159"/>
      <c r="I87" s="159"/>
      <c r="J87" s="234"/>
      <c r="K87" s="159"/>
      <c r="L87" s="159"/>
      <c r="M87" s="159"/>
      <c r="N87" s="159"/>
      <c r="O87" s="159"/>
      <c r="P87" s="950"/>
      <c r="Q87" s="159"/>
      <c r="R87" s="159"/>
      <c r="S87" s="234"/>
      <c r="T87" s="160"/>
      <c r="U87" s="161"/>
      <c r="V87" s="161"/>
      <c r="W87" s="161"/>
      <c r="X87" s="162"/>
      <c r="Y87" s="712"/>
      <c r="Z87" s="162"/>
      <c r="AA87" s="240"/>
      <c r="AB87" s="162"/>
      <c r="AC87" s="162"/>
      <c r="AD87" s="162"/>
      <c r="AE87" s="162"/>
      <c r="AF87" s="707"/>
      <c r="AG87" s="162"/>
      <c r="AH87" s="59"/>
      <c r="AO87" s="712"/>
      <c r="AP87" s="59"/>
      <c r="AQ87" s="201"/>
      <c r="AV87" s="97"/>
    </row>
    <row r="88" spans="1:48" x14ac:dyDescent="0.35">
      <c r="A88" s="10"/>
      <c r="B88" s="10"/>
      <c r="C88" s="10"/>
      <c r="E88" s="155" t="s">
        <v>239</v>
      </c>
      <c r="F88" s="1151" t="s">
        <v>12</v>
      </c>
      <c r="G88" s="76"/>
      <c r="H88" s="159"/>
      <c r="I88" s="159"/>
      <c r="J88" s="234"/>
      <c r="K88" s="159"/>
      <c r="L88" s="159"/>
      <c r="M88" s="159"/>
      <c r="N88" s="159"/>
      <c r="O88" s="159"/>
      <c r="P88" s="950"/>
      <c r="Q88" s="159"/>
      <c r="R88" s="159"/>
      <c r="S88" s="234"/>
      <c r="T88" s="160"/>
      <c r="U88" s="161"/>
      <c r="V88" s="161"/>
      <c r="W88" s="161"/>
      <c r="X88" s="162"/>
      <c r="Y88" s="712"/>
      <c r="Z88" s="162"/>
      <c r="AA88" s="240"/>
      <c r="AB88" s="162"/>
      <c r="AC88" s="162"/>
      <c r="AD88" s="162"/>
      <c r="AE88" s="162"/>
      <c r="AF88" s="707"/>
      <c r="AG88" s="162"/>
      <c r="AH88" s="59"/>
      <c r="AO88" s="712"/>
      <c r="AP88" s="59"/>
      <c r="AQ88" s="201"/>
      <c r="AV88" s="97"/>
    </row>
    <row r="89" spans="1:48" x14ac:dyDescent="0.35">
      <c r="A89" s="59"/>
      <c r="B89" s="59"/>
      <c r="C89" s="60"/>
      <c r="E89" s="155" t="s">
        <v>240</v>
      </c>
      <c r="F89" s="1151">
        <v>7</v>
      </c>
      <c r="G89" s="76"/>
      <c r="H89" s="66"/>
      <c r="I89" s="66"/>
      <c r="J89" s="234"/>
      <c r="K89" s="159"/>
      <c r="L89" s="159"/>
      <c r="M89" s="159"/>
      <c r="N89" s="159"/>
      <c r="O89" s="66"/>
      <c r="P89" s="975"/>
      <c r="Q89" s="66"/>
      <c r="R89" s="66"/>
      <c r="S89" s="234"/>
      <c r="T89" s="160"/>
      <c r="U89" s="161"/>
      <c r="V89" s="161"/>
      <c r="W89" s="161"/>
      <c r="X89" s="111"/>
      <c r="Y89" s="711"/>
      <c r="Z89" s="111"/>
      <c r="AA89" s="240"/>
      <c r="AB89" s="162"/>
      <c r="AC89" s="162"/>
      <c r="AD89" s="162"/>
      <c r="AE89" s="162"/>
      <c r="AF89" s="700"/>
      <c r="AG89" s="111"/>
      <c r="AO89" s="711"/>
      <c r="AQ89" s="201"/>
      <c r="AV89" s="97"/>
    </row>
    <row r="90" spans="1:48" x14ac:dyDescent="0.35">
      <c r="A90" s="59"/>
      <c r="B90" s="59"/>
      <c r="C90" s="60"/>
      <c r="E90" s="155" t="s">
        <v>241</v>
      </c>
      <c r="F90" s="1151">
        <v>12</v>
      </c>
      <c r="G90" s="76"/>
      <c r="H90" s="66"/>
      <c r="I90" s="66"/>
      <c r="J90" s="234"/>
      <c r="K90" s="159"/>
      <c r="L90" s="159"/>
      <c r="M90" s="159"/>
      <c r="N90" s="159"/>
      <c r="O90" s="66"/>
      <c r="P90" s="975"/>
      <c r="Q90" s="66"/>
      <c r="R90" s="66"/>
      <c r="S90" s="234"/>
      <c r="T90" s="160"/>
      <c r="U90" s="161"/>
      <c r="V90" s="161"/>
      <c r="W90" s="161"/>
      <c r="X90" s="111"/>
      <c r="Y90" s="711"/>
      <c r="Z90" s="111"/>
      <c r="AA90" s="240"/>
      <c r="AB90" s="162"/>
      <c r="AC90" s="162"/>
      <c r="AD90" s="162"/>
      <c r="AE90" s="162"/>
      <c r="AF90" s="700"/>
      <c r="AG90" s="111"/>
      <c r="AO90" s="711"/>
      <c r="AQ90" s="201"/>
      <c r="AV90" s="97"/>
    </row>
    <row r="91" spans="1:48" x14ac:dyDescent="0.35">
      <c r="A91" s="10"/>
      <c r="B91" s="10"/>
      <c r="C91" s="10"/>
      <c r="E91" s="155" t="s">
        <v>175</v>
      </c>
      <c r="F91" s="1151">
        <v>4</v>
      </c>
      <c r="G91" s="76"/>
      <c r="H91" s="44"/>
      <c r="I91" s="44"/>
      <c r="J91" s="234"/>
      <c r="K91" s="159"/>
      <c r="L91" s="159"/>
      <c r="M91" s="159"/>
      <c r="N91" s="159"/>
      <c r="O91" s="44"/>
      <c r="P91" s="947"/>
      <c r="Q91" s="44"/>
      <c r="R91" s="44"/>
      <c r="S91" s="234"/>
      <c r="T91" s="160"/>
      <c r="U91" s="161"/>
      <c r="V91" s="161"/>
      <c r="W91" s="161"/>
      <c r="X91" s="62"/>
      <c r="Y91" s="695"/>
      <c r="Z91" s="62"/>
      <c r="AA91" s="240"/>
      <c r="AB91" s="162"/>
      <c r="AC91" s="162"/>
      <c r="AD91" s="162"/>
      <c r="AE91" s="162"/>
      <c r="AF91" s="698"/>
      <c r="AG91" s="62"/>
      <c r="AH91" s="59"/>
      <c r="AO91" s="695"/>
      <c r="AP91" s="59"/>
      <c r="AQ91" s="201"/>
      <c r="AV91" s="97"/>
    </row>
    <row r="92" spans="1:48" x14ac:dyDescent="0.35">
      <c r="A92" s="354"/>
      <c r="B92" s="354"/>
      <c r="C92" s="354"/>
      <c r="D92" s="354"/>
      <c r="E92" s="155" t="s">
        <v>242</v>
      </c>
      <c r="F92" s="1151" t="s">
        <v>12</v>
      </c>
      <c r="G92" s="76"/>
      <c r="H92" s="44"/>
      <c r="I92" s="44"/>
      <c r="J92" s="234"/>
      <c r="K92" s="159"/>
      <c r="L92" s="159"/>
      <c r="M92" s="159"/>
      <c r="N92" s="159"/>
      <c r="O92" s="44"/>
      <c r="P92" s="947"/>
      <c r="Q92" s="44"/>
      <c r="R92" s="44"/>
      <c r="S92" s="234"/>
      <c r="T92" s="160"/>
      <c r="U92" s="161"/>
      <c r="V92" s="161"/>
      <c r="W92" s="161"/>
      <c r="X92" s="62"/>
      <c r="Y92" s="695"/>
      <c r="Z92" s="62"/>
      <c r="AA92" s="240"/>
      <c r="AB92" s="162"/>
      <c r="AC92" s="162"/>
      <c r="AD92" s="162"/>
      <c r="AE92" s="162"/>
      <c r="AF92" s="698"/>
      <c r="AG92" s="62"/>
      <c r="AH92" s="164"/>
      <c r="AN92" s="26"/>
      <c r="AO92" s="695"/>
      <c r="AP92" s="164"/>
      <c r="AQ92" s="201"/>
      <c r="AV92" s="1233"/>
    </row>
    <row r="93" spans="1:48" x14ac:dyDescent="0.35">
      <c r="A93" s="22"/>
      <c r="B93" s="10"/>
      <c r="C93" s="10"/>
      <c r="D93" s="22"/>
      <c r="E93" s="155" t="s">
        <v>243</v>
      </c>
      <c r="F93" s="1151" t="s">
        <v>12</v>
      </c>
      <c r="G93" s="76"/>
      <c r="H93" s="44"/>
      <c r="I93" s="44"/>
      <c r="J93" s="234"/>
      <c r="K93" s="159"/>
      <c r="L93" s="159"/>
      <c r="M93" s="159"/>
      <c r="N93" s="159"/>
      <c r="O93" s="44"/>
      <c r="P93" s="947"/>
      <c r="Q93" s="44"/>
      <c r="R93" s="44"/>
      <c r="S93" s="234"/>
      <c r="T93" s="160"/>
      <c r="U93" s="161"/>
      <c r="V93" s="161"/>
      <c r="W93" s="161"/>
      <c r="X93" s="62"/>
      <c r="Y93" s="695"/>
      <c r="Z93" s="62"/>
      <c r="AA93" s="240"/>
      <c r="AB93" s="162"/>
      <c r="AC93" s="162"/>
      <c r="AD93" s="162"/>
      <c r="AE93" s="162"/>
      <c r="AF93" s="698"/>
      <c r="AG93" s="62"/>
      <c r="AH93" s="59"/>
      <c r="AO93" s="695"/>
      <c r="AP93" s="59"/>
      <c r="AQ93" s="201"/>
      <c r="AV93" s="97"/>
    </row>
    <row r="94" spans="1:48" x14ac:dyDescent="0.35">
      <c r="A94" s="26"/>
      <c r="B94" s="26"/>
      <c r="C94" s="9"/>
      <c r="D94" s="66"/>
      <c r="E94" s="155" t="s">
        <v>244</v>
      </c>
      <c r="F94" s="1151" t="s">
        <v>12</v>
      </c>
      <c r="G94" s="157"/>
      <c r="H94" s="102"/>
      <c r="I94" s="102"/>
      <c r="J94" s="234"/>
      <c r="K94" s="159"/>
      <c r="L94" s="159"/>
      <c r="M94" s="159"/>
      <c r="N94" s="159"/>
      <c r="O94" s="102"/>
      <c r="P94" s="971"/>
      <c r="Q94" s="102"/>
      <c r="R94" s="102"/>
      <c r="S94" s="234"/>
      <c r="T94" s="160"/>
      <c r="U94" s="161"/>
      <c r="V94" s="161"/>
      <c r="W94" s="161"/>
      <c r="X94" s="180"/>
      <c r="Y94" s="717"/>
      <c r="Z94" s="180"/>
      <c r="AA94" s="240"/>
      <c r="AB94" s="162"/>
      <c r="AC94" s="162"/>
      <c r="AD94" s="162"/>
      <c r="AE94" s="162"/>
      <c r="AF94" s="705"/>
      <c r="AG94" s="180"/>
      <c r="AH94" s="59"/>
      <c r="AO94" s="717"/>
      <c r="AP94" s="59"/>
      <c r="AQ94" s="201"/>
      <c r="AV94" s="97"/>
    </row>
    <row r="95" spans="1:48" x14ac:dyDescent="0.35">
      <c r="A95" s="26"/>
      <c r="B95" s="26"/>
      <c r="C95" s="9"/>
      <c r="D95" s="66"/>
      <c r="E95" s="155" t="s">
        <v>246</v>
      </c>
      <c r="F95" s="1151">
        <v>12</v>
      </c>
      <c r="G95" s="151"/>
      <c r="H95" s="44"/>
      <c r="I95" s="44"/>
      <c r="J95" s="234"/>
      <c r="K95" s="159"/>
      <c r="L95" s="159"/>
      <c r="M95" s="159"/>
      <c r="N95" s="159"/>
      <c r="O95" s="44"/>
      <c r="P95" s="947"/>
      <c r="Q95" s="44"/>
      <c r="R95" s="44"/>
      <c r="S95" s="234"/>
      <c r="T95" s="160"/>
      <c r="U95" s="161"/>
      <c r="V95" s="161"/>
      <c r="W95" s="161"/>
      <c r="X95" s="62"/>
      <c r="Y95" s="695"/>
      <c r="Z95" s="62"/>
      <c r="AA95" s="240"/>
      <c r="AB95" s="162"/>
      <c r="AC95" s="162"/>
      <c r="AD95" s="162"/>
      <c r="AE95" s="162"/>
      <c r="AF95" s="698"/>
      <c r="AG95" s="62"/>
      <c r="AH95" s="59"/>
      <c r="AO95" s="695"/>
      <c r="AP95" s="59"/>
      <c r="AQ95" s="201"/>
      <c r="AV95" s="97"/>
    </row>
    <row r="96" spans="1:48" x14ac:dyDescent="0.35">
      <c r="A96" s="26"/>
      <c r="B96" s="26"/>
      <c r="C96" s="26"/>
      <c r="E96" s="155" t="s">
        <v>247</v>
      </c>
      <c r="F96" s="1151" t="s">
        <v>12</v>
      </c>
      <c r="G96" s="151"/>
      <c r="H96" s="44"/>
      <c r="I96" s="44"/>
      <c r="J96" s="234"/>
      <c r="K96" s="159"/>
      <c r="L96" s="159"/>
      <c r="M96" s="159"/>
      <c r="N96" s="159"/>
      <c r="O96" s="44"/>
      <c r="P96" s="947"/>
      <c r="Q96" s="44"/>
      <c r="R96" s="44"/>
      <c r="S96" s="234"/>
      <c r="T96" s="160"/>
      <c r="U96" s="161"/>
      <c r="V96" s="161"/>
      <c r="W96" s="161"/>
      <c r="X96" s="62"/>
      <c r="Y96" s="695"/>
      <c r="Z96" s="62"/>
      <c r="AA96" s="240"/>
      <c r="AB96" s="162"/>
      <c r="AC96" s="162"/>
      <c r="AD96" s="162"/>
      <c r="AE96" s="162"/>
      <c r="AF96" s="698"/>
      <c r="AG96" s="62"/>
      <c r="AH96" s="164"/>
      <c r="AN96" s="59"/>
      <c r="AO96" s="695"/>
      <c r="AP96" s="164"/>
      <c r="AQ96" s="201"/>
      <c r="AV96" s="467"/>
    </row>
    <row r="97" spans="1:48" x14ac:dyDescent="0.35">
      <c r="A97" s="26"/>
      <c r="B97" s="26"/>
      <c r="C97" s="26"/>
      <c r="E97" s="156" t="s">
        <v>176</v>
      </c>
      <c r="F97" s="1151">
        <v>3</v>
      </c>
      <c r="G97" s="76"/>
      <c r="H97" s="44"/>
      <c r="I97" s="44"/>
      <c r="J97" s="234"/>
      <c r="K97" s="159"/>
      <c r="L97" s="159"/>
      <c r="M97" s="159"/>
      <c r="N97" s="159"/>
      <c r="O97" s="44"/>
      <c r="P97" s="947"/>
      <c r="Q97" s="44"/>
      <c r="R97" s="44"/>
      <c r="S97" s="234"/>
      <c r="T97" s="160"/>
      <c r="U97" s="161"/>
      <c r="V97" s="161"/>
      <c r="W97" s="161"/>
      <c r="X97" s="62"/>
      <c r="Y97" s="695"/>
      <c r="Z97" s="62"/>
      <c r="AA97" s="240"/>
      <c r="AB97" s="162"/>
      <c r="AC97" s="162"/>
      <c r="AD97" s="162"/>
      <c r="AE97" s="162"/>
      <c r="AF97" s="698"/>
      <c r="AG97" s="62"/>
      <c r="AH97" s="59"/>
      <c r="AN97" s="59"/>
      <c r="AO97" s="695"/>
      <c r="AP97" s="59"/>
      <c r="AQ97" s="201"/>
      <c r="AV97" s="467"/>
    </row>
    <row r="98" spans="1:48" x14ac:dyDescent="0.35">
      <c r="A98" s="26"/>
      <c r="B98" s="26"/>
      <c r="C98" s="26"/>
      <c r="E98" s="66" t="s">
        <v>253</v>
      </c>
      <c r="F98" s="1151">
        <v>3</v>
      </c>
      <c r="G98" s="76"/>
      <c r="H98" s="44"/>
      <c r="I98" s="44"/>
      <c r="J98" s="234"/>
      <c r="K98" s="159"/>
      <c r="L98" s="159"/>
      <c r="M98" s="159"/>
      <c r="N98" s="159"/>
      <c r="O98" s="44"/>
      <c r="P98" s="947"/>
      <c r="Q98" s="44"/>
      <c r="R98" s="44"/>
      <c r="S98" s="234"/>
      <c r="T98" s="160"/>
      <c r="U98" s="161"/>
      <c r="V98" s="161"/>
      <c r="W98" s="161"/>
      <c r="X98" s="62"/>
      <c r="Y98" s="695"/>
      <c r="Z98" s="62"/>
      <c r="AA98" s="240"/>
      <c r="AB98" s="162"/>
      <c r="AC98" s="162"/>
      <c r="AD98" s="162"/>
      <c r="AE98" s="162"/>
      <c r="AF98" s="698"/>
      <c r="AG98" s="62"/>
      <c r="AH98" s="59"/>
      <c r="AN98" s="59"/>
      <c r="AO98" s="695"/>
      <c r="AP98" s="59"/>
      <c r="AQ98" s="201"/>
      <c r="AV98" s="467"/>
    </row>
    <row r="99" spans="1:48" x14ac:dyDescent="0.35">
      <c r="A99" s="26"/>
      <c r="B99" s="26"/>
      <c r="C99" s="26"/>
      <c r="E99" s="66" t="s">
        <v>254</v>
      </c>
      <c r="F99" s="1151">
        <v>3</v>
      </c>
      <c r="G99" s="76"/>
      <c r="H99" s="44"/>
      <c r="I99" s="44"/>
      <c r="J99" s="234"/>
      <c r="K99" s="159"/>
      <c r="L99" s="159"/>
      <c r="M99" s="159"/>
      <c r="N99" s="159"/>
      <c r="O99" s="44"/>
      <c r="P99" s="947"/>
      <c r="Q99" s="44"/>
      <c r="R99" s="44"/>
      <c r="S99" s="234"/>
      <c r="T99" s="160"/>
      <c r="U99" s="161"/>
      <c r="V99" s="161"/>
      <c r="W99" s="161"/>
      <c r="X99" s="62"/>
      <c r="Y99" s="695"/>
      <c r="Z99" s="62"/>
      <c r="AA99" s="240"/>
      <c r="AB99" s="162"/>
      <c r="AC99" s="162"/>
      <c r="AD99" s="162"/>
      <c r="AE99" s="162"/>
      <c r="AF99" s="698"/>
      <c r="AG99" s="62"/>
      <c r="AH99" s="59"/>
      <c r="AN99" s="59"/>
      <c r="AO99" s="695"/>
      <c r="AP99" s="59"/>
      <c r="AQ99" s="201"/>
      <c r="AV99" s="467"/>
    </row>
    <row r="100" spans="1:48" x14ac:dyDescent="0.35">
      <c r="A100" s="10"/>
      <c r="B100" s="10"/>
      <c r="C100" s="10"/>
      <c r="E100" s="66" t="s">
        <v>255</v>
      </c>
      <c r="F100" s="1151">
        <v>5</v>
      </c>
      <c r="G100" s="76"/>
      <c r="H100" s="44"/>
      <c r="I100" s="44"/>
      <c r="J100" s="234"/>
      <c r="K100" s="159"/>
      <c r="L100" s="159"/>
      <c r="M100" s="159"/>
      <c r="N100" s="159"/>
      <c r="O100" s="44"/>
      <c r="P100" s="947"/>
      <c r="Q100" s="44"/>
      <c r="R100" s="44"/>
      <c r="S100" s="234"/>
      <c r="T100" s="160"/>
      <c r="U100" s="161"/>
      <c r="V100" s="161"/>
      <c r="W100" s="161"/>
      <c r="X100" s="59"/>
      <c r="Y100" s="695"/>
      <c r="Z100" s="59"/>
      <c r="AA100" s="240"/>
      <c r="AB100" s="162"/>
      <c r="AC100" s="162"/>
      <c r="AD100" s="162"/>
      <c r="AE100" s="162"/>
      <c r="AF100" s="467"/>
      <c r="AG100" s="62"/>
      <c r="AH100" s="164"/>
      <c r="AN100" s="164"/>
      <c r="AO100" s="695"/>
      <c r="AP100" s="164"/>
      <c r="AQ100" s="201"/>
      <c r="AV100" s="1232"/>
    </row>
    <row r="101" spans="1:48" x14ac:dyDescent="0.35">
      <c r="C101" s="12"/>
      <c r="E101" s="66" t="s">
        <v>179</v>
      </c>
      <c r="F101" s="1151">
        <v>12</v>
      </c>
      <c r="G101" s="157"/>
      <c r="H101" s="44"/>
      <c r="I101" s="44"/>
      <c r="J101" s="234"/>
      <c r="K101" s="159"/>
      <c r="L101" s="159"/>
      <c r="M101" s="159"/>
      <c r="N101" s="159"/>
      <c r="O101" s="44"/>
      <c r="P101" s="947"/>
      <c r="Q101" s="44"/>
      <c r="R101" s="44"/>
      <c r="S101" s="234"/>
      <c r="T101" s="160"/>
      <c r="U101" s="161"/>
      <c r="V101" s="161"/>
      <c r="W101" s="161"/>
      <c r="X101" s="62"/>
      <c r="Y101" s="695"/>
      <c r="Z101" s="62"/>
      <c r="AA101" s="240"/>
      <c r="AB101" s="162"/>
      <c r="AC101" s="162"/>
      <c r="AD101" s="162"/>
      <c r="AE101" s="162"/>
      <c r="AF101" s="698"/>
      <c r="AG101" s="62"/>
      <c r="AH101" s="59"/>
      <c r="AN101" s="59"/>
      <c r="AO101" s="695"/>
      <c r="AP101" s="59"/>
      <c r="AQ101" s="201"/>
      <c r="AV101" s="467"/>
    </row>
    <row r="102" spans="1:48" x14ac:dyDescent="0.35">
      <c r="C102" s="12"/>
      <c r="E102" s="66" t="s">
        <v>256</v>
      </c>
      <c r="F102" s="1151">
        <v>13</v>
      </c>
      <c r="G102" s="151"/>
      <c r="H102" s="44"/>
      <c r="I102" s="44"/>
      <c r="J102" s="234"/>
      <c r="K102" s="159"/>
      <c r="L102" s="159"/>
      <c r="M102" s="159"/>
      <c r="N102" s="159"/>
      <c r="O102" s="44"/>
      <c r="P102" s="947"/>
      <c r="Q102" s="44"/>
      <c r="R102" s="44"/>
      <c r="S102" s="234"/>
      <c r="T102" s="160"/>
      <c r="U102" s="161"/>
      <c r="V102" s="161"/>
      <c r="W102" s="161"/>
      <c r="X102" s="62"/>
      <c r="Y102" s="695"/>
      <c r="Z102" s="62"/>
      <c r="AA102" s="240"/>
      <c r="AB102" s="162"/>
      <c r="AC102" s="162"/>
      <c r="AD102" s="162"/>
      <c r="AE102" s="162"/>
      <c r="AF102" s="698"/>
      <c r="AG102" s="62"/>
      <c r="AH102" s="59"/>
      <c r="AN102" s="59"/>
      <c r="AO102" s="695"/>
      <c r="AP102" s="59"/>
      <c r="AQ102" s="201"/>
      <c r="AV102" s="467"/>
    </row>
    <row r="103" spans="1:48" x14ac:dyDescent="0.35">
      <c r="C103" s="12"/>
      <c r="E103" s="66" t="s">
        <v>257</v>
      </c>
      <c r="F103" s="1151">
        <v>4</v>
      </c>
      <c r="G103" s="151"/>
      <c r="H103" s="44"/>
      <c r="I103" s="44"/>
      <c r="J103" s="234"/>
      <c r="K103" s="159"/>
      <c r="L103" s="159"/>
      <c r="M103" s="159"/>
      <c r="N103" s="159"/>
      <c r="O103" s="44"/>
      <c r="P103" s="947"/>
      <c r="Q103" s="44"/>
      <c r="R103" s="44"/>
      <c r="S103" s="234"/>
      <c r="T103" s="160"/>
      <c r="U103" s="161"/>
      <c r="V103" s="161"/>
      <c r="W103" s="161"/>
      <c r="X103" s="62"/>
      <c r="Y103" s="695"/>
      <c r="Z103" s="62"/>
      <c r="AA103" s="240"/>
      <c r="AB103" s="162"/>
      <c r="AC103" s="162"/>
      <c r="AD103" s="162"/>
      <c r="AE103" s="162"/>
      <c r="AF103" s="698"/>
      <c r="AG103" s="62"/>
      <c r="AH103" s="59"/>
      <c r="AN103" s="59"/>
      <c r="AO103" s="695"/>
      <c r="AP103" s="59"/>
      <c r="AQ103" s="201"/>
      <c r="AV103" s="467"/>
    </row>
    <row r="104" spans="1:48" x14ac:dyDescent="0.35">
      <c r="E104" s="66" t="s">
        <v>258</v>
      </c>
      <c r="F104" s="1151">
        <v>3</v>
      </c>
      <c r="G104" s="76"/>
      <c r="H104" s="62"/>
      <c r="I104" s="62"/>
      <c r="J104" s="234"/>
      <c r="K104" s="159"/>
      <c r="L104" s="159"/>
      <c r="M104" s="159"/>
      <c r="N104" s="159"/>
      <c r="O104" s="62"/>
      <c r="P104" s="973"/>
      <c r="Q104" s="62"/>
      <c r="R104" s="62"/>
      <c r="S104" s="234"/>
      <c r="T104" s="160"/>
      <c r="U104" s="161"/>
      <c r="V104" s="161"/>
      <c r="W104" s="161"/>
      <c r="X104" s="62"/>
      <c r="Y104" s="695"/>
      <c r="Z104" s="62"/>
      <c r="AA104" s="240"/>
      <c r="AB104" s="162"/>
      <c r="AC104" s="162"/>
      <c r="AD104" s="162"/>
      <c r="AE104" s="162"/>
      <c r="AF104" s="698"/>
      <c r="AG104" s="62"/>
      <c r="AH104" s="59"/>
      <c r="AN104" s="59"/>
      <c r="AO104" s="695"/>
      <c r="AP104" s="59"/>
      <c r="AQ104" s="201"/>
      <c r="AV104" s="467"/>
    </row>
    <row r="105" spans="1:48" x14ac:dyDescent="0.35">
      <c r="E105" s="66" t="s">
        <v>259</v>
      </c>
      <c r="F105" s="1151" t="s">
        <v>12</v>
      </c>
      <c r="G105" s="76"/>
      <c r="H105" s="44"/>
      <c r="I105" s="44"/>
      <c r="J105" s="234"/>
      <c r="K105" s="159"/>
      <c r="L105" s="159"/>
      <c r="M105" s="159"/>
      <c r="N105" s="159"/>
      <c r="O105" s="44"/>
      <c r="P105" s="947"/>
      <c r="Q105" s="44"/>
      <c r="R105" s="44"/>
      <c r="S105" s="234"/>
      <c r="T105" s="160"/>
      <c r="U105" s="161"/>
      <c r="V105" s="161"/>
      <c r="W105" s="161"/>
      <c r="X105" s="62"/>
      <c r="Y105" s="695"/>
      <c r="Z105" s="62"/>
      <c r="AA105" s="240"/>
      <c r="AB105" s="162"/>
      <c r="AC105" s="162"/>
      <c r="AD105" s="162"/>
      <c r="AE105" s="162"/>
      <c r="AF105" s="698"/>
      <c r="AG105" s="62"/>
      <c r="AH105" s="59"/>
      <c r="AN105" s="59"/>
      <c r="AO105" s="695"/>
      <c r="AP105" s="59"/>
      <c r="AQ105" s="201"/>
      <c r="AV105" s="467"/>
    </row>
    <row r="106" spans="1:48" x14ac:dyDescent="0.35">
      <c r="E106" s="66" t="s">
        <v>182</v>
      </c>
      <c r="F106" s="1151">
        <v>6</v>
      </c>
      <c r="G106" s="76"/>
      <c r="H106" s="44"/>
      <c r="I106" s="44"/>
      <c r="J106" s="234"/>
      <c r="K106" s="159"/>
      <c r="L106" s="159"/>
      <c r="M106" s="159"/>
      <c r="N106" s="159"/>
      <c r="O106" s="44"/>
      <c r="P106" s="947"/>
      <c r="Q106" s="44"/>
      <c r="R106" s="44"/>
      <c r="S106" s="234"/>
      <c r="T106" s="160"/>
      <c r="U106" s="161"/>
      <c r="V106" s="161"/>
      <c r="W106" s="161"/>
      <c r="X106" s="62"/>
      <c r="Y106" s="695"/>
      <c r="Z106" s="62"/>
      <c r="AA106" s="240"/>
      <c r="AB106" s="162"/>
      <c r="AC106" s="162"/>
      <c r="AD106" s="162"/>
      <c r="AE106" s="162"/>
      <c r="AF106" s="698"/>
      <c r="AG106" s="62"/>
      <c r="AH106" s="59"/>
      <c r="AO106" s="695"/>
      <c r="AP106" s="59"/>
      <c r="AQ106" s="201"/>
      <c r="AV106" s="97"/>
    </row>
    <row r="107" spans="1:48" x14ac:dyDescent="0.35">
      <c r="E107" s="7" t="s">
        <v>478</v>
      </c>
      <c r="F107" s="1151">
        <v>3</v>
      </c>
      <c r="G107" s="157"/>
      <c r="H107" s="44"/>
      <c r="I107" s="44"/>
      <c r="J107" s="234"/>
      <c r="K107" s="159"/>
      <c r="L107" s="159"/>
      <c r="M107" s="159"/>
      <c r="N107" s="159"/>
      <c r="O107" s="44"/>
      <c r="P107" s="947"/>
      <c r="Q107" s="44"/>
      <c r="R107" s="44"/>
      <c r="S107" s="234"/>
      <c r="T107" s="160"/>
      <c r="U107" s="161"/>
      <c r="V107" s="161"/>
      <c r="W107" s="161"/>
      <c r="X107" s="62"/>
      <c r="Y107" s="695"/>
      <c r="Z107" s="62"/>
      <c r="AA107" s="240"/>
      <c r="AB107" s="162"/>
      <c r="AC107" s="162"/>
      <c r="AD107" s="162"/>
      <c r="AE107" s="162"/>
      <c r="AF107" s="698"/>
      <c r="AG107" s="62"/>
      <c r="AH107" s="59"/>
      <c r="AO107" s="695"/>
      <c r="AP107" s="59"/>
      <c r="AQ107" s="201"/>
      <c r="AV107" s="97"/>
    </row>
    <row r="108" spans="1:48" x14ac:dyDescent="0.35">
      <c r="E108" s="66" t="s">
        <v>185</v>
      </c>
      <c r="F108" s="1151" t="s">
        <v>12</v>
      </c>
      <c r="G108" s="151"/>
      <c r="H108" s="44"/>
      <c r="I108" s="44"/>
      <c r="J108" s="234"/>
      <c r="K108" s="159"/>
      <c r="L108" s="159"/>
      <c r="M108" s="159"/>
      <c r="N108" s="159"/>
      <c r="O108" s="44"/>
      <c r="P108" s="947"/>
      <c r="Q108" s="44"/>
      <c r="R108" s="44"/>
      <c r="S108" s="234"/>
      <c r="T108" s="160"/>
      <c r="U108" s="161"/>
      <c r="V108" s="161"/>
      <c r="W108" s="161"/>
      <c r="X108" s="62"/>
      <c r="Y108" s="695"/>
      <c r="Z108" s="62"/>
      <c r="AA108" s="240"/>
      <c r="AB108" s="162"/>
      <c r="AC108" s="162"/>
      <c r="AD108" s="162"/>
      <c r="AE108" s="162"/>
      <c r="AF108" s="698"/>
      <c r="AG108" s="62"/>
      <c r="AH108" s="59"/>
      <c r="AO108" s="695"/>
      <c r="AP108" s="59"/>
      <c r="AQ108" s="201"/>
      <c r="AV108" s="97"/>
    </row>
    <row r="109" spans="1:48" x14ac:dyDescent="0.35">
      <c r="C109" s="12"/>
      <c r="E109" s="66" t="s">
        <v>264</v>
      </c>
      <c r="F109" s="1151">
        <v>51</v>
      </c>
      <c r="G109" s="151"/>
      <c r="H109" s="60"/>
      <c r="I109" s="60"/>
      <c r="J109" s="234"/>
      <c r="K109" s="159"/>
      <c r="L109" s="159"/>
      <c r="M109" s="159"/>
      <c r="N109" s="159"/>
      <c r="O109" s="60"/>
      <c r="P109" s="974"/>
      <c r="Q109" s="60"/>
      <c r="R109" s="60"/>
      <c r="S109" s="234"/>
      <c r="T109" s="160"/>
      <c r="U109" s="161"/>
      <c r="V109" s="161"/>
      <c r="W109" s="161"/>
      <c r="X109" s="62"/>
      <c r="Y109" s="695"/>
      <c r="Z109" s="62"/>
      <c r="AA109" s="240"/>
      <c r="AB109" s="162"/>
      <c r="AC109" s="162"/>
      <c r="AD109" s="162"/>
      <c r="AE109" s="162"/>
      <c r="AF109" s="698"/>
      <c r="AG109" s="62"/>
      <c r="AH109" s="59"/>
      <c r="AO109" s="695"/>
      <c r="AP109" s="59"/>
      <c r="AQ109" s="201"/>
      <c r="AV109" s="97"/>
    </row>
    <row r="110" spans="1:48" x14ac:dyDescent="0.35">
      <c r="A110" s="10"/>
      <c r="B110" s="10"/>
      <c r="C110" s="10"/>
      <c r="E110" s="66" t="s">
        <v>265</v>
      </c>
      <c r="F110" s="1151">
        <v>3</v>
      </c>
      <c r="G110" s="76"/>
      <c r="H110" s="159"/>
      <c r="I110" s="159"/>
      <c r="J110" s="234"/>
      <c r="K110" s="159"/>
      <c r="L110" s="159"/>
      <c r="M110" s="159"/>
      <c r="N110" s="159"/>
      <c r="O110" s="159"/>
      <c r="P110" s="950"/>
      <c r="Q110" s="159"/>
      <c r="R110" s="159"/>
      <c r="S110" s="234"/>
      <c r="T110" s="160"/>
      <c r="U110" s="161"/>
      <c r="V110" s="161"/>
      <c r="W110" s="161"/>
      <c r="X110" s="162"/>
      <c r="Y110" s="712"/>
      <c r="Z110" s="162"/>
      <c r="AA110" s="240"/>
      <c r="AB110" s="162"/>
      <c r="AC110" s="162"/>
      <c r="AD110" s="162"/>
      <c r="AE110" s="162"/>
      <c r="AF110" s="707"/>
      <c r="AG110" s="162"/>
      <c r="AH110" s="59"/>
      <c r="AO110" s="712"/>
      <c r="AP110" s="59"/>
      <c r="AQ110" s="201"/>
      <c r="AV110" s="97"/>
    </row>
    <row r="111" spans="1:48" x14ac:dyDescent="0.35">
      <c r="A111" s="10"/>
      <c r="B111" s="10"/>
      <c r="C111" s="10"/>
      <c r="E111" s="66" t="s">
        <v>266</v>
      </c>
      <c r="F111" s="1151" t="s">
        <v>12</v>
      </c>
      <c r="G111" s="76"/>
      <c r="H111" s="159"/>
      <c r="I111" s="159"/>
      <c r="J111" s="234"/>
      <c r="K111" s="159"/>
      <c r="L111" s="159"/>
      <c r="M111" s="159"/>
      <c r="N111" s="159"/>
      <c r="O111" s="159"/>
      <c r="P111" s="950"/>
      <c r="Q111" s="159"/>
      <c r="R111" s="159"/>
      <c r="S111" s="234"/>
      <c r="T111" s="160"/>
      <c r="U111" s="161"/>
      <c r="V111" s="161"/>
      <c r="W111" s="161"/>
      <c r="X111" s="162"/>
      <c r="Y111" s="712"/>
      <c r="Z111" s="162"/>
      <c r="AA111" s="240"/>
      <c r="AB111" s="162"/>
      <c r="AC111" s="162"/>
      <c r="AD111" s="162"/>
      <c r="AE111" s="162"/>
      <c r="AF111" s="707"/>
      <c r="AG111" s="162"/>
      <c r="AH111" s="59"/>
      <c r="AO111" s="712"/>
      <c r="AP111" s="59"/>
      <c r="AQ111" s="201"/>
      <c r="AV111" s="97"/>
    </row>
    <row r="112" spans="1:48" x14ac:dyDescent="0.35">
      <c r="A112" s="51"/>
      <c r="B112" s="51"/>
      <c r="C112" s="52"/>
      <c r="E112" s="66" t="s">
        <v>267</v>
      </c>
      <c r="F112" s="1151">
        <v>77</v>
      </c>
      <c r="G112" s="76"/>
      <c r="H112" s="66"/>
      <c r="I112" s="66"/>
      <c r="J112" s="234"/>
      <c r="K112" s="159"/>
      <c r="L112" s="159"/>
      <c r="M112" s="159"/>
      <c r="N112" s="159"/>
      <c r="O112" s="66"/>
      <c r="P112" s="975"/>
      <c r="Q112" s="66"/>
      <c r="R112" s="66"/>
      <c r="S112" s="234"/>
      <c r="T112" s="160"/>
      <c r="U112" s="161"/>
      <c r="V112" s="161"/>
      <c r="W112" s="161"/>
      <c r="X112" s="66"/>
      <c r="Y112" s="443"/>
      <c r="Z112" s="66"/>
      <c r="AA112" s="240"/>
      <c r="AB112" s="162"/>
      <c r="AC112" s="162"/>
      <c r="AD112" s="162"/>
      <c r="AE112" s="162"/>
      <c r="AF112" s="721"/>
      <c r="AG112" s="66"/>
      <c r="AO112" s="443"/>
      <c r="AQ112" s="201"/>
      <c r="AV112" s="97"/>
    </row>
    <row r="113" spans="1:48" x14ac:dyDescent="0.35">
      <c r="A113" s="51"/>
      <c r="B113" s="51"/>
      <c r="C113" s="52"/>
      <c r="E113" s="66" t="s">
        <v>268</v>
      </c>
      <c r="F113" s="1151">
        <v>81</v>
      </c>
      <c r="G113" s="76"/>
      <c r="H113" s="66"/>
      <c r="I113" s="66"/>
      <c r="J113" s="234"/>
      <c r="K113" s="159"/>
      <c r="L113" s="159"/>
      <c r="M113" s="159"/>
      <c r="N113" s="159"/>
      <c r="O113" s="66"/>
      <c r="P113" s="975"/>
      <c r="Q113" s="66"/>
      <c r="R113" s="66"/>
      <c r="S113" s="234"/>
      <c r="T113" s="160"/>
      <c r="U113" s="161"/>
      <c r="V113" s="161"/>
      <c r="W113" s="161"/>
      <c r="X113" s="66"/>
      <c r="Y113" s="443"/>
      <c r="Z113" s="66"/>
      <c r="AA113" s="240"/>
      <c r="AB113" s="162"/>
      <c r="AC113" s="162"/>
      <c r="AD113" s="162"/>
      <c r="AE113" s="162"/>
      <c r="AF113" s="721"/>
      <c r="AG113" s="66"/>
      <c r="AO113" s="443"/>
      <c r="AQ113" s="201"/>
      <c r="AV113" s="97"/>
    </row>
    <row r="114" spans="1:48" x14ac:dyDescent="0.35">
      <c r="A114" s="10"/>
      <c r="B114" s="10"/>
      <c r="C114" s="10"/>
      <c r="E114" s="66" t="s">
        <v>186</v>
      </c>
      <c r="F114" s="1151" t="s">
        <v>12</v>
      </c>
      <c r="G114" s="76"/>
      <c r="H114" s="44"/>
      <c r="I114" s="44"/>
      <c r="J114" s="234"/>
      <c r="K114" s="159"/>
      <c r="L114" s="159"/>
      <c r="M114" s="159"/>
      <c r="N114" s="159"/>
      <c r="O114" s="44"/>
      <c r="P114" s="947"/>
      <c r="Q114" s="44"/>
      <c r="R114" s="44"/>
      <c r="S114" s="234"/>
      <c r="T114" s="160"/>
      <c r="U114" s="161"/>
      <c r="V114" s="161"/>
      <c r="W114" s="161"/>
      <c r="X114" s="62"/>
      <c r="Y114" s="695"/>
      <c r="Z114" s="62"/>
      <c r="AA114" s="240"/>
      <c r="AB114" s="162"/>
      <c r="AC114" s="162"/>
      <c r="AD114" s="162"/>
      <c r="AE114" s="162"/>
      <c r="AF114" s="698"/>
      <c r="AG114" s="62"/>
      <c r="AH114" s="164"/>
      <c r="AN114" s="26"/>
      <c r="AO114" s="695"/>
      <c r="AP114" s="164"/>
      <c r="AQ114" s="201"/>
      <c r="AV114" s="1233"/>
    </row>
    <row r="115" spans="1:48" x14ac:dyDescent="0.35">
      <c r="A115" s="51"/>
      <c r="B115" s="51"/>
      <c r="C115" s="51"/>
      <c r="E115" s="66" t="s">
        <v>187</v>
      </c>
      <c r="F115" s="1151">
        <v>25</v>
      </c>
      <c r="G115" s="76"/>
      <c r="H115" s="66"/>
      <c r="I115" s="66"/>
      <c r="J115" s="234"/>
      <c r="K115" s="159"/>
      <c r="L115" s="159"/>
      <c r="M115" s="159"/>
      <c r="N115" s="159"/>
      <c r="O115" s="66"/>
      <c r="P115" s="975"/>
      <c r="Q115" s="66"/>
      <c r="R115" s="66"/>
      <c r="S115" s="234"/>
      <c r="T115" s="160"/>
      <c r="U115" s="161"/>
      <c r="V115" s="161"/>
      <c r="W115" s="161"/>
      <c r="X115" s="66"/>
      <c r="Y115" s="443"/>
      <c r="Z115" s="66"/>
      <c r="AA115" s="240"/>
      <c r="AB115" s="162"/>
      <c r="AC115" s="162"/>
      <c r="AD115" s="162"/>
      <c r="AE115" s="162"/>
      <c r="AF115" s="721"/>
      <c r="AG115" s="66"/>
      <c r="AO115" s="443"/>
      <c r="AQ115" s="201"/>
      <c r="AV115" s="97"/>
    </row>
    <row r="116" spans="1:48" x14ac:dyDescent="0.35">
      <c r="A116" s="51"/>
      <c r="B116" s="51"/>
      <c r="C116" s="52"/>
      <c r="E116" s="66" t="s">
        <v>273</v>
      </c>
      <c r="F116" s="1151">
        <v>7</v>
      </c>
      <c r="G116" s="76"/>
      <c r="H116" s="147"/>
      <c r="I116" s="147"/>
      <c r="J116" s="234"/>
      <c r="K116" s="159"/>
      <c r="L116" s="159"/>
      <c r="M116" s="159"/>
      <c r="N116" s="159"/>
      <c r="O116" s="147"/>
      <c r="P116" s="976"/>
      <c r="Q116" s="147"/>
      <c r="R116" s="147"/>
      <c r="S116" s="234"/>
      <c r="T116" s="160"/>
      <c r="U116" s="161"/>
      <c r="V116" s="161"/>
      <c r="W116" s="161"/>
      <c r="X116" s="147"/>
      <c r="Y116" s="1230"/>
      <c r="Z116" s="147"/>
      <c r="AA116" s="240"/>
      <c r="AB116" s="162"/>
      <c r="AC116" s="162"/>
      <c r="AD116" s="162"/>
      <c r="AE116" s="162"/>
      <c r="AF116" s="1231"/>
      <c r="AG116" s="147"/>
      <c r="AO116" s="1230"/>
      <c r="AQ116" s="201"/>
      <c r="AV116" s="97"/>
    </row>
    <row r="117" spans="1:48" x14ac:dyDescent="0.35">
      <c r="A117" s="51"/>
      <c r="B117" s="51"/>
      <c r="C117" s="52"/>
      <c r="E117" s="66" t="s">
        <v>274</v>
      </c>
      <c r="F117" s="1151">
        <v>15</v>
      </c>
      <c r="G117" s="76"/>
      <c r="H117" s="66"/>
      <c r="I117" s="66"/>
      <c r="J117" s="234"/>
      <c r="K117" s="159"/>
      <c r="L117" s="159"/>
      <c r="M117" s="159"/>
      <c r="N117" s="159"/>
      <c r="O117" s="66"/>
      <c r="P117" s="975"/>
      <c r="Q117" s="66"/>
      <c r="R117" s="66"/>
      <c r="S117" s="234"/>
      <c r="T117" s="160"/>
      <c r="U117" s="161"/>
      <c r="V117" s="161"/>
      <c r="W117" s="161"/>
      <c r="X117" s="66"/>
      <c r="Y117" s="443"/>
      <c r="Z117" s="66"/>
      <c r="AA117" s="240"/>
      <c r="AB117" s="162"/>
      <c r="AC117" s="162"/>
      <c r="AD117" s="162"/>
      <c r="AE117" s="162"/>
      <c r="AF117" s="721"/>
      <c r="AG117" s="66"/>
      <c r="AO117" s="443"/>
      <c r="AQ117" s="201"/>
      <c r="AV117" s="97"/>
    </row>
    <row r="118" spans="1:48" x14ac:dyDescent="0.35">
      <c r="A118" s="50"/>
      <c r="B118" s="50"/>
      <c r="C118" s="50"/>
      <c r="E118" s="66" t="s">
        <v>276</v>
      </c>
      <c r="F118" s="1151">
        <v>13</v>
      </c>
      <c r="G118" s="76"/>
      <c r="H118" s="66"/>
      <c r="I118" s="66"/>
      <c r="J118" s="234"/>
      <c r="K118" s="159"/>
      <c r="L118" s="159"/>
      <c r="M118" s="159"/>
      <c r="N118" s="159"/>
      <c r="O118" s="66"/>
      <c r="P118" s="975"/>
      <c r="Q118" s="66"/>
      <c r="R118" s="66"/>
      <c r="S118" s="234"/>
      <c r="T118" s="160"/>
      <c r="U118" s="161"/>
      <c r="V118" s="161"/>
      <c r="W118" s="161"/>
      <c r="X118" s="66"/>
      <c r="Y118" s="443"/>
      <c r="Z118" s="66"/>
      <c r="AA118" s="240"/>
      <c r="AB118" s="162"/>
      <c r="AC118" s="162"/>
      <c r="AD118" s="162"/>
      <c r="AE118" s="162"/>
      <c r="AF118" s="721"/>
      <c r="AG118" s="66"/>
      <c r="AO118" s="443"/>
      <c r="AQ118" s="201"/>
      <c r="AV118" s="97"/>
    </row>
    <row r="119" spans="1:48" x14ac:dyDescent="0.35">
      <c r="A119" s="50"/>
      <c r="B119" s="50"/>
      <c r="C119" s="50"/>
      <c r="E119" s="66" t="s">
        <v>277</v>
      </c>
      <c r="F119" s="1151">
        <v>3</v>
      </c>
      <c r="G119" s="76"/>
      <c r="H119" s="66"/>
      <c r="I119" s="66"/>
      <c r="J119" s="234"/>
      <c r="K119" s="159"/>
      <c r="L119" s="159"/>
      <c r="M119" s="159"/>
      <c r="N119" s="159"/>
      <c r="O119" s="66"/>
      <c r="P119" s="975"/>
      <c r="Q119" s="66"/>
      <c r="R119" s="66"/>
      <c r="S119" s="234"/>
      <c r="T119" s="160"/>
      <c r="U119" s="161"/>
      <c r="V119" s="161"/>
      <c r="W119" s="161"/>
      <c r="X119" s="66"/>
      <c r="Y119" s="443"/>
      <c r="Z119" s="66"/>
      <c r="AA119" s="240"/>
      <c r="AB119" s="162"/>
      <c r="AC119" s="162"/>
      <c r="AD119" s="162"/>
      <c r="AE119" s="162"/>
      <c r="AF119" s="721"/>
      <c r="AG119" s="66"/>
      <c r="AO119" s="443"/>
      <c r="AQ119" s="201"/>
      <c r="AV119" s="97"/>
    </row>
    <row r="120" spans="1:48" x14ac:dyDescent="0.35">
      <c r="A120" s="51"/>
      <c r="B120" s="51"/>
      <c r="C120" s="51"/>
      <c r="E120" s="66" t="s">
        <v>278</v>
      </c>
      <c r="F120" s="1151">
        <v>22</v>
      </c>
      <c r="G120" s="76"/>
      <c r="H120" s="66"/>
      <c r="I120" s="66"/>
      <c r="J120" s="234"/>
      <c r="K120" s="159"/>
      <c r="L120" s="159"/>
      <c r="M120" s="159"/>
      <c r="N120" s="159"/>
      <c r="O120" s="66"/>
      <c r="P120" s="975"/>
      <c r="Q120" s="66"/>
      <c r="R120" s="66"/>
      <c r="S120" s="234"/>
      <c r="T120" s="160"/>
      <c r="U120" s="161"/>
      <c r="V120" s="161"/>
      <c r="W120" s="161"/>
      <c r="X120" s="66"/>
      <c r="Y120" s="443"/>
      <c r="Z120" s="66"/>
      <c r="AA120" s="240"/>
      <c r="AB120" s="162"/>
      <c r="AC120" s="162"/>
      <c r="AD120" s="162"/>
      <c r="AE120" s="162"/>
      <c r="AF120" s="721"/>
      <c r="AG120" s="66"/>
      <c r="AO120" s="443"/>
      <c r="AQ120" s="201"/>
      <c r="AV120" s="97"/>
    </row>
    <row r="121" spans="1:48" x14ac:dyDescent="0.35">
      <c r="A121" s="357"/>
      <c r="B121" s="357"/>
      <c r="C121" s="357"/>
      <c r="E121" s="66" t="s">
        <v>279</v>
      </c>
      <c r="F121" s="1151" t="s">
        <v>12</v>
      </c>
      <c r="G121" s="76"/>
      <c r="H121" s="147"/>
      <c r="I121" s="147"/>
      <c r="J121" s="234"/>
      <c r="K121" s="159"/>
      <c r="L121" s="159"/>
      <c r="M121" s="159"/>
      <c r="N121" s="159"/>
      <c r="O121" s="147"/>
      <c r="P121" s="976"/>
      <c r="Q121" s="147"/>
      <c r="R121" s="147"/>
      <c r="S121" s="234"/>
      <c r="T121" s="160"/>
      <c r="U121" s="161"/>
      <c r="V121" s="161"/>
      <c r="W121" s="161"/>
      <c r="X121" s="147"/>
      <c r="Y121" s="1230"/>
      <c r="Z121" s="147"/>
      <c r="AA121" s="240"/>
      <c r="AB121" s="162"/>
      <c r="AC121" s="162"/>
      <c r="AD121" s="162"/>
      <c r="AE121" s="162"/>
      <c r="AF121" s="1231"/>
      <c r="AG121" s="147"/>
      <c r="AO121" s="1230"/>
      <c r="AQ121" s="201"/>
      <c r="AV121" s="97"/>
    </row>
    <row r="122" spans="1:48" x14ac:dyDescent="0.35">
      <c r="E122" s="66" t="s">
        <v>282</v>
      </c>
      <c r="F122" s="1151" t="s">
        <v>12</v>
      </c>
      <c r="G122" s="76"/>
      <c r="H122" s="66"/>
      <c r="I122" s="66"/>
      <c r="J122" s="234"/>
      <c r="K122" s="159"/>
      <c r="L122" s="159"/>
      <c r="M122" s="159"/>
      <c r="N122" s="159"/>
      <c r="O122" s="66"/>
      <c r="P122" s="975"/>
      <c r="Q122" s="66"/>
      <c r="R122" s="66"/>
      <c r="S122" s="234"/>
      <c r="T122" s="160"/>
      <c r="U122" s="161"/>
      <c r="V122" s="161"/>
      <c r="W122" s="161"/>
      <c r="X122" s="66"/>
      <c r="Y122" s="443"/>
      <c r="Z122" s="66"/>
      <c r="AA122" s="240"/>
      <c r="AB122" s="162"/>
      <c r="AC122" s="162"/>
      <c r="AD122" s="162"/>
      <c r="AE122" s="162"/>
      <c r="AF122" s="721"/>
      <c r="AG122" s="66"/>
      <c r="AO122" s="443"/>
      <c r="AQ122" s="201"/>
      <c r="AV122" s="97"/>
    </row>
    <row r="123" spans="1:48" x14ac:dyDescent="0.35">
      <c r="E123" s="66" t="s">
        <v>283</v>
      </c>
      <c r="F123" s="1151" t="s">
        <v>12</v>
      </c>
      <c r="G123" s="76"/>
      <c r="H123" s="66"/>
      <c r="I123" s="66"/>
      <c r="J123" s="234"/>
      <c r="K123" s="159"/>
      <c r="L123" s="159"/>
      <c r="M123" s="159"/>
      <c r="N123" s="159"/>
      <c r="O123" s="66"/>
      <c r="P123" s="975"/>
      <c r="Q123" s="66"/>
      <c r="R123" s="66"/>
      <c r="S123" s="234"/>
      <c r="T123" s="160"/>
      <c r="U123" s="161"/>
      <c r="V123" s="161"/>
      <c r="W123" s="161"/>
      <c r="X123" s="66"/>
      <c r="Y123" s="443"/>
      <c r="Z123" s="66"/>
      <c r="AA123" s="240"/>
      <c r="AB123" s="162"/>
      <c r="AC123" s="162"/>
      <c r="AD123" s="162"/>
      <c r="AE123" s="162"/>
      <c r="AF123" s="721"/>
      <c r="AG123" s="66"/>
      <c r="AO123" s="443"/>
      <c r="AQ123" s="201"/>
      <c r="AV123" s="97"/>
    </row>
    <row r="124" spans="1:48" x14ac:dyDescent="0.35">
      <c r="E124" s="66" t="s">
        <v>287</v>
      </c>
      <c r="F124" s="1151" t="s">
        <v>12</v>
      </c>
      <c r="G124" s="76"/>
      <c r="H124" s="66"/>
      <c r="I124" s="66"/>
      <c r="J124" s="234"/>
      <c r="K124" s="159"/>
      <c r="L124" s="159"/>
      <c r="M124" s="159"/>
      <c r="N124" s="159"/>
      <c r="O124" s="66"/>
      <c r="P124" s="975"/>
      <c r="Q124" s="66"/>
      <c r="R124" s="66"/>
      <c r="S124" s="234"/>
      <c r="T124" s="160"/>
      <c r="U124" s="161"/>
      <c r="V124" s="161"/>
      <c r="W124" s="161"/>
      <c r="X124" s="66"/>
      <c r="Y124" s="443"/>
      <c r="Z124" s="66"/>
      <c r="AA124" s="240"/>
      <c r="AB124" s="162"/>
      <c r="AC124" s="162"/>
      <c r="AD124" s="162"/>
      <c r="AE124" s="162"/>
      <c r="AF124" s="721"/>
      <c r="AG124" s="66"/>
      <c r="AO124" s="443"/>
      <c r="AQ124" s="201"/>
      <c r="AV124" s="97"/>
    </row>
    <row r="125" spans="1:48" x14ac:dyDescent="0.35">
      <c r="E125" s="66" t="s">
        <v>288</v>
      </c>
      <c r="F125" s="1151" t="s">
        <v>12</v>
      </c>
      <c r="G125" s="76"/>
      <c r="H125" s="66"/>
      <c r="I125" s="66"/>
      <c r="J125" s="234"/>
      <c r="K125" s="159"/>
      <c r="L125" s="159"/>
      <c r="M125" s="159"/>
      <c r="N125" s="159"/>
      <c r="O125" s="66"/>
      <c r="P125" s="975"/>
      <c r="Q125" s="66"/>
      <c r="R125" s="66"/>
      <c r="S125" s="234"/>
      <c r="T125" s="160"/>
      <c r="U125" s="161"/>
      <c r="V125" s="161"/>
      <c r="W125" s="161"/>
      <c r="X125" s="66"/>
      <c r="Y125" s="443"/>
      <c r="Z125" s="66"/>
      <c r="AA125" s="240"/>
      <c r="AB125" s="162"/>
      <c r="AC125" s="162"/>
      <c r="AD125" s="162"/>
      <c r="AE125" s="162"/>
      <c r="AF125" s="721"/>
      <c r="AG125" s="66"/>
      <c r="AO125" s="443"/>
      <c r="AQ125" s="201"/>
      <c r="AV125" s="97"/>
    </row>
    <row r="126" spans="1:48" x14ac:dyDescent="0.35">
      <c r="E126" s="66" t="s">
        <v>289</v>
      </c>
      <c r="F126" s="1151">
        <v>8</v>
      </c>
      <c r="G126" s="76"/>
      <c r="H126" s="66"/>
      <c r="I126" s="66"/>
      <c r="J126" s="234"/>
      <c r="K126" s="159"/>
      <c r="L126" s="159"/>
      <c r="M126" s="159"/>
      <c r="N126" s="159"/>
      <c r="O126" s="66"/>
      <c r="P126" s="975"/>
      <c r="Q126" s="66"/>
      <c r="R126" s="66"/>
      <c r="S126" s="234"/>
      <c r="T126" s="160"/>
      <c r="U126" s="161"/>
      <c r="V126" s="161"/>
      <c r="W126" s="161"/>
      <c r="X126" s="66"/>
      <c r="Y126" s="443"/>
      <c r="Z126" s="66"/>
      <c r="AA126" s="240"/>
      <c r="AB126" s="162"/>
      <c r="AC126" s="162"/>
      <c r="AD126" s="162"/>
      <c r="AE126" s="162"/>
      <c r="AF126" s="721"/>
      <c r="AG126" s="66"/>
      <c r="AO126" s="443"/>
      <c r="AQ126" s="201"/>
      <c r="AV126" s="97"/>
    </row>
    <row r="127" spans="1:48" x14ac:dyDescent="0.35">
      <c r="E127" s="66" t="s">
        <v>14</v>
      </c>
      <c r="F127" s="1151">
        <v>62</v>
      </c>
      <c r="G127" s="76"/>
      <c r="H127" s="66"/>
      <c r="I127" s="66"/>
      <c r="J127" s="234"/>
      <c r="K127" s="159"/>
      <c r="L127" s="159"/>
      <c r="M127" s="159"/>
      <c r="N127" s="159"/>
      <c r="O127" s="66"/>
      <c r="P127" s="975"/>
      <c r="Q127" s="66"/>
      <c r="R127" s="66"/>
      <c r="S127" s="234"/>
      <c r="T127" s="160"/>
      <c r="U127" s="161"/>
      <c r="V127" s="161"/>
      <c r="W127" s="161"/>
      <c r="X127" s="66"/>
      <c r="Y127" s="443"/>
      <c r="Z127" s="66"/>
      <c r="AA127" s="240"/>
      <c r="AB127" s="162"/>
      <c r="AC127" s="162"/>
      <c r="AD127" s="162"/>
      <c r="AE127" s="162"/>
      <c r="AF127" s="721"/>
      <c r="AG127" s="66"/>
      <c r="AO127" s="443"/>
      <c r="AQ127" s="201"/>
      <c r="AV127" s="97"/>
    </row>
    <row r="128" spans="1:48" x14ac:dyDescent="0.35">
      <c r="E128" s="66" t="s">
        <v>290</v>
      </c>
      <c r="F128" s="1151">
        <v>21</v>
      </c>
      <c r="G128" s="76"/>
      <c r="H128" s="66"/>
      <c r="I128" s="66"/>
      <c r="J128" s="234"/>
      <c r="K128" s="159"/>
      <c r="L128" s="159"/>
      <c r="M128" s="159"/>
      <c r="N128" s="159"/>
      <c r="O128" s="66"/>
      <c r="P128" s="975"/>
      <c r="Q128" s="66"/>
      <c r="R128" s="66"/>
      <c r="S128" s="234"/>
      <c r="T128" s="160"/>
      <c r="U128" s="161"/>
      <c r="V128" s="161"/>
      <c r="W128" s="161"/>
      <c r="X128" s="66"/>
      <c r="Y128" s="443"/>
      <c r="Z128" s="66"/>
      <c r="AA128" s="240"/>
      <c r="AB128" s="162"/>
      <c r="AC128" s="162"/>
      <c r="AD128" s="162"/>
      <c r="AE128" s="162"/>
      <c r="AF128" s="721"/>
      <c r="AG128" s="66"/>
      <c r="AO128" s="443"/>
      <c r="AQ128" s="201"/>
      <c r="AV128" s="97"/>
    </row>
    <row r="129" spans="1:48" x14ac:dyDescent="0.35">
      <c r="E129" s="66" t="s">
        <v>189</v>
      </c>
      <c r="F129" s="1151">
        <v>4</v>
      </c>
      <c r="G129" s="76"/>
      <c r="H129" s="66"/>
      <c r="I129" s="66"/>
      <c r="J129" s="234"/>
      <c r="K129" s="159"/>
      <c r="L129" s="159"/>
      <c r="M129" s="159"/>
      <c r="N129" s="159"/>
      <c r="O129" s="66"/>
      <c r="P129" s="975"/>
      <c r="Q129" s="66"/>
      <c r="R129" s="66"/>
      <c r="S129" s="234"/>
      <c r="T129" s="160"/>
      <c r="U129" s="161"/>
      <c r="V129" s="161"/>
      <c r="W129" s="161"/>
      <c r="X129" s="66"/>
      <c r="Y129" s="443"/>
      <c r="Z129" s="66"/>
      <c r="AA129" s="240"/>
      <c r="AB129" s="162"/>
      <c r="AC129" s="162"/>
      <c r="AD129" s="162"/>
      <c r="AE129" s="162"/>
      <c r="AF129" s="721"/>
      <c r="AG129" s="66"/>
      <c r="AO129" s="443"/>
      <c r="AQ129" s="201"/>
      <c r="AV129" s="97"/>
    </row>
    <row r="130" spans="1:48" x14ac:dyDescent="0.35">
      <c r="E130" s="66" t="s">
        <v>291</v>
      </c>
      <c r="F130" s="1151" t="s">
        <v>12</v>
      </c>
      <c r="G130" s="76"/>
      <c r="H130" s="66"/>
      <c r="I130" s="66"/>
      <c r="J130" s="234"/>
      <c r="K130" s="159"/>
      <c r="L130" s="159"/>
      <c r="M130" s="159"/>
      <c r="N130" s="159"/>
      <c r="O130" s="66"/>
      <c r="P130" s="975"/>
      <c r="Q130" s="66"/>
      <c r="R130" s="66"/>
      <c r="S130" s="234"/>
      <c r="T130" s="160"/>
      <c r="U130" s="161"/>
      <c r="V130" s="161"/>
      <c r="W130" s="161"/>
      <c r="X130" s="66"/>
      <c r="Y130" s="443"/>
      <c r="Z130" s="66"/>
      <c r="AA130" s="240"/>
      <c r="AB130" s="162"/>
      <c r="AC130" s="162"/>
      <c r="AD130" s="162"/>
      <c r="AE130" s="162"/>
      <c r="AF130" s="721"/>
      <c r="AG130" s="66"/>
      <c r="AO130" s="443"/>
      <c r="AQ130" s="201"/>
      <c r="AV130" s="97"/>
    </row>
    <row r="131" spans="1:48" x14ac:dyDescent="0.35">
      <c r="E131" s="66" t="s">
        <v>292</v>
      </c>
      <c r="F131" s="1151" t="s">
        <v>12</v>
      </c>
      <c r="G131" s="76"/>
      <c r="H131" s="66"/>
      <c r="I131" s="66"/>
      <c r="J131" s="234"/>
      <c r="K131" s="159"/>
      <c r="L131" s="159"/>
      <c r="M131" s="159"/>
      <c r="N131" s="159"/>
      <c r="O131" s="66"/>
      <c r="P131" s="975"/>
      <c r="Q131" s="66"/>
      <c r="R131" s="66"/>
      <c r="S131" s="234"/>
      <c r="T131" s="160"/>
      <c r="U131" s="161"/>
      <c r="V131" s="161"/>
      <c r="W131" s="161"/>
      <c r="X131" s="66"/>
      <c r="Y131" s="443"/>
      <c r="Z131" s="66"/>
      <c r="AA131" s="240"/>
      <c r="AB131" s="162"/>
      <c r="AC131" s="162"/>
      <c r="AD131" s="162"/>
      <c r="AE131" s="162"/>
      <c r="AF131" s="721"/>
      <c r="AG131" s="66"/>
      <c r="AO131" s="443"/>
      <c r="AQ131" s="201"/>
      <c r="AV131" s="97"/>
    </row>
    <row r="132" spans="1:48" x14ac:dyDescent="0.35">
      <c r="E132" s="66" t="s">
        <v>293</v>
      </c>
      <c r="F132" s="1151" t="s">
        <v>12</v>
      </c>
      <c r="G132" s="76"/>
      <c r="H132" s="66"/>
      <c r="I132" s="66"/>
      <c r="J132" s="234"/>
      <c r="K132" s="159"/>
      <c r="L132" s="159"/>
      <c r="M132" s="159"/>
      <c r="N132" s="159"/>
      <c r="O132" s="66"/>
      <c r="P132" s="975"/>
      <c r="Q132" s="66"/>
      <c r="R132" s="66"/>
      <c r="S132" s="234"/>
      <c r="T132" s="160"/>
      <c r="U132" s="161"/>
      <c r="V132" s="161"/>
      <c r="W132" s="161"/>
      <c r="X132" s="66"/>
      <c r="Y132" s="443"/>
      <c r="Z132" s="66"/>
      <c r="AA132" s="240"/>
      <c r="AB132" s="162"/>
      <c r="AC132" s="162"/>
      <c r="AD132" s="162"/>
      <c r="AE132" s="162"/>
      <c r="AF132" s="721"/>
      <c r="AG132" s="66"/>
      <c r="AO132" s="443"/>
      <c r="AQ132" s="201"/>
      <c r="AV132" s="97"/>
    </row>
    <row r="133" spans="1:48" x14ac:dyDescent="0.35">
      <c r="E133" s="66" t="s">
        <v>294</v>
      </c>
      <c r="F133" s="1151">
        <v>4</v>
      </c>
      <c r="G133" s="76"/>
      <c r="H133" s="66"/>
      <c r="I133" s="66"/>
      <c r="J133" s="234"/>
      <c r="K133" s="159"/>
      <c r="L133" s="159"/>
      <c r="M133" s="159"/>
      <c r="N133" s="159"/>
      <c r="O133" s="66"/>
      <c r="P133" s="975"/>
      <c r="Q133" s="66"/>
      <c r="R133" s="66"/>
      <c r="S133" s="234"/>
      <c r="T133" s="160"/>
      <c r="U133" s="161"/>
      <c r="V133" s="161"/>
      <c r="W133" s="161"/>
      <c r="X133" s="66"/>
      <c r="Y133" s="443"/>
      <c r="Z133" s="66"/>
      <c r="AA133" s="240"/>
      <c r="AB133" s="162"/>
      <c r="AC133" s="162"/>
      <c r="AD133" s="162"/>
      <c r="AE133" s="162"/>
      <c r="AF133" s="721"/>
      <c r="AG133" s="66"/>
      <c r="AO133" s="443"/>
      <c r="AQ133" s="201"/>
      <c r="AV133" s="97"/>
    </row>
    <row r="134" spans="1:48" x14ac:dyDescent="0.35">
      <c r="E134" s="66" t="s">
        <v>479</v>
      </c>
      <c r="F134" s="1151" t="s">
        <v>12</v>
      </c>
      <c r="G134" s="76"/>
      <c r="H134" s="66"/>
      <c r="I134" s="66"/>
      <c r="J134" s="234"/>
      <c r="K134" s="159"/>
      <c r="L134" s="159"/>
      <c r="M134" s="159"/>
      <c r="N134" s="159"/>
      <c r="O134" s="66"/>
      <c r="P134" s="975"/>
      <c r="Q134" s="66"/>
      <c r="R134" s="66"/>
      <c r="S134" s="234"/>
      <c r="T134" s="160"/>
      <c r="U134" s="161"/>
      <c r="V134" s="161"/>
      <c r="W134" s="161"/>
      <c r="X134" s="66"/>
      <c r="Y134" s="443"/>
      <c r="Z134" s="66"/>
      <c r="AA134" s="240"/>
      <c r="AB134" s="162"/>
      <c r="AC134" s="162"/>
      <c r="AD134" s="162"/>
      <c r="AE134" s="162"/>
      <c r="AF134" s="721"/>
      <c r="AG134" s="66"/>
      <c r="AO134" s="443"/>
      <c r="AQ134" s="201"/>
      <c r="AV134" s="97"/>
    </row>
    <row r="135" spans="1:48" x14ac:dyDescent="0.35">
      <c r="F135" s="1151">
        <v>0</v>
      </c>
      <c r="G135" s="76"/>
      <c r="P135" s="978"/>
      <c r="Y135" s="16"/>
      <c r="AF135" s="97"/>
      <c r="AO135" s="16"/>
      <c r="AQ135" s="201"/>
      <c r="AV135" s="97"/>
    </row>
    <row r="136" spans="1:48" ht="16.5" x14ac:dyDescent="0.35">
      <c r="A136" s="169"/>
      <c r="B136" s="169"/>
      <c r="C136" s="169" t="s">
        <v>76</v>
      </c>
      <c r="D136" s="169"/>
      <c r="E136" s="170"/>
      <c r="F136" s="1150">
        <v>1185</v>
      </c>
      <c r="G136" s="1211"/>
      <c r="H136" s="48">
        <v>237</v>
      </c>
      <c r="I136" s="48"/>
      <c r="J136" s="231">
        <v>5.72330841034691E-3</v>
      </c>
      <c r="K136" s="48"/>
      <c r="L136" s="48">
        <v>5.7233084103469096</v>
      </c>
      <c r="M136" s="48"/>
      <c r="N136" s="48" t="s">
        <v>2451</v>
      </c>
      <c r="O136" s="48"/>
      <c r="P136" s="972"/>
      <c r="Q136" s="48">
        <v>206</v>
      </c>
      <c r="R136" s="48"/>
      <c r="S136" s="231">
        <v>5.3462591158908472E-3</v>
      </c>
      <c r="T136" s="48"/>
      <c r="U136" s="77">
        <v>5.346259115890847</v>
      </c>
      <c r="V136" s="77"/>
      <c r="W136" s="77" t="s">
        <v>1561</v>
      </c>
      <c r="X136" s="77"/>
      <c r="Y136" s="710">
        <v>135</v>
      </c>
      <c r="Z136" s="77"/>
      <c r="AA136" s="190">
        <v>3.7493270438639218E-3</v>
      </c>
      <c r="AB136" s="77"/>
      <c r="AC136" s="77">
        <v>3.7493270438639219</v>
      </c>
      <c r="AD136" s="77"/>
      <c r="AE136" s="77" t="s">
        <v>2410</v>
      </c>
      <c r="AF136" s="699"/>
      <c r="AG136" s="77">
        <v>334</v>
      </c>
      <c r="AH136" s="1310" t="s">
        <v>3058</v>
      </c>
      <c r="AI136" s="190">
        <v>9.6624377738562285E-3</v>
      </c>
      <c r="AJ136" s="1310" t="s">
        <v>3058</v>
      </c>
      <c r="AK136" s="65">
        <v>9.6624377738562277</v>
      </c>
      <c r="AL136" s="1310" t="s">
        <v>3058</v>
      </c>
      <c r="AM136" s="65" t="s">
        <v>2452</v>
      </c>
      <c r="AN136" s="367" t="s">
        <v>3058</v>
      </c>
      <c r="AO136" s="710">
        <v>273</v>
      </c>
      <c r="AP136" s="65"/>
      <c r="AQ136" s="190">
        <v>8.1102389195488993E-3</v>
      </c>
      <c r="AR136" s="65"/>
      <c r="AS136" s="65">
        <v>8.1102389195489</v>
      </c>
      <c r="AT136" s="65"/>
      <c r="AU136" s="65" t="s">
        <v>2453</v>
      </c>
      <c r="AV136" s="138"/>
    </row>
    <row r="137" spans="1:48" x14ac:dyDescent="0.35">
      <c r="E137" s="7" t="s">
        <v>103</v>
      </c>
      <c r="F137" s="414">
        <v>117</v>
      </c>
      <c r="G137" s="97"/>
      <c r="H137" s="45"/>
      <c r="I137" s="45"/>
      <c r="K137" s="45"/>
      <c r="L137" s="45"/>
      <c r="M137" s="45"/>
      <c r="N137" s="45"/>
      <c r="O137" s="45"/>
      <c r="P137" s="977"/>
      <c r="Q137" s="45"/>
      <c r="R137" s="45"/>
      <c r="T137" s="45"/>
      <c r="U137" s="45"/>
      <c r="V137" s="45"/>
      <c r="W137" s="45"/>
      <c r="X137" s="45"/>
      <c r="Y137" s="718"/>
      <c r="Z137" s="45"/>
      <c r="AB137" s="45"/>
      <c r="AC137" s="45"/>
      <c r="AD137" s="45"/>
      <c r="AE137" s="45"/>
      <c r="AF137" s="708"/>
      <c r="AG137" s="45"/>
      <c r="AO137" s="718"/>
      <c r="AQ137" s="201"/>
      <c r="AV137" s="97"/>
    </row>
    <row r="138" spans="1:48" x14ac:dyDescent="0.35">
      <c r="E138" s="7" t="s">
        <v>297</v>
      </c>
      <c r="F138" s="414">
        <v>77</v>
      </c>
      <c r="G138" s="97"/>
      <c r="H138" s="45"/>
      <c r="I138" s="45"/>
      <c r="K138" s="45"/>
      <c r="L138" s="45"/>
      <c r="M138" s="45"/>
      <c r="N138" s="45"/>
      <c r="O138" s="45"/>
      <c r="P138" s="977"/>
      <c r="Q138" s="45"/>
      <c r="R138" s="45"/>
      <c r="T138" s="45"/>
      <c r="U138" s="45"/>
      <c r="V138" s="45"/>
      <c r="W138" s="45"/>
      <c r="X138" s="45"/>
      <c r="Y138" s="718"/>
      <c r="Z138" s="45"/>
      <c r="AB138" s="45"/>
      <c r="AC138" s="45"/>
      <c r="AD138" s="45"/>
      <c r="AE138" s="45"/>
      <c r="AF138" s="708"/>
      <c r="AG138" s="45"/>
      <c r="AO138" s="718"/>
      <c r="AQ138" s="201"/>
      <c r="AV138" s="97"/>
    </row>
    <row r="139" spans="1:48" x14ac:dyDescent="0.35">
      <c r="E139" s="7" t="s">
        <v>298</v>
      </c>
      <c r="F139" s="414">
        <v>13</v>
      </c>
      <c r="G139" s="97"/>
      <c r="H139" s="45"/>
      <c r="I139" s="45"/>
      <c r="K139" s="45"/>
      <c r="L139" s="45"/>
      <c r="M139" s="45"/>
      <c r="N139" s="45"/>
      <c r="O139" s="45"/>
      <c r="P139" s="977"/>
      <c r="Q139" s="45"/>
      <c r="R139" s="45"/>
      <c r="T139" s="45"/>
      <c r="U139" s="45"/>
      <c r="V139" s="45"/>
      <c r="W139" s="45"/>
      <c r="X139" s="45"/>
      <c r="Y139" s="718"/>
      <c r="Z139" s="45"/>
      <c r="AB139" s="45"/>
      <c r="AC139" s="45"/>
      <c r="AD139" s="45"/>
      <c r="AE139" s="45"/>
      <c r="AF139" s="708"/>
      <c r="AG139" s="45"/>
      <c r="AO139" s="718"/>
      <c r="AQ139" s="201"/>
      <c r="AV139" s="97"/>
    </row>
    <row r="140" spans="1:48" x14ac:dyDescent="0.35">
      <c r="E140" s="7" t="s">
        <v>299</v>
      </c>
      <c r="F140" s="414" t="s">
        <v>12</v>
      </c>
      <c r="G140" s="97"/>
      <c r="H140" s="45"/>
      <c r="I140" s="45"/>
      <c r="K140" s="45"/>
      <c r="L140" s="45"/>
      <c r="M140" s="45"/>
      <c r="N140" s="45"/>
      <c r="O140" s="45"/>
      <c r="P140" s="977"/>
      <c r="Q140" s="45"/>
      <c r="R140" s="45"/>
      <c r="T140" s="45"/>
      <c r="U140" s="45"/>
      <c r="V140" s="45"/>
      <c r="W140" s="45"/>
      <c r="X140" s="45"/>
      <c r="Y140" s="718"/>
      <c r="Z140" s="45"/>
      <c r="AB140" s="45"/>
      <c r="AC140" s="45"/>
      <c r="AD140" s="45"/>
      <c r="AE140" s="45"/>
      <c r="AF140" s="708"/>
      <c r="AG140" s="45"/>
      <c r="AO140" s="718"/>
      <c r="AQ140" s="201"/>
      <c r="AV140" s="97"/>
    </row>
    <row r="141" spans="1:48" x14ac:dyDescent="0.35">
      <c r="E141" s="7" t="s">
        <v>300</v>
      </c>
      <c r="F141" s="414">
        <v>12</v>
      </c>
      <c r="G141" s="97"/>
      <c r="H141" s="45"/>
      <c r="I141" s="45"/>
      <c r="K141" s="45"/>
      <c r="L141" s="45"/>
      <c r="M141" s="45"/>
      <c r="N141" s="45"/>
      <c r="O141" s="45"/>
      <c r="P141" s="977"/>
      <c r="Q141" s="45"/>
      <c r="R141" s="45"/>
      <c r="T141" s="45"/>
      <c r="U141" s="45"/>
      <c r="V141" s="45"/>
      <c r="W141" s="45"/>
      <c r="X141" s="45"/>
      <c r="Y141" s="718"/>
      <c r="Z141" s="45"/>
      <c r="AB141" s="45"/>
      <c r="AC141" s="45"/>
      <c r="AD141" s="45"/>
      <c r="AE141" s="45"/>
      <c r="AF141" s="708"/>
      <c r="AG141" s="45"/>
      <c r="AO141" s="718"/>
      <c r="AQ141" s="201"/>
      <c r="AV141" s="97"/>
    </row>
    <row r="142" spans="1:48" x14ac:dyDescent="0.35">
      <c r="E142" s="7" t="s">
        <v>301</v>
      </c>
      <c r="F142" s="414">
        <v>217</v>
      </c>
      <c r="G142" s="97"/>
      <c r="H142" s="45"/>
      <c r="I142" s="45"/>
      <c r="K142" s="45"/>
      <c r="L142" s="45"/>
      <c r="M142" s="45"/>
      <c r="N142" s="45"/>
      <c r="O142" s="45"/>
      <c r="P142" s="977"/>
      <c r="Q142" s="45"/>
      <c r="R142" s="45"/>
      <c r="T142" s="45"/>
      <c r="U142" s="45"/>
      <c r="V142" s="45"/>
      <c r="W142" s="45"/>
      <c r="X142" s="45"/>
      <c r="Y142" s="718"/>
      <c r="Z142" s="45"/>
      <c r="AB142" s="45"/>
      <c r="AC142" s="45"/>
      <c r="AD142" s="45"/>
      <c r="AE142" s="45"/>
      <c r="AF142" s="708"/>
      <c r="AG142" s="45"/>
      <c r="AO142" s="718"/>
      <c r="AQ142" s="201"/>
      <c r="AV142" s="97"/>
    </row>
    <row r="143" spans="1:48" x14ac:dyDescent="0.35">
      <c r="E143" s="7" t="s">
        <v>133</v>
      </c>
      <c r="F143" s="414">
        <v>743</v>
      </c>
      <c r="G143" s="97"/>
      <c r="H143" s="45"/>
      <c r="I143" s="45"/>
      <c r="K143" s="45"/>
      <c r="L143" s="45"/>
      <c r="M143" s="45"/>
      <c r="N143" s="45"/>
      <c r="O143" s="45"/>
      <c r="P143" s="977"/>
      <c r="Q143" s="45"/>
      <c r="R143" s="45"/>
      <c r="T143" s="45"/>
      <c r="U143" s="45"/>
      <c r="V143" s="45"/>
      <c r="W143" s="45"/>
      <c r="X143" s="45"/>
      <c r="Y143" s="718"/>
      <c r="Z143" s="45"/>
      <c r="AB143" s="45"/>
      <c r="AC143" s="45"/>
      <c r="AD143" s="45"/>
      <c r="AE143" s="45"/>
      <c r="AF143" s="708"/>
      <c r="AG143" s="45"/>
      <c r="AO143" s="718"/>
      <c r="AQ143" s="201"/>
      <c r="AV143" s="97"/>
    </row>
    <row r="144" spans="1:48" x14ac:dyDescent="0.35">
      <c r="E144" s="7" t="s">
        <v>38</v>
      </c>
      <c r="F144" s="414" t="s">
        <v>12</v>
      </c>
      <c r="G144" s="97"/>
      <c r="L144" s="45"/>
      <c r="N144" s="45"/>
      <c r="P144" s="978"/>
      <c r="U144" s="45"/>
      <c r="W144" s="45"/>
      <c r="Y144" s="16"/>
      <c r="AC144" s="45"/>
      <c r="AE144" s="45"/>
      <c r="AF144" s="97"/>
      <c r="AO144" s="16"/>
      <c r="AQ144" s="201"/>
      <c r="AV144" s="97"/>
    </row>
    <row r="145" spans="1:43" x14ac:dyDescent="0.35">
      <c r="F145" s="461"/>
      <c r="L145" s="45"/>
      <c r="N145" s="45"/>
      <c r="U145" s="45"/>
      <c r="W145" s="45"/>
      <c r="AC145" s="45"/>
      <c r="AE145" s="45"/>
      <c r="AQ145" s="201"/>
    </row>
    <row r="146" spans="1:43" x14ac:dyDescent="0.35">
      <c r="A146" s="1075" t="s">
        <v>2983</v>
      </c>
      <c r="J146" s="7"/>
      <c r="K146" s="201"/>
      <c r="S146" s="7"/>
      <c r="T146" s="201"/>
      <c r="AA146" s="7"/>
      <c r="AB146" s="201"/>
      <c r="AI146" s="7"/>
      <c r="AJ146" s="201"/>
    </row>
    <row r="147" spans="1:43" x14ac:dyDescent="0.35">
      <c r="A147" s="1446" t="s">
        <v>528</v>
      </c>
      <c r="B147" s="1446"/>
      <c r="C147" s="1446"/>
      <c r="D147" s="1446"/>
      <c r="E147" s="1446"/>
      <c r="F147" s="1446"/>
      <c r="G147" s="1446"/>
      <c r="H147" s="1446"/>
      <c r="I147" s="1446"/>
      <c r="J147" s="1446"/>
      <c r="K147" s="1446"/>
      <c r="L147" s="1446"/>
      <c r="M147" s="1446"/>
      <c r="N147" s="1446"/>
      <c r="O147" s="1446"/>
      <c r="P147" s="1446"/>
      <c r="Q147" s="1446"/>
      <c r="R147" s="1446"/>
      <c r="S147" s="1446"/>
      <c r="T147" s="1446"/>
      <c r="U147" s="1446"/>
      <c r="V147" s="1446"/>
      <c r="W147" s="1446"/>
      <c r="X147" s="1446"/>
      <c r="Y147" s="1446"/>
      <c r="Z147" s="1446"/>
      <c r="AA147" s="1446"/>
      <c r="AB147" s="1446"/>
      <c r="AC147" s="1446"/>
      <c r="AD147" s="1446"/>
      <c r="AE147" s="1446"/>
      <c r="AF147" s="1446"/>
      <c r="AG147" s="1446"/>
      <c r="AH147" s="1446"/>
      <c r="AI147" s="1446"/>
      <c r="AJ147" s="1446"/>
      <c r="AK147" s="1446"/>
      <c r="AL147" s="1446"/>
    </row>
    <row r="148" spans="1:43" x14ac:dyDescent="0.35">
      <c r="A148" s="1446" t="s">
        <v>2984</v>
      </c>
      <c r="B148" s="1446"/>
      <c r="C148" s="1446"/>
      <c r="D148" s="1446"/>
      <c r="E148" s="1446"/>
      <c r="F148" s="1446"/>
      <c r="G148" s="1446"/>
      <c r="H148" s="1446"/>
      <c r="I148" s="1446"/>
      <c r="J148" s="1446"/>
      <c r="K148" s="1446"/>
      <c r="L148" s="1446"/>
      <c r="M148" s="1446"/>
      <c r="N148" s="1446"/>
      <c r="O148" s="1446"/>
      <c r="P148" s="1446"/>
      <c r="Q148" s="1446"/>
      <c r="R148" s="1446"/>
      <c r="S148" s="1446"/>
      <c r="T148" s="1446"/>
      <c r="U148" s="1446"/>
      <c r="V148" s="1446"/>
      <c r="W148" s="1446"/>
      <c r="X148" s="1446"/>
      <c r="Y148" s="1446"/>
      <c r="Z148" s="1446"/>
      <c r="AA148" s="1446"/>
      <c r="AB148" s="1446"/>
      <c r="AC148" s="1446"/>
      <c r="AD148" s="1446"/>
      <c r="AE148" s="1446"/>
      <c r="AF148" s="1446"/>
      <c r="AG148" s="1446"/>
      <c r="AH148" s="1446"/>
      <c r="AI148" s="1446"/>
      <c r="AJ148" s="1446"/>
      <c r="AK148" s="1446"/>
      <c r="AL148" s="1446"/>
    </row>
    <row r="149" spans="1:43" x14ac:dyDescent="0.35">
      <c r="A149" s="1075" t="s">
        <v>2971</v>
      </c>
      <c r="I149" s="201"/>
      <c r="J149" s="7"/>
    </row>
    <row r="150" spans="1:43" x14ac:dyDescent="0.35">
      <c r="A150" s="1461" t="s">
        <v>518</v>
      </c>
      <c r="B150" s="1461"/>
      <c r="C150" s="1461"/>
      <c r="D150" s="1461"/>
      <c r="E150" s="1461"/>
      <c r="F150" s="1461"/>
      <c r="G150" s="1461"/>
      <c r="H150" s="1461"/>
      <c r="I150" s="1461"/>
      <c r="J150" s="1461"/>
      <c r="K150" s="1461"/>
      <c r="L150" s="1461"/>
      <c r="M150" s="1461"/>
      <c r="N150" s="1461"/>
      <c r="O150" s="1461"/>
      <c r="P150" s="1461"/>
      <c r="Q150" s="1461"/>
      <c r="R150" s="1461"/>
      <c r="S150" s="1461"/>
      <c r="T150" s="1461"/>
      <c r="U150" s="1461"/>
      <c r="V150" s="1461"/>
      <c r="W150" s="1461"/>
      <c r="X150" s="1461"/>
      <c r="Y150" s="1461"/>
      <c r="Z150" s="1461"/>
      <c r="AA150" s="1461"/>
      <c r="AB150" s="1461"/>
      <c r="AC150" s="1461"/>
      <c r="AD150" s="1461"/>
      <c r="AE150" s="1461"/>
      <c r="AF150" s="1461"/>
      <c r="AG150" s="1461"/>
      <c r="AH150" s="1461"/>
      <c r="AI150" s="1461"/>
      <c r="AJ150" s="1461"/>
      <c r="AK150" s="1461"/>
      <c r="AL150" s="1461"/>
      <c r="AM150" s="1461"/>
    </row>
    <row r="151" spans="1:43" x14ac:dyDescent="0.35">
      <c r="A151" s="1461"/>
      <c r="B151" s="1461"/>
      <c r="C151" s="1461"/>
      <c r="D151" s="1461"/>
      <c r="E151" s="1461"/>
      <c r="F151" s="1461"/>
      <c r="G151" s="1461"/>
      <c r="H151" s="1461"/>
      <c r="I151" s="1461"/>
      <c r="J151" s="1461"/>
      <c r="K151" s="1461"/>
      <c r="L151" s="1461"/>
      <c r="M151" s="1461"/>
      <c r="N151" s="1461"/>
      <c r="O151" s="1461"/>
      <c r="P151" s="1461"/>
      <c r="Q151" s="1461"/>
      <c r="R151" s="1461"/>
      <c r="S151" s="1461"/>
      <c r="T151" s="1461"/>
      <c r="U151" s="1461"/>
      <c r="V151" s="1461"/>
      <c r="W151" s="1461"/>
      <c r="X151" s="1461"/>
      <c r="Y151" s="1461"/>
      <c r="Z151" s="1461"/>
      <c r="AA151" s="1461"/>
      <c r="AB151" s="1461"/>
      <c r="AC151" s="1461"/>
      <c r="AD151" s="1461"/>
      <c r="AE151" s="1461"/>
      <c r="AF151" s="1461"/>
      <c r="AG151" s="1461"/>
      <c r="AH151" s="1461"/>
      <c r="AI151" s="1461"/>
      <c r="AJ151" s="1461"/>
      <c r="AK151" s="1461"/>
      <c r="AL151" s="1461"/>
      <c r="AM151" s="1461"/>
    </row>
    <row r="152" spans="1:43" x14ac:dyDescent="0.35">
      <c r="A152" s="1127" t="s">
        <v>3068</v>
      </c>
    </row>
  </sheetData>
  <customSheetViews>
    <customSheetView guid="{6E86E696-B0D6-465F-9D8E-9F701215684B}" scale="80">
      <pane ySplit="14" topLeftCell="A15" activePane="bottomLeft" state="frozen"/>
      <selection pane="bottomLeft" activeCell="AO6" sqref="AO6"/>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R199" sqref="R199"/>
      <pageMargins left="0.7" right="0.7" top="0.75" bottom="0.75" header="0.3" footer="0.3"/>
      <pageSetup paperSize="9" orientation="portrait" r:id="rId2"/>
    </customSheetView>
    <customSheetView guid="{F7FE94E4-83FF-47F2-807B-9C4CE18FFA49}" scale="80" topLeftCell="G1">
      <pane ySplit="14" topLeftCell="A15" activePane="bottomLeft" state="frozen"/>
      <selection pane="bottomLeft" activeCell="A2" sqref="A2:AO2"/>
      <pageMargins left="0.7" right="0.7" top="0.75" bottom="0.75" header="0.3" footer="0.3"/>
      <pageSetup paperSize="9" orientation="portrait" r:id="rId3"/>
    </customSheetView>
    <customSheetView guid="{15A268B0-4848-47EE-BF14-0F187D7B6211}" scale="80">
      <pane ySplit="12" topLeftCell="A187" activePane="bottomLeft" state="frozen"/>
      <selection pane="bottomLeft" activeCell="R199" sqref="R199"/>
      <pageMargins left="0.7" right="0.7" top="0.75" bottom="0.75" header="0.3" footer="0.3"/>
      <pageSetup paperSize="9" orientation="portrait" r:id="rId4"/>
    </customSheetView>
    <customSheetView guid="{C9002C72-A0F7-4AAF-83BF-3FC793C5F997}" scale="80">
      <pane ySplit="12" topLeftCell="A187" activePane="bottomLeft" state="frozen"/>
      <selection pane="bottomLeft" activeCell="R199" sqref="R199"/>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87" activePane="bottomLeft" state="frozen"/>
      <selection pane="bottomLeft" activeCell="R199" sqref="R199"/>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I17" sqref="I17"/>
      <pageMargins left="0.7" right="0.7" top="0.75" bottom="0.75" header="0.3" footer="0.3"/>
      <pageSetup paperSize="9" orientation="portrait" r:id="rId8"/>
    </customSheetView>
    <customSheetView guid="{28583F20-F942-4E67-BA2F-018336FA398C}" scale="80" topLeftCell="G1">
      <pane ySplit="14" topLeftCell="A15" activePane="bottomLeft" state="frozen"/>
      <selection pane="bottomLeft" activeCell="A2" sqref="A2:AO2"/>
      <pageMargins left="0.7" right="0.7" top="0.75" bottom="0.75" header="0.3" footer="0.3"/>
      <pageSetup paperSize="9" orientation="portrait" r:id="rId9"/>
    </customSheetView>
  </customSheetViews>
  <mergeCells count="12">
    <mergeCell ref="A147:AL147"/>
    <mergeCell ref="A148:AL148"/>
    <mergeCell ref="A150:AM151"/>
    <mergeCell ref="A6:AL6"/>
    <mergeCell ref="A4:AO4"/>
    <mergeCell ref="A9:J9"/>
    <mergeCell ref="AO12:AV12"/>
    <mergeCell ref="H11:AM11"/>
    <mergeCell ref="H12:O12"/>
    <mergeCell ref="Q12:X12"/>
    <mergeCell ref="Y12:AF12"/>
    <mergeCell ref="AG12:AN12"/>
  </mergeCells>
  <hyperlinks>
    <hyperlink ref="A10:D10" location="Contents!A1" display="Return to Contents"/>
  </hyperlinks>
  <pageMargins left="0.7" right="0.7" top="0.75" bottom="0.75" header="0.3" footer="0.3"/>
  <pageSetup paperSize="9" orientation="portrait"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AV83"/>
  <sheetViews>
    <sheetView zoomScale="80" zoomScaleNormal="100" workbookViewId="0">
      <pane ySplit="12" topLeftCell="A73" activePane="bottomLeft" state="frozen"/>
      <selection pane="bottomLeft" activeCell="S73" sqref="S73"/>
    </sheetView>
  </sheetViews>
  <sheetFormatPr defaultColWidth="9.1796875" defaultRowHeight="14.5" x14ac:dyDescent="0.35"/>
  <cols>
    <col min="1" max="3" width="1.54296875" style="66" customWidth="1"/>
    <col min="4" max="4" width="5.1796875" style="66" customWidth="1"/>
    <col min="5" max="5" width="21.81640625" style="66" customWidth="1"/>
    <col min="6" max="6" width="9.1796875" style="111"/>
    <col min="7" max="7" width="1.26953125" style="66" customWidth="1"/>
    <col min="8" max="8" width="6" style="111" bestFit="1" customWidth="1"/>
    <col min="9" max="9" width="1.26953125" style="66" customWidth="1"/>
    <col min="10" max="10" width="6.54296875" style="192" bestFit="1" customWidth="1"/>
    <col min="11" max="11" width="1.26953125" style="66" customWidth="1"/>
    <col min="12" max="12" width="5" style="254" bestFit="1" customWidth="1"/>
    <col min="13" max="13" width="1.26953125" style="66" customWidth="1"/>
    <col min="14" max="14" width="10.81640625" style="106" bestFit="1" customWidth="1"/>
    <col min="15" max="16" width="1.26953125" style="66" customWidth="1"/>
    <col min="17" max="17" width="6" style="111" bestFit="1" customWidth="1"/>
    <col min="18" max="18" width="1.26953125" style="66" customWidth="1"/>
    <col min="19" max="19" width="6.54296875" style="192" bestFit="1" customWidth="1"/>
    <col min="20" max="20" width="1.26953125" style="66" customWidth="1"/>
    <col min="21" max="21" width="5" style="254" bestFit="1" customWidth="1"/>
    <col min="22" max="22" width="1.26953125" style="66" customWidth="1"/>
    <col min="23" max="23" width="12" style="106" bestFit="1" customWidth="1"/>
    <col min="24" max="24" width="1.26953125" style="66" customWidth="1"/>
    <col min="25" max="25" width="6" style="111" bestFit="1" customWidth="1"/>
    <col min="26" max="26" width="1.26953125" style="66" customWidth="1"/>
    <col min="27" max="27" width="6.54296875" style="192" bestFit="1" customWidth="1"/>
    <col min="28" max="28" width="1.26953125" style="66" customWidth="1"/>
    <col min="29" max="29" width="5" style="254" bestFit="1" customWidth="1"/>
    <col min="30" max="30" width="1.26953125" style="66" customWidth="1"/>
    <col min="31" max="31" width="10.81640625" style="106" bestFit="1" customWidth="1"/>
    <col min="32" max="32" width="1.26953125" style="66" customWidth="1"/>
    <col min="33" max="33" width="6.54296875" style="111" bestFit="1" customWidth="1"/>
    <col min="34" max="34" width="1.26953125" style="66" customWidth="1"/>
    <col min="35" max="35" width="8.7265625" style="192" bestFit="1" customWidth="1"/>
    <col min="36" max="36" width="1.26953125" style="66" customWidth="1"/>
    <col min="37" max="37" width="5" style="254" bestFit="1" customWidth="1"/>
    <col min="38" max="38" width="1.26953125" style="66" customWidth="1"/>
    <col min="39" max="39" width="10.81640625" style="106" bestFit="1" customWidth="1"/>
    <col min="40" max="40" width="1.26953125" style="66" customWidth="1"/>
    <col min="41" max="41" width="6.54296875" style="111" customWidth="1"/>
    <col min="42" max="42" width="1.26953125" style="66" customWidth="1"/>
    <col min="43" max="43" width="8.7265625" style="66" customWidth="1"/>
    <col min="44" max="44" width="1.26953125" style="66" customWidth="1"/>
    <col min="45" max="45" width="5" style="66" customWidth="1"/>
    <col min="46" max="46" width="1.26953125" style="66" customWidth="1"/>
    <col min="47" max="47" width="11" style="66" customWidth="1"/>
    <col min="48" max="48" width="2.81640625" style="66" customWidth="1"/>
    <col min="49" max="16384" width="9.1796875" style="66"/>
  </cols>
  <sheetData>
    <row r="1" spans="1:48" s="7" customFormat="1" ht="6" customHeight="1" x14ac:dyDescent="0.25">
      <c r="F1" s="45"/>
      <c r="H1" s="45"/>
      <c r="J1" s="201"/>
      <c r="L1" s="276"/>
      <c r="N1" s="11"/>
      <c r="Q1" s="45"/>
      <c r="S1" s="201"/>
      <c r="U1" s="276"/>
      <c r="W1" s="11"/>
      <c r="Y1" s="45"/>
      <c r="AA1" s="201"/>
      <c r="AC1" s="276"/>
      <c r="AE1" s="11"/>
      <c r="AG1" s="45"/>
      <c r="AI1" s="201"/>
      <c r="AK1" s="276"/>
      <c r="AM1" s="11"/>
      <c r="AO1" s="45"/>
    </row>
    <row r="2" spans="1:48" s="393" customFormat="1" ht="18" x14ac:dyDescent="0.25">
      <c r="A2" s="1459" t="s">
        <v>424</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3"/>
      <c r="AI2" s="1283"/>
      <c r="AJ2" s="1283"/>
      <c r="AK2" s="1283"/>
      <c r="AL2" s="1283"/>
      <c r="AM2" s="1283"/>
      <c r="AO2" s="423"/>
    </row>
    <row r="3" spans="1:48" s="393" customFormat="1" ht="18.5" customHeight="1" x14ac:dyDescent="0.3">
      <c r="A3" s="1426" t="s">
        <v>3077</v>
      </c>
      <c r="F3" s="423"/>
      <c r="H3" s="423"/>
      <c r="J3" s="399"/>
      <c r="N3" s="398"/>
      <c r="O3" s="394"/>
      <c r="P3" s="1088"/>
      <c r="Q3" s="423"/>
      <c r="R3" s="399"/>
      <c r="X3" s="399"/>
      <c r="Y3" s="423"/>
      <c r="AC3" s="398"/>
      <c r="AD3" s="394"/>
      <c r="AE3" s="398"/>
      <c r="AG3" s="1187"/>
      <c r="AO3" s="423"/>
    </row>
    <row r="4" spans="1:48" s="393" customFormat="1" ht="15" customHeight="1" x14ac:dyDescent="0.35">
      <c r="A4" s="1438" t="s">
        <v>425</v>
      </c>
      <c r="B4" s="1438"/>
      <c r="C4" s="1438"/>
      <c r="D4" s="1438"/>
      <c r="E4" s="1438"/>
      <c r="F4" s="1438"/>
      <c r="G4" s="1438"/>
      <c r="H4" s="1438"/>
      <c r="I4" s="1438"/>
      <c r="J4" s="1438"/>
      <c r="K4" s="1438"/>
      <c r="L4" s="1438"/>
      <c r="M4" s="1438"/>
      <c r="N4" s="1438"/>
      <c r="O4" s="1438"/>
      <c r="P4" s="1438"/>
      <c r="Q4" s="1438"/>
      <c r="R4" s="1438"/>
      <c r="S4" s="1438"/>
      <c r="T4" s="1438"/>
      <c r="U4" s="1438"/>
      <c r="V4" s="1438"/>
      <c r="W4" s="1439"/>
      <c r="X4" s="1439"/>
      <c r="Y4" s="1439"/>
      <c r="Z4" s="1439"/>
      <c r="AA4" s="1439"/>
      <c r="AB4" s="1439"/>
      <c r="AC4" s="1439"/>
      <c r="AD4" s="1439"/>
      <c r="AE4" s="1439"/>
      <c r="AF4" s="1439"/>
      <c r="AG4" s="1439"/>
      <c r="AH4" s="1439"/>
      <c r="AI4" s="1439"/>
      <c r="AJ4" s="1439"/>
      <c r="AK4" s="1439"/>
      <c r="AO4" s="423"/>
    </row>
    <row r="5" spans="1:48" s="393" customFormat="1" ht="6.75" customHeight="1" x14ac:dyDescent="0.3">
      <c r="F5" s="423"/>
      <c r="H5" s="423"/>
      <c r="J5" s="399"/>
      <c r="N5" s="398"/>
      <c r="O5" s="394"/>
      <c r="P5" s="1088"/>
      <c r="Q5" s="423"/>
      <c r="R5" s="399"/>
      <c r="X5" s="399"/>
      <c r="Y5" s="423"/>
      <c r="AC5" s="398"/>
      <c r="AD5" s="394"/>
      <c r="AE5" s="398"/>
      <c r="AG5" s="1187"/>
      <c r="AO5" s="423"/>
    </row>
    <row r="6" spans="1:48" s="393" customFormat="1" ht="15" customHeight="1" x14ac:dyDescent="0.35">
      <c r="A6" s="1450" t="s">
        <v>521</v>
      </c>
      <c r="B6" s="1450"/>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39"/>
      <c r="AH6" s="1439"/>
      <c r="AI6" s="1439"/>
      <c r="AJ6" s="1439"/>
      <c r="AK6" s="1439"/>
      <c r="AL6" s="10"/>
      <c r="AO6" s="423"/>
    </row>
    <row r="7" spans="1:48" s="393" customFormat="1" ht="15" customHeight="1" x14ac:dyDescent="0.3">
      <c r="A7" s="396" t="s">
        <v>522</v>
      </c>
      <c r="B7" s="390"/>
      <c r="C7" s="390"/>
      <c r="D7" s="390"/>
      <c r="E7" s="390"/>
      <c r="F7" s="1168"/>
      <c r="G7" s="390"/>
      <c r="H7" s="1168"/>
      <c r="I7" s="390"/>
      <c r="J7" s="390"/>
      <c r="K7" s="390"/>
      <c r="L7" s="390"/>
      <c r="M7" s="390"/>
      <c r="N7" s="390"/>
      <c r="O7" s="390"/>
      <c r="P7" s="1075"/>
      <c r="Q7" s="1168"/>
      <c r="R7" s="390"/>
      <c r="S7" s="390"/>
      <c r="T7" s="390"/>
      <c r="U7" s="390"/>
      <c r="V7" s="390"/>
      <c r="W7" s="390"/>
      <c r="X7" s="390"/>
      <c r="Y7" s="1168"/>
      <c r="Z7" s="390"/>
      <c r="AA7" s="390"/>
      <c r="AB7" s="390"/>
      <c r="AC7" s="390"/>
      <c r="AD7" s="390"/>
      <c r="AE7" s="390"/>
      <c r="AF7" s="390"/>
      <c r="AG7" s="1035"/>
      <c r="AH7" s="10"/>
      <c r="AI7" s="10"/>
      <c r="AJ7" s="10"/>
      <c r="AK7" s="10"/>
      <c r="AL7" s="10"/>
      <c r="AO7" s="423"/>
    </row>
    <row r="8" spans="1:48" s="819" customFormat="1" ht="15" customHeight="1" x14ac:dyDescent="0.2">
      <c r="A8" s="396"/>
      <c r="B8" s="797"/>
      <c r="C8" s="797"/>
      <c r="D8" s="797"/>
      <c r="E8" s="797"/>
      <c r="F8" s="1168"/>
      <c r="G8" s="797"/>
      <c r="H8" s="1168"/>
      <c r="I8" s="797"/>
      <c r="J8" s="797"/>
      <c r="K8" s="797"/>
      <c r="L8" s="797"/>
      <c r="M8" s="797"/>
      <c r="N8" s="797"/>
      <c r="O8" s="797"/>
      <c r="P8" s="1075"/>
      <c r="Q8" s="1168"/>
      <c r="R8" s="797"/>
      <c r="S8" s="797"/>
      <c r="T8" s="797"/>
      <c r="U8" s="797"/>
      <c r="V8" s="797"/>
      <c r="W8" s="797"/>
      <c r="X8" s="797"/>
      <c r="Y8" s="1168"/>
      <c r="Z8" s="797"/>
      <c r="AA8" s="797"/>
      <c r="AB8" s="797"/>
      <c r="AC8" s="797"/>
      <c r="AD8" s="797"/>
      <c r="AE8" s="797"/>
      <c r="AF8" s="797"/>
      <c r="AG8" s="1035"/>
      <c r="AH8" s="733"/>
      <c r="AI8" s="733"/>
      <c r="AJ8" s="733"/>
      <c r="AK8" s="733"/>
      <c r="AL8" s="733"/>
      <c r="AO8" s="423"/>
    </row>
    <row r="9" spans="1:48" s="393" customFormat="1" ht="15" customHeight="1" x14ac:dyDescent="0.35">
      <c r="A9" s="1449" t="s">
        <v>380</v>
      </c>
      <c r="B9" s="1449"/>
      <c r="C9" s="1449"/>
      <c r="D9" s="1449"/>
      <c r="E9" s="1449"/>
      <c r="F9" s="1449"/>
      <c r="G9" s="1449"/>
      <c r="H9" s="1439"/>
      <c r="I9" s="1439"/>
      <c r="J9" s="1439"/>
      <c r="K9" s="1439"/>
      <c r="N9" s="398"/>
      <c r="O9" s="394"/>
      <c r="P9" s="1088"/>
      <c r="Q9" s="423"/>
      <c r="R9" s="399"/>
      <c r="X9" s="399"/>
      <c r="Y9" s="423"/>
      <c r="AC9" s="398"/>
      <c r="AD9" s="394"/>
      <c r="AE9" s="398"/>
      <c r="AG9" s="1187"/>
      <c r="AO9" s="423"/>
    </row>
    <row r="10" spans="1:48" s="7" customFormat="1" x14ac:dyDescent="0.35">
      <c r="A10" s="24" t="s">
        <v>5</v>
      </c>
      <c r="B10" s="23"/>
      <c r="C10" s="23"/>
      <c r="D10" s="23"/>
      <c r="E10" s="49"/>
      <c r="F10" s="1061"/>
      <c r="G10" s="49"/>
      <c r="H10" s="1061"/>
      <c r="I10" s="49"/>
      <c r="J10" s="202"/>
      <c r="K10" s="49"/>
      <c r="L10" s="278"/>
      <c r="M10" s="49"/>
      <c r="N10" s="259"/>
      <c r="O10" s="10"/>
      <c r="P10" s="1031"/>
      <c r="Q10" s="282"/>
      <c r="R10" s="11"/>
      <c r="S10" s="207"/>
      <c r="T10" s="11"/>
      <c r="U10" s="276"/>
      <c r="W10" s="11"/>
      <c r="Y10" s="45"/>
      <c r="AA10" s="201"/>
      <c r="AC10" s="276"/>
      <c r="AE10" s="11"/>
      <c r="AG10" s="45"/>
      <c r="AI10" s="201"/>
      <c r="AK10" s="276"/>
      <c r="AM10" s="11"/>
      <c r="AO10" s="45"/>
    </row>
    <row r="11" spans="1:48" s="7" customFormat="1" ht="17.25" customHeight="1" x14ac:dyDescent="0.25">
      <c r="A11" s="1445"/>
      <c r="B11" s="1445"/>
      <c r="C11" s="1445"/>
      <c r="D11" s="1445"/>
      <c r="E11" s="10"/>
      <c r="F11" s="1035"/>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c r="AO11" s="45"/>
    </row>
    <row r="12" spans="1:48" ht="15" x14ac:dyDescent="0.25">
      <c r="A12" s="26" t="s">
        <v>316</v>
      </c>
      <c r="F12" s="1177" t="s">
        <v>1</v>
      </c>
      <c r="G12" s="662"/>
      <c r="H12" s="1451" t="s">
        <v>6</v>
      </c>
      <c r="I12" s="1452"/>
      <c r="J12" s="1452"/>
      <c r="K12" s="1452"/>
      <c r="L12" s="1452"/>
      <c r="M12" s="1452"/>
      <c r="N12" s="1452"/>
      <c r="O12" s="1452"/>
      <c r="P12" s="1092"/>
      <c r="Q12" s="1452" t="s">
        <v>11</v>
      </c>
      <c r="R12" s="1452"/>
      <c r="S12" s="1452"/>
      <c r="T12" s="1452"/>
      <c r="U12" s="1452"/>
      <c r="V12" s="1452"/>
      <c r="W12" s="1452"/>
      <c r="X12" s="1452"/>
      <c r="Y12" s="1451" t="s">
        <v>7</v>
      </c>
      <c r="Z12" s="1452"/>
      <c r="AA12" s="1452"/>
      <c r="AB12" s="1452"/>
      <c r="AC12" s="1452"/>
      <c r="AD12" s="1452"/>
      <c r="AE12" s="1452"/>
      <c r="AF12" s="1453"/>
      <c r="AG12" s="1452" t="s">
        <v>8</v>
      </c>
      <c r="AH12" s="1452"/>
      <c r="AI12" s="1452"/>
      <c r="AJ12" s="1452"/>
      <c r="AK12" s="1452"/>
      <c r="AL12" s="1452"/>
      <c r="AM12" s="1452"/>
      <c r="AN12" s="1452"/>
      <c r="AO12" s="1451" t="s">
        <v>324</v>
      </c>
      <c r="AP12" s="1452"/>
      <c r="AQ12" s="1452"/>
      <c r="AR12" s="1452"/>
      <c r="AS12" s="1452"/>
      <c r="AT12" s="1452"/>
      <c r="AU12" s="1452"/>
      <c r="AV12" s="1453"/>
    </row>
    <row r="13" spans="1:48" s="106" customFormat="1" ht="13.5" customHeight="1" x14ac:dyDescent="0.25">
      <c r="A13" s="265"/>
      <c r="B13" s="265"/>
      <c r="C13" s="265"/>
      <c r="D13" s="265"/>
      <c r="E13" s="464"/>
      <c r="F13" s="1212"/>
      <c r="G13" s="265"/>
      <c r="H13" s="1212" t="s">
        <v>59</v>
      </c>
      <c r="J13" s="462" t="s">
        <v>56</v>
      </c>
      <c r="K13" s="265"/>
      <c r="L13" s="463" t="s">
        <v>0</v>
      </c>
      <c r="M13" s="265"/>
      <c r="N13" s="265" t="s">
        <v>60</v>
      </c>
      <c r="O13" s="265"/>
      <c r="P13" s="1093"/>
      <c r="Q13" s="1213" t="s">
        <v>59</v>
      </c>
      <c r="R13" s="265"/>
      <c r="S13" s="462" t="s">
        <v>56</v>
      </c>
      <c r="T13" s="265"/>
      <c r="U13" s="463" t="s">
        <v>0</v>
      </c>
      <c r="V13" s="265"/>
      <c r="W13" s="265" t="s">
        <v>60</v>
      </c>
      <c r="X13" s="265"/>
      <c r="Y13" s="1212" t="s">
        <v>59</v>
      </c>
      <c r="Z13" s="265"/>
      <c r="AA13" s="462" t="s">
        <v>56</v>
      </c>
      <c r="AB13" s="265"/>
      <c r="AC13" s="463" t="s">
        <v>0</v>
      </c>
      <c r="AD13" s="265"/>
      <c r="AE13" s="265" t="s">
        <v>60</v>
      </c>
      <c r="AF13" s="265"/>
      <c r="AG13" s="1212" t="s">
        <v>59</v>
      </c>
      <c r="AH13" s="265"/>
      <c r="AI13" s="462" t="s">
        <v>56</v>
      </c>
      <c r="AJ13" s="265"/>
      <c r="AK13" s="463" t="s">
        <v>0</v>
      </c>
      <c r="AL13" s="265"/>
      <c r="AM13" s="265" t="s">
        <v>60</v>
      </c>
      <c r="AN13" s="265"/>
      <c r="AO13" s="1212" t="s">
        <v>59</v>
      </c>
      <c r="AP13" s="265"/>
      <c r="AQ13" s="462" t="s">
        <v>56</v>
      </c>
      <c r="AR13" s="265"/>
      <c r="AS13" s="463" t="s">
        <v>0</v>
      </c>
      <c r="AT13" s="265"/>
      <c r="AU13" s="265" t="s">
        <v>60</v>
      </c>
      <c r="AV13" s="464"/>
    </row>
    <row r="14" spans="1:48" s="106" customFormat="1" ht="17.25" x14ac:dyDescent="0.25">
      <c r="A14" s="823" t="s">
        <v>1</v>
      </c>
      <c r="B14" s="823"/>
      <c r="C14" s="823"/>
      <c r="D14" s="823"/>
      <c r="E14" s="824"/>
      <c r="F14" s="401">
        <v>18594</v>
      </c>
      <c r="G14" s="402"/>
      <c r="H14" s="404">
        <v>3079</v>
      </c>
      <c r="I14" s="1351" t="str">
        <f>IF(H14='[1]Table 3.1'!R13,"","r")</f>
        <v>r</v>
      </c>
      <c r="J14" s="203" t="s">
        <v>317</v>
      </c>
      <c r="K14" s="1356" t="str">
        <f>IF(J14='[1]Table 3.1'!T13,"","r")</f>
        <v/>
      </c>
      <c r="L14" s="277" t="s">
        <v>317</v>
      </c>
      <c r="M14" s="1351" t="str">
        <f>IF(L14='[1]Table 3.1'!V13,"","r")</f>
        <v/>
      </c>
      <c r="N14" s="198" t="s">
        <v>317</v>
      </c>
      <c r="O14" s="1351" t="str">
        <f>IF(N14='[1]Table 3.1'!Z13,"","r")</f>
        <v/>
      </c>
      <c r="P14" s="873"/>
      <c r="Q14" s="198">
        <v>3704</v>
      </c>
      <c r="R14" s="1351" t="str">
        <f>IF(Q14='[1]Table 3.1'!AB13,"","r")</f>
        <v>r</v>
      </c>
      <c r="S14" s="203" t="s">
        <v>317</v>
      </c>
      <c r="T14" s="1351" t="str">
        <f>IF(S14='[1]Table 3.1'!AD13,"","r")</f>
        <v/>
      </c>
      <c r="U14" s="277" t="s">
        <v>317</v>
      </c>
      <c r="V14" s="1351" t="str">
        <f>IF(U14='[1]Table 3.1'!AF13,"","r")</f>
        <v/>
      </c>
      <c r="W14" s="198" t="s">
        <v>317</v>
      </c>
      <c r="X14" s="1351" t="str">
        <f>IF(W14='[1]Table 3.1'!AJ13,"","r")</f>
        <v/>
      </c>
      <c r="Y14" s="404">
        <v>4129</v>
      </c>
      <c r="Z14" s="1351" t="str">
        <f>IF(Y14='[1]Table 3.1'!AL13,"","r")</f>
        <v>r</v>
      </c>
      <c r="AA14" s="203" t="s">
        <v>317</v>
      </c>
      <c r="AB14" s="1356"/>
      <c r="AC14" s="277" t="s">
        <v>317</v>
      </c>
      <c r="AD14" s="1356"/>
      <c r="AE14" s="198" t="s">
        <v>317</v>
      </c>
      <c r="AF14" s="1356"/>
      <c r="AG14" s="404">
        <v>3871</v>
      </c>
      <c r="AH14" s="1351" t="str">
        <f>IF(AG14='[1]Table 3.1'!AV13,"","r")</f>
        <v>r</v>
      </c>
      <c r="AI14" s="203" t="s">
        <v>317</v>
      </c>
      <c r="AJ14" s="1356"/>
      <c r="AK14" s="277" t="s">
        <v>317</v>
      </c>
      <c r="AL14" s="1356"/>
      <c r="AM14" s="198" t="s">
        <v>317</v>
      </c>
      <c r="AN14" s="364"/>
      <c r="AO14" s="404">
        <v>3811</v>
      </c>
      <c r="AP14" s="1351"/>
      <c r="AQ14" s="203" t="s">
        <v>317</v>
      </c>
      <c r="AR14" s="198"/>
      <c r="AS14" s="277" t="s">
        <v>317</v>
      </c>
      <c r="AT14" s="198"/>
      <c r="AU14" s="198" t="s">
        <v>317</v>
      </c>
      <c r="AV14" s="1254"/>
    </row>
    <row r="15" spans="1:48" s="106" customFormat="1" ht="17.25" x14ac:dyDescent="0.25">
      <c r="A15" s="121"/>
      <c r="B15" s="121" t="s">
        <v>67</v>
      </c>
      <c r="C15" s="121"/>
      <c r="D15" s="121"/>
      <c r="E15" s="825"/>
      <c r="F15" s="407">
        <v>3248</v>
      </c>
      <c r="G15" s="408"/>
      <c r="H15" s="407">
        <v>625</v>
      </c>
      <c r="I15" s="1352" t="str">
        <f>IF(H15='[1]Table 3.1'!R14,"","r")</f>
        <v/>
      </c>
      <c r="J15" s="204" t="s">
        <v>317</v>
      </c>
      <c r="K15" s="408" t="str">
        <f>IF(J15='[1]Table 3.1'!T14,"","r")</f>
        <v/>
      </c>
      <c r="L15" s="274" t="s">
        <v>317</v>
      </c>
      <c r="M15" s="1352" t="str">
        <f>IF(L15='[1]Table 3.1'!V14,"","r")</f>
        <v/>
      </c>
      <c r="N15" s="195" t="s">
        <v>317</v>
      </c>
      <c r="O15" s="1352" t="str">
        <f>IF(N15='[1]Table 3.1'!Z14,"","r")</f>
        <v/>
      </c>
      <c r="P15" s="1094"/>
      <c r="Q15" s="195">
        <v>659</v>
      </c>
      <c r="R15" s="1352" t="str">
        <f>IF(Q15='[1]Table 3.1'!AB14,"","r")</f>
        <v>r</v>
      </c>
      <c r="S15" s="204" t="s">
        <v>317</v>
      </c>
      <c r="T15" s="1352" t="str">
        <f>IF(S15='[1]Table 3.1'!AD14,"","r")</f>
        <v/>
      </c>
      <c r="U15" s="274" t="s">
        <v>317</v>
      </c>
      <c r="V15" s="1352" t="str">
        <f>IF(U15='[1]Table 3.1'!AF14,"","r")</f>
        <v/>
      </c>
      <c r="W15" s="195" t="s">
        <v>317</v>
      </c>
      <c r="X15" s="1352" t="str">
        <f>IF(W15='[1]Table 3.1'!AJ14,"","r")</f>
        <v/>
      </c>
      <c r="Y15" s="407">
        <v>711</v>
      </c>
      <c r="Z15" s="1352" t="str">
        <f>IF(Y15='[1]Table 3.1'!AL14,"","r")</f>
        <v>r</v>
      </c>
      <c r="AA15" s="204" t="s">
        <v>317</v>
      </c>
      <c r="AB15" s="408"/>
      <c r="AC15" s="274" t="s">
        <v>317</v>
      </c>
      <c r="AD15" s="408"/>
      <c r="AE15" s="195" t="s">
        <v>317</v>
      </c>
      <c r="AF15" s="408"/>
      <c r="AG15" s="407">
        <v>686</v>
      </c>
      <c r="AH15" s="1352" t="str">
        <f>IF(AG15='[1]Table 3.1'!AV14,"","r")</f>
        <v>r</v>
      </c>
      <c r="AI15" s="204" t="s">
        <v>317</v>
      </c>
      <c r="AJ15" s="408"/>
      <c r="AK15" s="274" t="s">
        <v>317</v>
      </c>
      <c r="AL15" s="408"/>
      <c r="AM15" s="195" t="s">
        <v>317</v>
      </c>
      <c r="AN15" s="1357"/>
      <c r="AO15" s="407">
        <v>567</v>
      </c>
      <c r="AP15" s="196"/>
      <c r="AQ15" s="204" t="s">
        <v>317</v>
      </c>
      <c r="AR15" s="195"/>
      <c r="AS15" s="274" t="s">
        <v>317</v>
      </c>
      <c r="AT15" s="195"/>
      <c r="AU15" s="195" t="s">
        <v>317</v>
      </c>
      <c r="AV15" s="1255"/>
    </row>
    <row r="16" spans="1:48" s="106" customFormat="1" ht="17.25" x14ac:dyDescent="0.25">
      <c r="A16" s="826"/>
      <c r="B16" s="826"/>
      <c r="C16" s="826" t="s">
        <v>49</v>
      </c>
      <c r="D16" s="826"/>
      <c r="E16" s="826"/>
      <c r="F16" s="411">
        <v>1091</v>
      </c>
      <c r="G16" s="266"/>
      <c r="H16" s="411">
        <v>260</v>
      </c>
      <c r="I16" s="1353" t="str">
        <f>IF(H16='[1]Table 3.1'!R15,"","r")</f>
        <v/>
      </c>
      <c r="J16" s="206">
        <v>3.829611736287044E-3</v>
      </c>
      <c r="K16" s="1311" t="str">
        <f>IF(J16='[1]Table 3.1'!T15,"","r")</f>
        <v/>
      </c>
      <c r="L16" s="273">
        <v>3.8296117362870441</v>
      </c>
      <c r="M16" s="1353" t="str">
        <f>IF(L16='[1]Table 3.1'!V15,"","r")</f>
        <v/>
      </c>
      <c r="N16" s="266" t="s">
        <v>599</v>
      </c>
      <c r="O16" s="1353" t="str">
        <f>IF(N16='[1]Table 3.1'!Z15,"","r")</f>
        <v/>
      </c>
      <c r="P16" s="875"/>
      <c r="Q16" s="266">
        <v>204</v>
      </c>
      <c r="R16" s="1353" t="str">
        <f>IF(Q16='[1]Table 3.1'!AB15,"","r")</f>
        <v>r</v>
      </c>
      <c r="S16" s="206">
        <v>3.4558293664703763E-3</v>
      </c>
      <c r="T16" s="1353" t="str">
        <f>IF(S16='[1]Table 3.1'!AD15,"","r")</f>
        <v>r</v>
      </c>
      <c r="U16" s="273">
        <v>3.4558293664703763</v>
      </c>
      <c r="V16" s="1353" t="str">
        <f>IF(U16='[1]Table 3.1'!AF15,"","r")</f>
        <v>r</v>
      </c>
      <c r="W16" s="266" t="s">
        <v>600</v>
      </c>
      <c r="X16" s="1353" t="s">
        <v>3058</v>
      </c>
      <c r="Y16" s="411">
        <v>215</v>
      </c>
      <c r="Z16" s="1353" t="str">
        <f>IF(Y16='[1]Table 3.1'!AL15,"","r")</f>
        <v>r</v>
      </c>
      <c r="AA16" s="206">
        <v>3.8171952696824558E-3</v>
      </c>
      <c r="AB16" s="1313" t="s">
        <v>3058</v>
      </c>
      <c r="AC16" s="273">
        <v>3.8171952696824558</v>
      </c>
      <c r="AD16" s="1313" t="s">
        <v>3058</v>
      </c>
      <c r="AE16" s="266" t="s">
        <v>601</v>
      </c>
      <c r="AF16" s="1313" t="s">
        <v>3058</v>
      </c>
      <c r="AG16" s="411">
        <v>218</v>
      </c>
      <c r="AH16" s="1353" t="str">
        <f>IF(AG16='[1]Table 3.1'!AV15,"","r")</f>
        <v>r</v>
      </c>
      <c r="AI16" s="206">
        <v>3.9573986178429244E-3</v>
      </c>
      <c r="AJ16" s="365" t="s">
        <v>3058</v>
      </c>
      <c r="AK16" s="273">
        <v>3.9573986178429243</v>
      </c>
      <c r="AL16" s="365" t="s">
        <v>3058</v>
      </c>
      <c r="AM16" s="266" t="s">
        <v>602</v>
      </c>
      <c r="AN16" s="1358" t="s">
        <v>3058</v>
      </c>
      <c r="AO16" s="411">
        <v>194</v>
      </c>
      <c r="AP16" s="193"/>
      <c r="AQ16" s="206">
        <v>3.73389553975666E-3</v>
      </c>
      <c r="AR16" s="269"/>
      <c r="AS16" s="273">
        <v>3.7338955397566602</v>
      </c>
      <c r="AT16" s="269"/>
      <c r="AU16" s="266" t="s">
        <v>603</v>
      </c>
      <c r="AV16" s="1256"/>
    </row>
    <row r="17" spans="1:48" s="106" customFormat="1" ht="17.25" x14ac:dyDescent="0.25">
      <c r="A17" s="663"/>
      <c r="B17" s="663"/>
      <c r="C17" s="129"/>
      <c r="D17" s="129" t="s">
        <v>50</v>
      </c>
      <c r="E17" s="663"/>
      <c r="F17" s="414">
        <v>380</v>
      </c>
      <c r="H17" s="459">
        <v>113</v>
      </c>
      <c r="I17" s="1354" t="str">
        <f>IF(H17='[1]Table 3.1'!R16,"","r")</f>
        <v/>
      </c>
      <c r="J17" s="205">
        <v>9.7808790140554366E-3</v>
      </c>
      <c r="K17" s="1322" t="str">
        <f>IF(J17='[1]Table 3.1'!T16,"","r")</f>
        <v/>
      </c>
      <c r="L17" s="272">
        <v>9.7808790140554365</v>
      </c>
      <c r="M17" s="1354" t="str">
        <f>IF(L17='[1]Table 3.1'!V16,"","r")</f>
        <v/>
      </c>
      <c r="N17" s="194" t="s">
        <v>613</v>
      </c>
      <c r="O17" s="1354" t="str">
        <f>IF(N17='[1]Table 3.1'!Z16,"","r")</f>
        <v/>
      </c>
      <c r="P17" s="879"/>
      <c r="Q17" s="262">
        <v>89</v>
      </c>
      <c r="R17" s="1354" t="str">
        <f>IF(Q17='[1]Table 3.1'!AB16,"","r")</f>
        <v/>
      </c>
      <c r="S17" s="261">
        <v>9.043937747692115E-3</v>
      </c>
      <c r="T17" s="1354" t="str">
        <f>IF(S17='[1]Table 3.1'!AD16,"","r")</f>
        <v/>
      </c>
      <c r="U17" s="272">
        <v>9.0439377476921141</v>
      </c>
      <c r="V17" s="1354" t="str">
        <f>IF(U17='[1]Table 3.1'!AF16,"","r")</f>
        <v/>
      </c>
      <c r="W17" s="194" t="s">
        <v>614</v>
      </c>
      <c r="X17" s="1354" t="str">
        <f>IF(W17='[1]Table 3.1'!AJ16,"","r")</f>
        <v/>
      </c>
      <c r="Y17" s="459">
        <v>67</v>
      </c>
      <c r="Z17" s="1354" t="str">
        <f>IF(Y17='[1]Table 3.1'!AL16,"","r")</f>
        <v>r</v>
      </c>
      <c r="AA17" s="261">
        <v>7.2659625940570925E-3</v>
      </c>
      <c r="AB17" s="366" t="s">
        <v>3058</v>
      </c>
      <c r="AC17" s="272">
        <v>7.2659625940570924</v>
      </c>
      <c r="AD17" s="366" t="s">
        <v>3058</v>
      </c>
      <c r="AE17" s="194" t="s">
        <v>615</v>
      </c>
      <c r="AF17" s="366" t="s">
        <v>3058</v>
      </c>
      <c r="AG17" s="459">
        <v>52</v>
      </c>
      <c r="AH17" s="1354" t="str">
        <f>IF(AG17='[1]Table 3.1'!AV16,"","r")</f>
        <v>r</v>
      </c>
      <c r="AI17" s="261">
        <v>5.8816875919013682E-3</v>
      </c>
      <c r="AJ17" s="366" t="s">
        <v>3058</v>
      </c>
      <c r="AK17" s="272">
        <v>5.8816875919013683</v>
      </c>
      <c r="AL17" s="366" t="s">
        <v>3058</v>
      </c>
      <c r="AM17" s="194" t="s">
        <v>616</v>
      </c>
      <c r="AN17" s="366" t="s">
        <v>3058</v>
      </c>
      <c r="AO17" s="459">
        <v>59</v>
      </c>
      <c r="AQ17" s="261">
        <v>8.686985378229305E-3</v>
      </c>
      <c r="AS17" s="272">
        <v>8.6869853782293056</v>
      </c>
      <c r="AU17" s="194" t="s">
        <v>617</v>
      </c>
      <c r="AV17" s="417"/>
    </row>
    <row r="18" spans="1:48" s="106" customFormat="1" ht="17.25" x14ac:dyDescent="0.25">
      <c r="A18" s="663"/>
      <c r="B18" s="663"/>
      <c r="C18" s="129"/>
      <c r="D18" s="129" t="s">
        <v>51</v>
      </c>
      <c r="E18" s="663"/>
      <c r="F18" s="414">
        <v>631</v>
      </c>
      <c r="H18" s="459">
        <v>145</v>
      </c>
      <c r="I18" s="1355" t="str">
        <f>IF(H18='[1]Table 3.1'!R17,"","r")</f>
        <v/>
      </c>
      <c r="J18" s="261">
        <v>2.5737126316723669E-3</v>
      </c>
      <c r="K18" s="366" t="str">
        <f>IF(J18='[1]Table 3.1'!T17,"","r")</f>
        <v/>
      </c>
      <c r="L18" s="275">
        <v>2.5737126316723669</v>
      </c>
      <c r="M18" s="1355" t="str">
        <f>IF(L18='[1]Table 3.1'!V17,"","r")</f>
        <v/>
      </c>
      <c r="N18" s="106" t="s">
        <v>618</v>
      </c>
      <c r="O18" s="1355" t="str">
        <f>IF(N18='[1]Table 3.1'!Z17,"","r")</f>
        <v/>
      </c>
      <c r="P18" s="879"/>
      <c r="Q18" s="262">
        <v>107</v>
      </c>
      <c r="R18" s="1355" t="str">
        <f>IF(Q18='[1]Table 3.1'!AB17,"","r")</f>
        <v>r</v>
      </c>
      <c r="S18" s="261">
        <v>2.1752456729656525E-3</v>
      </c>
      <c r="T18" s="1355" t="str">
        <f>IF(S18='[1]Table 3.1'!AD17,"","r")</f>
        <v>r</v>
      </c>
      <c r="U18" s="275">
        <v>2.1752456729656524</v>
      </c>
      <c r="V18" s="1355" t="str">
        <f>IF(U18='[1]Table 3.1'!AF17,"","r")</f>
        <v>r</v>
      </c>
      <c r="W18" s="106" t="s">
        <v>619</v>
      </c>
      <c r="X18" s="1355" t="str">
        <f>IF(W18='[1]Table 3.1'!AJ17,"","r")</f>
        <v>r</v>
      </c>
      <c r="Y18" s="459">
        <v>145</v>
      </c>
      <c r="Z18" s="1355" t="str">
        <f>IF(Y18='[1]Table 3.1'!AL17,"","r")</f>
        <v>r</v>
      </c>
      <c r="AA18" s="261">
        <v>3.0783601893722267E-3</v>
      </c>
      <c r="AB18" s="366" t="s">
        <v>3058</v>
      </c>
      <c r="AC18" s="275">
        <v>3.0783601893722268</v>
      </c>
      <c r="AD18" s="366" t="s">
        <v>3058</v>
      </c>
      <c r="AE18" s="106" t="s">
        <v>620</v>
      </c>
      <c r="AF18" s="366" t="s">
        <v>3058</v>
      </c>
      <c r="AG18" s="459">
        <v>125</v>
      </c>
      <c r="AH18" s="1355" t="str">
        <f>IF(AG18='[1]Table 3.1'!AV17,"","r")</f>
        <v>r</v>
      </c>
      <c r="AI18" s="261">
        <v>2.7029544539699333E-3</v>
      </c>
      <c r="AJ18" s="366" t="s">
        <v>3058</v>
      </c>
      <c r="AK18" s="275">
        <v>2.7029544539699333</v>
      </c>
      <c r="AL18" s="366" t="s">
        <v>3058</v>
      </c>
      <c r="AM18" s="106" t="s">
        <v>621</v>
      </c>
      <c r="AN18" s="366" t="s">
        <v>3058</v>
      </c>
      <c r="AO18" s="459">
        <v>109</v>
      </c>
      <c r="AQ18" s="261">
        <v>2.4133896287263199E-3</v>
      </c>
      <c r="AS18" s="275">
        <v>2.4133896287263199</v>
      </c>
      <c r="AU18" s="106" t="s">
        <v>622</v>
      </c>
      <c r="AV18" s="417"/>
    </row>
    <row r="19" spans="1:48" s="106" customFormat="1" ht="17.25" x14ac:dyDescent="0.25">
      <c r="A19" s="663"/>
      <c r="B19" s="663"/>
      <c r="C19" s="129"/>
      <c r="D19" s="129" t="s">
        <v>14</v>
      </c>
      <c r="E19" s="663"/>
      <c r="F19" s="414">
        <v>80</v>
      </c>
      <c r="G19" s="262"/>
      <c r="H19" s="459">
        <v>2</v>
      </c>
      <c r="I19" s="1354" t="str">
        <f>IF(H19='[1]Table 3.1'!R18,"","r")</f>
        <v/>
      </c>
      <c r="J19" s="205" t="s">
        <v>317</v>
      </c>
      <c r="K19" s="1322" t="str">
        <f>IF(J19='[1]Table 3.1'!T18,"","r")</f>
        <v/>
      </c>
      <c r="L19" s="272" t="s">
        <v>317</v>
      </c>
      <c r="M19" s="1354" t="str">
        <f>IF(L19='[1]Table 3.1'!V18,"","r")</f>
        <v/>
      </c>
      <c r="N19" s="194" t="s">
        <v>317</v>
      </c>
      <c r="O19" s="1354" t="str">
        <f>IF(N19='[1]Table 3.1'!Z18,"","r")</f>
        <v/>
      </c>
      <c r="P19" s="879"/>
      <c r="Q19" s="262">
        <v>8</v>
      </c>
      <c r="R19" s="1354" t="str">
        <f>IF(Q19='[1]Table 3.1'!AB18,"","r")</f>
        <v/>
      </c>
      <c r="S19" s="205" t="s">
        <v>317</v>
      </c>
      <c r="T19" s="1354" t="str">
        <f>IF(S19='[1]Table 3.1'!AD18,"","r")</f>
        <v/>
      </c>
      <c r="U19" s="272" t="s">
        <v>317</v>
      </c>
      <c r="V19" s="1354" t="str">
        <f>IF(U19='[1]Table 3.1'!AF18,"","r")</f>
        <v/>
      </c>
      <c r="W19" s="194" t="s">
        <v>317</v>
      </c>
      <c r="X19" s="1354" t="str">
        <f>IF(W19='[1]Table 3.1'!AJ18,"","r")</f>
        <v/>
      </c>
      <c r="Y19" s="459">
        <v>3</v>
      </c>
      <c r="Z19" s="1354" t="str">
        <f>IF(Y19='[1]Table 3.1'!AL18,"","r")</f>
        <v/>
      </c>
      <c r="AA19" s="205" t="s">
        <v>317</v>
      </c>
      <c r="AB19" s="1322"/>
      <c r="AC19" s="272" t="s">
        <v>317</v>
      </c>
      <c r="AD19" s="1322"/>
      <c r="AE19" s="194" t="s">
        <v>317</v>
      </c>
      <c r="AF19" s="1322"/>
      <c r="AG19" s="459">
        <v>41</v>
      </c>
      <c r="AH19" s="1354" t="str">
        <f>IF(AG19='[1]Table 3.1'!AV18,"","r")</f>
        <v/>
      </c>
      <c r="AI19" s="205" t="s">
        <v>317</v>
      </c>
      <c r="AJ19" s="1322"/>
      <c r="AK19" s="272" t="s">
        <v>317</v>
      </c>
      <c r="AL19" s="1322"/>
      <c r="AM19" s="194" t="s">
        <v>317</v>
      </c>
      <c r="AN19" s="366"/>
      <c r="AO19" s="459">
        <v>26</v>
      </c>
      <c r="AQ19" s="205" t="s">
        <v>317</v>
      </c>
      <c r="AR19" s="194"/>
      <c r="AS19" s="272" t="s">
        <v>317</v>
      </c>
      <c r="AT19" s="194"/>
      <c r="AU19" s="194" t="s">
        <v>317</v>
      </c>
      <c r="AV19" s="417"/>
    </row>
    <row r="20" spans="1:48" s="106" customFormat="1" ht="17.25" x14ac:dyDescent="0.25">
      <c r="A20" s="826"/>
      <c r="B20" s="826"/>
      <c r="C20" s="826" t="s">
        <v>57</v>
      </c>
      <c r="D20" s="826"/>
      <c r="E20" s="827"/>
      <c r="F20" s="411">
        <v>2157</v>
      </c>
      <c r="G20" s="828"/>
      <c r="H20" s="411">
        <v>365</v>
      </c>
      <c r="I20" s="1353" t="str">
        <f>IF(H20='[1]Table 3.1'!R19,"","r")</f>
        <v/>
      </c>
      <c r="J20" s="206" t="s">
        <v>317</v>
      </c>
      <c r="K20" s="1313" t="str">
        <f>IF(J20='[1]Table 3.1'!T19,"","r")</f>
        <v/>
      </c>
      <c r="L20" s="273" t="s">
        <v>317</v>
      </c>
      <c r="M20" s="1353" t="str">
        <f>IF(L20='[1]Table 3.1'!V19,"","r")</f>
        <v/>
      </c>
      <c r="N20" s="193" t="s">
        <v>317</v>
      </c>
      <c r="O20" s="1353" t="str">
        <f>IF(N20='[1]Table 3.1'!Z19,"","r")</f>
        <v/>
      </c>
      <c r="P20" s="878"/>
      <c r="Q20" s="266">
        <v>455</v>
      </c>
      <c r="R20" s="1353" t="str">
        <f>IF(Q20='[1]Table 3.1'!AB19,"","r")</f>
        <v/>
      </c>
      <c r="S20" s="206" t="s">
        <v>317</v>
      </c>
      <c r="T20" s="1353" t="str">
        <f>IF(S20='[1]Table 3.1'!AD19,"","r")</f>
        <v/>
      </c>
      <c r="U20" s="273" t="s">
        <v>317</v>
      </c>
      <c r="V20" s="1353" t="str">
        <f>IF(U20='[1]Table 3.1'!AF19,"","r")</f>
        <v/>
      </c>
      <c r="W20" s="193" t="s">
        <v>317</v>
      </c>
      <c r="X20" s="1353" t="str">
        <f>IF(W20='[1]Table 3.1'!AJ19,"","r")</f>
        <v/>
      </c>
      <c r="Y20" s="411">
        <v>496</v>
      </c>
      <c r="Z20" s="1353" t="str">
        <f>IF(Y20='[1]Table 3.1'!AL19,"","r")</f>
        <v>r</v>
      </c>
      <c r="AA20" s="206" t="s">
        <v>317</v>
      </c>
      <c r="AB20" s="1313"/>
      <c r="AC20" s="273" t="s">
        <v>317</v>
      </c>
      <c r="AD20" s="1313"/>
      <c r="AE20" s="193" t="s">
        <v>317</v>
      </c>
      <c r="AF20" s="1313"/>
      <c r="AG20" s="411">
        <v>468</v>
      </c>
      <c r="AH20" s="1353" t="str">
        <f>IF(AG20='[1]Table 3.1'!AV19,"","r")</f>
        <v>r</v>
      </c>
      <c r="AI20" s="206" t="s">
        <v>317</v>
      </c>
      <c r="AJ20" s="1313"/>
      <c r="AK20" s="273" t="s">
        <v>317</v>
      </c>
      <c r="AL20" s="1313"/>
      <c r="AM20" s="193" t="s">
        <v>317</v>
      </c>
      <c r="AN20" s="1313"/>
      <c r="AO20" s="411">
        <v>373</v>
      </c>
      <c r="AP20" s="269"/>
      <c r="AQ20" s="206" t="s">
        <v>317</v>
      </c>
      <c r="AR20" s="193"/>
      <c r="AS20" s="273" t="s">
        <v>317</v>
      </c>
      <c r="AT20" s="193"/>
      <c r="AU20" s="193" t="s">
        <v>317</v>
      </c>
      <c r="AV20" s="413"/>
    </row>
    <row r="21" spans="1:48" s="106" customFormat="1" ht="17.25" x14ac:dyDescent="0.25">
      <c r="A21" s="129"/>
      <c r="B21" s="129"/>
      <c r="C21" s="129"/>
      <c r="D21" s="129" t="s">
        <v>61</v>
      </c>
      <c r="E21" s="129"/>
      <c r="F21" s="414">
        <v>95</v>
      </c>
      <c r="G21" s="262"/>
      <c r="H21" s="489">
        <v>31</v>
      </c>
      <c r="I21" s="1354" t="str">
        <f>IF(H21='[1]Table 3.1'!R20,"","r")</f>
        <v/>
      </c>
      <c r="J21" s="205">
        <v>1.3910078075922105E-2</v>
      </c>
      <c r="K21" s="1322" t="str">
        <f>IF(J21='[1]Table 3.1'!T20,"","r")</f>
        <v/>
      </c>
      <c r="L21" s="272">
        <v>13.910078075922105</v>
      </c>
      <c r="M21" s="1354" t="str">
        <f>IF(L21='[1]Table 3.1'!V20,"","r")</f>
        <v/>
      </c>
      <c r="N21" s="194" t="s">
        <v>2986</v>
      </c>
      <c r="O21" s="1354" t="str">
        <f>IF(N21='[1]Table 3.1'!Z20,"","r")</f>
        <v/>
      </c>
      <c r="P21" s="879"/>
      <c r="Q21" s="282">
        <v>30</v>
      </c>
      <c r="R21" s="1354" t="str">
        <f>IF(Q21='[1]Table 3.1'!AB20,"","r")</f>
        <v/>
      </c>
      <c r="S21" s="205">
        <v>1.5340560441808142E-2</v>
      </c>
      <c r="T21" s="1354" t="str">
        <f>IF(S21='[1]Table 3.1'!AD20,"","r")</f>
        <v/>
      </c>
      <c r="U21" s="272">
        <v>15.340560441808142</v>
      </c>
      <c r="V21" s="1354" t="str">
        <f>IF(U21='[1]Table 3.1'!AF20,"","r")</f>
        <v/>
      </c>
      <c r="W21" s="194" t="s">
        <v>2987</v>
      </c>
      <c r="X21" s="1354" t="str">
        <f>IF(W21='[1]Table 3.1'!AJ20,"","r")</f>
        <v/>
      </c>
      <c r="Y21" s="459">
        <v>3</v>
      </c>
      <c r="Z21" s="1354" t="str">
        <f>IF(Y21='[1]Table 3.1'!AL20,"","r")</f>
        <v/>
      </c>
      <c r="AA21" s="205">
        <v>1.6068559185859668E-3</v>
      </c>
      <c r="AB21" s="1322"/>
      <c r="AC21" s="272">
        <v>1.6068559185859668</v>
      </c>
      <c r="AD21" s="1322"/>
      <c r="AE21" s="194" t="s">
        <v>1985</v>
      </c>
      <c r="AF21" s="1322"/>
      <c r="AG21" s="489">
        <v>7</v>
      </c>
      <c r="AH21" s="1354" t="str">
        <f>IF(AG21='[1]Table 3.1'!AV20,"","r")</f>
        <v/>
      </c>
      <c r="AI21" s="205">
        <v>3.7940379403794038E-3</v>
      </c>
      <c r="AJ21" s="1322"/>
      <c r="AK21" s="272">
        <v>3.794037940379404</v>
      </c>
      <c r="AL21" s="1322"/>
      <c r="AM21" s="194" t="s">
        <v>1922</v>
      </c>
      <c r="AN21" s="1322"/>
      <c r="AO21" s="459">
        <v>24</v>
      </c>
      <c r="AQ21" s="205">
        <v>1.2475309283709326E-2</v>
      </c>
      <c r="AR21" s="194"/>
      <c r="AS21" s="272">
        <v>12.475309283709326</v>
      </c>
      <c r="AT21" s="194"/>
      <c r="AU21" s="194" t="s">
        <v>2988</v>
      </c>
      <c r="AV21" s="416"/>
    </row>
    <row r="22" spans="1:48" s="106" customFormat="1" ht="17.25" x14ac:dyDescent="0.25">
      <c r="A22" s="129"/>
      <c r="B22" s="129"/>
      <c r="C22" s="129"/>
      <c r="D22" s="129" t="s">
        <v>62</v>
      </c>
      <c r="E22" s="129"/>
      <c r="F22" s="414">
        <v>778</v>
      </c>
      <c r="G22" s="262"/>
      <c r="H22" s="415">
        <v>104</v>
      </c>
      <c r="I22" s="1354" t="str">
        <f>IF(H22='[1]Table 3.1'!R21,"","r")</f>
        <v/>
      </c>
      <c r="J22" s="205">
        <v>6.2929234865216469E-4</v>
      </c>
      <c r="K22" s="1322" t="str">
        <f>IF(J22='[1]Table 3.1'!T21,"","r")</f>
        <v/>
      </c>
      <c r="L22" s="272">
        <v>0.62929234865216466</v>
      </c>
      <c r="M22" s="1354" t="str">
        <f>IF(L22='[1]Table 3.1'!V21,"","r")</f>
        <v/>
      </c>
      <c r="N22" s="194" t="s">
        <v>1306</v>
      </c>
      <c r="O22" s="1354" t="str">
        <f>IF(N22='[1]Table 3.1'!Z21,"","r")</f>
        <v/>
      </c>
      <c r="P22" s="880"/>
      <c r="Q22" s="194">
        <v>158</v>
      </c>
      <c r="R22" s="1354" t="str">
        <f>IF(Q22='[1]Table 3.1'!AB21,"","r")</f>
        <v/>
      </c>
      <c r="S22" s="205">
        <v>9.541062801932367E-4</v>
      </c>
      <c r="T22" s="1354" t="str">
        <f>IF(S22='[1]Table 3.1'!AD21,"","r")</f>
        <v/>
      </c>
      <c r="U22" s="272">
        <v>0.95410628019323673</v>
      </c>
      <c r="V22" s="1354" t="str">
        <f>IF(U22='[1]Table 3.1'!AF21,"","r")</f>
        <v/>
      </c>
      <c r="W22" s="194" t="s">
        <v>1324</v>
      </c>
      <c r="X22" s="1354" t="str">
        <f>IF(W22='[1]Table 3.1'!AJ21,"","r")</f>
        <v/>
      </c>
      <c r="Y22" s="459">
        <v>114</v>
      </c>
      <c r="Z22" s="1354" t="str">
        <f>IF(Y22='[1]Table 3.1'!AL21,"","r")</f>
        <v/>
      </c>
      <c r="AA22" s="205">
        <v>7.0147371011906596E-4</v>
      </c>
      <c r="AB22" s="1322"/>
      <c r="AC22" s="272">
        <v>0.70147371011906601</v>
      </c>
      <c r="AD22" s="1322"/>
      <c r="AE22" s="194" t="s">
        <v>1305</v>
      </c>
      <c r="AF22" s="1322"/>
      <c r="AG22" s="459">
        <v>230</v>
      </c>
      <c r="AH22" s="1354" t="str">
        <f>IF(AG22='[1]Table 3.1'!AV21,"","r")</f>
        <v>r</v>
      </c>
      <c r="AI22" s="205">
        <v>1.4462225296318421E-3</v>
      </c>
      <c r="AJ22" s="1322" t="s">
        <v>3058</v>
      </c>
      <c r="AK22" s="272">
        <v>1.4462225296318421</v>
      </c>
      <c r="AL22" s="1322" t="s">
        <v>3058</v>
      </c>
      <c r="AM22" s="194" t="s">
        <v>1327</v>
      </c>
      <c r="AN22" s="366" t="s">
        <v>3058</v>
      </c>
      <c r="AO22" s="459">
        <v>172</v>
      </c>
      <c r="AQ22" s="205">
        <v>1.092896174863388E-3</v>
      </c>
      <c r="AR22" s="194"/>
      <c r="AS22" s="272">
        <v>1.0928961748633881</v>
      </c>
      <c r="AT22" s="194"/>
      <c r="AU22" s="194" t="s">
        <v>2408</v>
      </c>
      <c r="AV22" s="417"/>
    </row>
    <row r="23" spans="1:48" s="106" customFormat="1" ht="17.25" x14ac:dyDescent="0.25">
      <c r="A23" s="129"/>
      <c r="B23" s="129"/>
      <c r="C23" s="129"/>
      <c r="D23" s="129" t="s">
        <v>63</v>
      </c>
      <c r="E23" s="129"/>
      <c r="F23" s="414">
        <v>41</v>
      </c>
      <c r="G23" s="262"/>
      <c r="H23" s="489">
        <v>3</v>
      </c>
      <c r="I23" s="1354" t="str">
        <f>IF(H23='[1]Table 3.1'!R22,"","r")</f>
        <v/>
      </c>
      <c r="J23" s="205" t="s">
        <v>317</v>
      </c>
      <c r="K23" s="1322" t="str">
        <f>IF(J23='[1]Table 3.1'!T22,"","r")</f>
        <v/>
      </c>
      <c r="L23" s="272" t="s">
        <v>317</v>
      </c>
      <c r="M23" s="1354" t="str">
        <f>IF(L23='[1]Table 3.1'!V22,"","r")</f>
        <v/>
      </c>
      <c r="N23" s="194" t="s">
        <v>317</v>
      </c>
      <c r="O23" s="1354" t="str">
        <f>IF(N23='[1]Table 3.1'!Z22,"","r")</f>
        <v/>
      </c>
      <c r="P23" s="877"/>
      <c r="Q23" s="282">
        <v>12</v>
      </c>
      <c r="R23" s="1354" t="str">
        <f>IF(Q23='[1]Table 3.1'!AB22,"","r")</f>
        <v/>
      </c>
      <c r="S23" s="205" t="s">
        <v>317</v>
      </c>
      <c r="T23" s="1354" t="str">
        <f>IF(S23='[1]Table 3.1'!AD22,"","r")</f>
        <v/>
      </c>
      <c r="U23" s="272" t="s">
        <v>317</v>
      </c>
      <c r="V23" s="1354" t="str">
        <f>IF(U23='[1]Table 3.1'!AF22,"","r")</f>
        <v/>
      </c>
      <c r="W23" s="194" t="s">
        <v>317</v>
      </c>
      <c r="X23" s="1354" t="str">
        <f>IF(W23='[1]Table 3.1'!AJ22,"","r")</f>
        <v/>
      </c>
      <c r="Y23" s="489">
        <v>9</v>
      </c>
      <c r="Z23" s="1354" t="str">
        <f>IF(Y23='[1]Table 3.1'!AL22,"","r")</f>
        <v/>
      </c>
      <c r="AA23" s="205" t="s">
        <v>317</v>
      </c>
      <c r="AB23" s="1322"/>
      <c r="AC23" s="272" t="s">
        <v>317</v>
      </c>
      <c r="AD23" s="1322"/>
      <c r="AE23" s="194" t="s">
        <v>317</v>
      </c>
      <c r="AF23" s="1322"/>
      <c r="AG23" s="489">
        <v>9</v>
      </c>
      <c r="AH23" s="1354" t="str">
        <f>IF(AG23='[1]Table 3.1'!AV22,"","r")</f>
        <v>r</v>
      </c>
      <c r="AI23" s="205" t="s">
        <v>317</v>
      </c>
      <c r="AJ23" s="1322"/>
      <c r="AK23" s="272" t="s">
        <v>317</v>
      </c>
      <c r="AL23" s="1322"/>
      <c r="AM23" s="194" t="s">
        <v>317</v>
      </c>
      <c r="AN23" s="838"/>
      <c r="AO23" s="459">
        <v>8</v>
      </c>
      <c r="AQ23" s="205" t="s">
        <v>317</v>
      </c>
      <c r="AR23" s="194"/>
      <c r="AS23" s="272" t="s">
        <v>317</v>
      </c>
      <c r="AT23" s="194"/>
      <c r="AU23" s="194" t="s">
        <v>317</v>
      </c>
      <c r="AV23" s="418"/>
    </row>
    <row r="24" spans="1:48" s="106" customFormat="1" ht="17.25" x14ac:dyDescent="0.25">
      <c r="A24" s="129"/>
      <c r="B24" s="129"/>
      <c r="C24" s="129"/>
      <c r="D24" s="129" t="s">
        <v>64</v>
      </c>
      <c r="E24" s="129"/>
      <c r="F24" s="414">
        <v>121</v>
      </c>
      <c r="G24" s="262"/>
      <c r="H24" s="415">
        <v>22</v>
      </c>
      <c r="I24" s="1354" t="str">
        <f>IF(H24='[1]Table 3.1'!R23,"","r")</f>
        <v/>
      </c>
      <c r="J24" s="205">
        <v>1.95063129521918E-3</v>
      </c>
      <c r="K24" s="1322" t="str">
        <f>IF(J24='[1]Table 3.1'!T23,"","r")</f>
        <v/>
      </c>
      <c r="L24" s="272">
        <v>1.95063129521918</v>
      </c>
      <c r="M24" s="1354" t="str">
        <f>IF(L24='[1]Table 3.1'!V23,"","r")</f>
        <v/>
      </c>
      <c r="N24" s="194" t="s">
        <v>2989</v>
      </c>
      <c r="O24" s="1354" t="str">
        <f>IF(N24='[1]Table 3.1'!Z23,"","r")</f>
        <v/>
      </c>
      <c r="P24" s="877"/>
      <c r="Q24" s="194">
        <v>62</v>
      </c>
      <c r="R24" s="1354" t="str">
        <f>IF(Q24='[1]Table 3.1'!AB23,"","r")</f>
        <v/>
      </c>
      <c r="S24" s="205">
        <v>6.3224016968510361E-3</v>
      </c>
      <c r="T24" s="1354" t="str">
        <f>IF(S24='[1]Table 3.1'!AD23,"","r")</f>
        <v/>
      </c>
      <c r="U24" s="272">
        <v>6.3224016968510357</v>
      </c>
      <c r="V24" s="1354" t="str">
        <f>IF(U24='[1]Table 3.1'!AF23,"","r")</f>
        <v/>
      </c>
      <c r="W24" s="194" t="s">
        <v>2990</v>
      </c>
      <c r="X24" s="1354" t="str">
        <f>IF(W24='[1]Table 3.1'!AJ23,"","r")</f>
        <v/>
      </c>
      <c r="Y24" s="459">
        <v>30</v>
      </c>
      <c r="Z24" s="1354" t="str">
        <f>IF(Y24='[1]Table 3.1'!AL23,"","r")</f>
        <v/>
      </c>
      <c r="AA24" s="205">
        <v>3.4895893916482494E-3</v>
      </c>
      <c r="AB24" s="1322"/>
      <c r="AC24" s="272">
        <v>3.4895893916482494</v>
      </c>
      <c r="AD24" s="1322"/>
      <c r="AE24" s="194" t="s">
        <v>1697</v>
      </c>
      <c r="AF24" s="1322"/>
      <c r="AG24" s="459">
        <v>3</v>
      </c>
      <c r="AH24" s="1354" t="str">
        <f>IF(AG24='[1]Table 3.1'!AV23,"","r")</f>
        <v/>
      </c>
      <c r="AI24" s="205">
        <v>4.2464047106782922E-4</v>
      </c>
      <c r="AJ24" s="1322"/>
      <c r="AK24" s="272" t="s">
        <v>487</v>
      </c>
      <c r="AL24" s="1322"/>
      <c r="AM24" s="194" t="s">
        <v>2472</v>
      </c>
      <c r="AN24" s="838"/>
      <c r="AO24" s="459">
        <v>4</v>
      </c>
      <c r="AQ24" s="205">
        <v>8.1990735046939692E-4</v>
      </c>
      <c r="AR24" s="194"/>
      <c r="AS24" s="272">
        <v>0.81990735046939689</v>
      </c>
      <c r="AT24" s="194"/>
      <c r="AU24" s="194" t="s">
        <v>704</v>
      </c>
      <c r="AV24" s="418"/>
    </row>
    <row r="25" spans="1:48" s="106" customFormat="1" ht="17.25" x14ac:dyDescent="0.25">
      <c r="A25" s="129"/>
      <c r="B25" s="129"/>
      <c r="C25" s="129"/>
      <c r="D25" s="129" t="s">
        <v>65</v>
      </c>
      <c r="E25" s="129"/>
      <c r="F25" s="414">
        <v>57</v>
      </c>
      <c r="G25" s="262"/>
      <c r="H25" s="415">
        <v>26</v>
      </c>
      <c r="I25" s="1354" t="str">
        <f>IF(H25='[1]Table 3.1'!R24,"","r")</f>
        <v/>
      </c>
      <c r="J25" s="205" t="s">
        <v>317</v>
      </c>
      <c r="K25" s="1322" t="str">
        <f>IF(J25='[1]Table 3.1'!T24,"","r")</f>
        <v/>
      </c>
      <c r="L25" s="272" t="s">
        <v>317</v>
      </c>
      <c r="M25" s="1354" t="str">
        <f>IF(L25='[1]Table 3.1'!V24,"","r")</f>
        <v/>
      </c>
      <c r="N25" s="194" t="s">
        <v>317</v>
      </c>
      <c r="O25" s="1354" t="str">
        <f>IF(N25='[1]Table 3.1'!Z24,"","r")</f>
        <v/>
      </c>
      <c r="P25" s="877"/>
      <c r="Q25" s="194">
        <v>0</v>
      </c>
      <c r="R25" s="1354" t="str">
        <f>IF(Q25='[1]Table 3.1'!AB24,"","r")</f>
        <v/>
      </c>
      <c r="S25" s="205" t="s">
        <v>317</v>
      </c>
      <c r="T25" s="1354" t="str">
        <f>IF(S25='[1]Table 3.1'!AD24,"","r")</f>
        <v/>
      </c>
      <c r="U25" s="272" t="s">
        <v>317</v>
      </c>
      <c r="V25" s="1354" t="str">
        <f>IF(U25='[1]Table 3.1'!AF24,"","r")</f>
        <v/>
      </c>
      <c r="W25" s="194" t="s">
        <v>317</v>
      </c>
      <c r="X25" s="1354" t="str">
        <f>IF(W25='[1]Table 3.1'!AJ24,"","r")</f>
        <v/>
      </c>
      <c r="Y25" s="459">
        <v>10</v>
      </c>
      <c r="Z25" s="1354" t="str">
        <f>IF(Y25='[1]Table 3.1'!AL24,"","r")</f>
        <v/>
      </c>
      <c r="AA25" s="205" t="s">
        <v>317</v>
      </c>
      <c r="AB25" s="1322"/>
      <c r="AC25" s="272" t="s">
        <v>317</v>
      </c>
      <c r="AD25" s="1322"/>
      <c r="AE25" s="194" t="s">
        <v>317</v>
      </c>
      <c r="AF25" s="1322"/>
      <c r="AG25" s="459">
        <v>21</v>
      </c>
      <c r="AH25" s="1354" t="str">
        <f>IF(AG25='[1]Table 3.1'!AV24,"","r")</f>
        <v/>
      </c>
      <c r="AI25" s="205" t="s">
        <v>317</v>
      </c>
      <c r="AJ25" s="1322"/>
      <c r="AK25" s="272" t="s">
        <v>317</v>
      </c>
      <c r="AL25" s="1322"/>
      <c r="AM25" s="194" t="s">
        <v>317</v>
      </c>
      <c r="AN25" s="838"/>
      <c r="AO25" s="459">
        <v>0</v>
      </c>
      <c r="AQ25" s="205" t="s">
        <v>317</v>
      </c>
      <c r="AR25" s="194"/>
      <c r="AS25" s="272" t="s">
        <v>317</v>
      </c>
      <c r="AT25" s="194"/>
      <c r="AU25" s="194" t="s">
        <v>317</v>
      </c>
      <c r="AV25" s="418"/>
    </row>
    <row r="26" spans="1:48" s="106" customFormat="1" ht="17.25" x14ac:dyDescent="0.25">
      <c r="A26" s="663"/>
      <c r="B26" s="129"/>
      <c r="C26" s="129"/>
      <c r="D26" s="129" t="s">
        <v>66</v>
      </c>
      <c r="E26" s="129"/>
      <c r="F26" s="414">
        <v>245</v>
      </c>
      <c r="G26" s="262"/>
      <c r="H26" s="489">
        <v>24</v>
      </c>
      <c r="I26" s="1354" t="str">
        <f>IF(H26='[1]Table 3.1'!R25,"","r")</f>
        <v/>
      </c>
      <c r="J26" s="205" t="s">
        <v>317</v>
      </c>
      <c r="K26" s="1322" t="str">
        <f>IF(J26='[1]Table 3.1'!T25,"","r")</f>
        <v/>
      </c>
      <c r="L26" s="272" t="s">
        <v>317</v>
      </c>
      <c r="M26" s="1354" t="str">
        <f>IF(L26='[1]Table 3.1'!V25,"","r")</f>
        <v/>
      </c>
      <c r="N26" s="194" t="s">
        <v>317</v>
      </c>
      <c r="O26" s="1354" t="str">
        <f>IF(N26='[1]Table 3.1'!Z25,"","r")</f>
        <v/>
      </c>
      <c r="P26" s="877"/>
      <c r="Q26" s="262">
        <v>41</v>
      </c>
      <c r="R26" s="1354" t="str">
        <f>IF(Q26='[1]Table 3.1'!AB25,"","r")</f>
        <v/>
      </c>
      <c r="S26" s="205" t="s">
        <v>317</v>
      </c>
      <c r="T26" s="1354" t="str">
        <f>IF(S26='[1]Table 3.1'!AD25,"","r")</f>
        <v/>
      </c>
      <c r="U26" s="272" t="s">
        <v>317</v>
      </c>
      <c r="V26" s="1354" t="str">
        <f>IF(U26='[1]Table 3.1'!AF25,"","r")</f>
        <v/>
      </c>
      <c r="W26" s="194" t="s">
        <v>317</v>
      </c>
      <c r="X26" s="1354" t="str">
        <f>IF(W26='[1]Table 3.1'!AJ25,"","r")</f>
        <v/>
      </c>
      <c r="Y26" s="459">
        <v>70</v>
      </c>
      <c r="Z26" s="1354" t="str">
        <f>IF(Y26='[1]Table 3.1'!AL25,"","r")</f>
        <v>r</v>
      </c>
      <c r="AA26" s="205" t="s">
        <v>317</v>
      </c>
      <c r="AB26" s="1322"/>
      <c r="AC26" s="272" t="s">
        <v>317</v>
      </c>
      <c r="AD26" s="1322"/>
      <c r="AE26" s="194" t="s">
        <v>317</v>
      </c>
      <c r="AF26" s="1322"/>
      <c r="AG26" s="489">
        <v>56</v>
      </c>
      <c r="AH26" s="1354" t="str">
        <f>IF(AG26='[1]Table 3.1'!AV25,"","r")</f>
        <v>r</v>
      </c>
      <c r="AI26" s="205" t="s">
        <v>317</v>
      </c>
      <c r="AJ26" s="1322"/>
      <c r="AK26" s="272" t="s">
        <v>317</v>
      </c>
      <c r="AL26" s="1322"/>
      <c r="AM26" s="194" t="s">
        <v>317</v>
      </c>
      <c r="AN26" s="838"/>
      <c r="AO26" s="459">
        <v>54</v>
      </c>
      <c r="AQ26" s="205" t="s">
        <v>317</v>
      </c>
      <c r="AR26" s="194"/>
      <c r="AS26" s="272" t="s">
        <v>317</v>
      </c>
      <c r="AT26" s="194"/>
      <c r="AU26" s="194" t="s">
        <v>317</v>
      </c>
      <c r="AV26" s="418"/>
    </row>
    <row r="27" spans="1:48" s="106" customFormat="1" ht="17.25" x14ac:dyDescent="0.25">
      <c r="A27" s="129"/>
      <c r="B27" s="129"/>
      <c r="C27" s="129"/>
      <c r="D27" s="129" t="s">
        <v>38</v>
      </c>
      <c r="E27" s="129"/>
      <c r="F27" s="414">
        <v>820</v>
      </c>
      <c r="G27" s="262"/>
      <c r="H27" s="415">
        <v>155</v>
      </c>
      <c r="I27" s="1354" t="str">
        <f>IF(H27='[1]Table 3.1'!R26,"","r")</f>
        <v/>
      </c>
      <c r="J27" s="205" t="s">
        <v>317</v>
      </c>
      <c r="K27" s="1322" t="str">
        <f>IF(J27='[1]Table 3.1'!T26,"","r")</f>
        <v/>
      </c>
      <c r="L27" s="272" t="s">
        <v>317</v>
      </c>
      <c r="M27" s="1354" t="str">
        <f>IF(L27='[1]Table 3.1'!V26,"","r")</f>
        <v/>
      </c>
      <c r="N27" s="194" t="s">
        <v>317</v>
      </c>
      <c r="O27" s="1354" t="str">
        <f>IF(N27='[1]Table 3.1'!Z26,"","r")</f>
        <v/>
      </c>
      <c r="P27" s="877"/>
      <c r="Q27" s="262">
        <v>152</v>
      </c>
      <c r="R27" s="1354" t="str">
        <f>IF(Q27='[1]Table 3.1'!AB26,"","r")</f>
        <v/>
      </c>
      <c r="S27" s="205" t="s">
        <v>317</v>
      </c>
      <c r="T27" s="1354" t="str">
        <f>IF(S27='[1]Table 3.1'!AD26,"","r")</f>
        <v/>
      </c>
      <c r="U27" s="272" t="s">
        <v>317</v>
      </c>
      <c r="V27" s="1354" t="str">
        <f>IF(U27='[1]Table 3.1'!AF26,"","r")</f>
        <v/>
      </c>
      <c r="W27" s="194" t="s">
        <v>317</v>
      </c>
      <c r="X27" s="1354" t="str">
        <f>IF(W27='[1]Table 3.1'!AJ26,"","r")</f>
        <v/>
      </c>
      <c r="Y27" s="459">
        <v>260</v>
      </c>
      <c r="Z27" s="1354" t="str">
        <f>IF(Y27='[1]Table 3.1'!AL26,"","r")</f>
        <v>r</v>
      </c>
      <c r="AA27" s="205" t="s">
        <v>317</v>
      </c>
      <c r="AB27" s="1322"/>
      <c r="AC27" s="272" t="s">
        <v>317</v>
      </c>
      <c r="AD27" s="1322"/>
      <c r="AE27" s="194" t="s">
        <v>317</v>
      </c>
      <c r="AF27" s="1322"/>
      <c r="AG27" s="459">
        <v>142</v>
      </c>
      <c r="AH27" s="1354" t="str">
        <f>IF(AG27='[1]Table 3.1'!AV26,"","r")</f>
        <v>r</v>
      </c>
      <c r="AI27" s="205" t="s">
        <v>317</v>
      </c>
      <c r="AJ27" s="1322"/>
      <c r="AK27" s="272" t="s">
        <v>317</v>
      </c>
      <c r="AL27" s="1322"/>
      <c r="AM27" s="194" t="s">
        <v>317</v>
      </c>
      <c r="AN27" s="838"/>
      <c r="AO27" s="459">
        <v>111</v>
      </c>
      <c r="AQ27" s="205" t="s">
        <v>317</v>
      </c>
      <c r="AR27" s="194"/>
      <c r="AS27" s="272" t="s">
        <v>317</v>
      </c>
      <c r="AT27" s="194"/>
      <c r="AU27" s="194" t="s">
        <v>317</v>
      </c>
      <c r="AV27" s="418"/>
    </row>
    <row r="28" spans="1:48" s="106" customFormat="1" ht="17.25" x14ac:dyDescent="0.25">
      <c r="A28" s="129"/>
      <c r="B28" s="129"/>
      <c r="C28" s="129"/>
      <c r="D28" s="129"/>
      <c r="E28" s="129"/>
      <c r="F28" s="414"/>
      <c r="G28" s="262"/>
      <c r="H28" s="415"/>
      <c r="I28" s="1355"/>
      <c r="J28" s="261"/>
      <c r="K28" s="366"/>
      <c r="L28" s="272"/>
      <c r="M28" s="1355"/>
      <c r="O28" s="1355"/>
      <c r="P28" s="879"/>
      <c r="Q28" s="194"/>
      <c r="R28" s="1355"/>
      <c r="S28" s="261"/>
      <c r="T28" s="1355"/>
      <c r="U28" s="275"/>
      <c r="V28" s="1355"/>
      <c r="X28" s="1355"/>
      <c r="Y28" s="459"/>
      <c r="Z28" s="1355"/>
      <c r="AA28" s="261"/>
      <c r="AB28" s="366"/>
      <c r="AC28" s="275"/>
      <c r="AD28" s="366"/>
      <c r="AF28" s="366"/>
      <c r="AG28" s="459"/>
      <c r="AH28" s="1355"/>
      <c r="AI28" s="261"/>
      <c r="AJ28" s="366"/>
      <c r="AK28" s="275"/>
      <c r="AL28" s="366"/>
      <c r="AN28" s="366"/>
      <c r="AO28" s="459"/>
      <c r="AQ28" s="261"/>
      <c r="AS28" s="275"/>
      <c r="AV28" s="417"/>
    </row>
    <row r="29" spans="1:48" s="106" customFormat="1" ht="17.25" x14ac:dyDescent="0.25">
      <c r="A29" s="121"/>
      <c r="B29" s="121" t="s">
        <v>476</v>
      </c>
      <c r="C29" s="121"/>
      <c r="D29" s="121"/>
      <c r="E29" s="825"/>
      <c r="F29" s="407">
        <v>1151</v>
      </c>
      <c r="G29" s="408"/>
      <c r="H29" s="407">
        <v>179</v>
      </c>
      <c r="I29" s="1352" t="str">
        <f>IF(H29='[1]Table 3.1'!R28,"","r")</f>
        <v/>
      </c>
      <c r="J29" s="204" t="s">
        <v>317</v>
      </c>
      <c r="K29" s="408" t="str">
        <f>IF(J29='[1]Table 3.1'!T28,"","r")</f>
        <v/>
      </c>
      <c r="L29" s="274" t="s">
        <v>317</v>
      </c>
      <c r="M29" s="1352" t="str">
        <f>IF(L29='[1]Table 3.1'!V28,"","r")</f>
        <v/>
      </c>
      <c r="N29" s="195" t="s">
        <v>317</v>
      </c>
      <c r="O29" s="1352" t="str">
        <f>IF(N29='[1]Table 3.1'!Z28,"","r")</f>
        <v/>
      </c>
      <c r="P29" s="1094"/>
      <c r="Q29" s="195">
        <v>242</v>
      </c>
      <c r="R29" s="1352" t="str">
        <f>IF(Q29='[1]Table 3.1'!AB28,"","r")</f>
        <v>r</v>
      </c>
      <c r="S29" s="204" t="s">
        <v>317</v>
      </c>
      <c r="T29" s="1352" t="str">
        <f>IF(S29='[1]Table 3.1'!AD28,"","r")</f>
        <v/>
      </c>
      <c r="U29" s="274" t="s">
        <v>317</v>
      </c>
      <c r="V29" s="1352" t="str">
        <f>IF(U29='[1]Table 3.1'!AF28,"","r")</f>
        <v/>
      </c>
      <c r="W29" s="195" t="s">
        <v>317</v>
      </c>
      <c r="X29" s="1352" t="str">
        <f>IF(W29='[1]Table 3.1'!AJ28,"","r")</f>
        <v/>
      </c>
      <c r="Y29" s="407">
        <v>221</v>
      </c>
      <c r="Z29" s="1352" t="str">
        <f>IF(Y29='[1]Table 3.1'!AL28,"","r")</f>
        <v>r</v>
      </c>
      <c r="AA29" s="204" t="s">
        <v>317</v>
      </c>
      <c r="AB29" s="408"/>
      <c r="AC29" s="274" t="s">
        <v>317</v>
      </c>
      <c r="AD29" s="408"/>
      <c r="AE29" s="195" t="s">
        <v>317</v>
      </c>
      <c r="AF29" s="408"/>
      <c r="AG29" s="407">
        <v>277</v>
      </c>
      <c r="AH29" s="1352" t="str">
        <f>IF(AG29='[1]Table 3.1'!AV28,"","r")</f>
        <v>r</v>
      </c>
      <c r="AI29" s="204" t="s">
        <v>317</v>
      </c>
      <c r="AJ29" s="408"/>
      <c r="AK29" s="274" t="s">
        <v>317</v>
      </c>
      <c r="AL29" s="408"/>
      <c r="AM29" s="195" t="s">
        <v>317</v>
      </c>
      <c r="AN29" s="1357"/>
      <c r="AO29" s="407">
        <v>232</v>
      </c>
      <c r="AP29" s="196"/>
      <c r="AQ29" s="204" t="s">
        <v>317</v>
      </c>
      <c r="AR29" s="195"/>
      <c r="AS29" s="274" t="s">
        <v>317</v>
      </c>
      <c r="AT29" s="195"/>
      <c r="AU29" s="195" t="s">
        <v>317</v>
      </c>
      <c r="AV29" s="1255"/>
    </row>
    <row r="30" spans="1:48" s="106" customFormat="1" ht="16.5" x14ac:dyDescent="0.35">
      <c r="A30" s="826"/>
      <c r="B30" s="826"/>
      <c r="C30" s="826" t="s">
        <v>49</v>
      </c>
      <c r="D30" s="826"/>
      <c r="E30" s="826"/>
      <c r="F30" s="411">
        <v>306</v>
      </c>
      <c r="G30" s="266"/>
      <c r="H30" s="411">
        <v>64</v>
      </c>
      <c r="I30" s="1353" t="str">
        <f>IF(H30='[1]Table 3.1'!R29,"","r")</f>
        <v/>
      </c>
      <c r="J30" s="206">
        <v>9.4267365816296466E-4</v>
      </c>
      <c r="K30" s="1311" t="str">
        <f>IF(J30='[1]Table 3.1'!T29,"","r")</f>
        <v/>
      </c>
      <c r="L30" s="273">
        <v>0.94267365816296467</v>
      </c>
      <c r="M30" s="1353" t="str">
        <f>IF(L30='[1]Table 3.1'!V29,"","r")</f>
        <v/>
      </c>
      <c r="N30" s="266" t="s">
        <v>668</v>
      </c>
      <c r="O30" s="1353" t="str">
        <f>IF(N30='[1]Table 3.1'!Z29,"","r")</f>
        <v/>
      </c>
      <c r="P30" s="875"/>
      <c r="Q30" s="266">
        <v>52</v>
      </c>
      <c r="R30" s="1353" t="str">
        <f>IF(Q30='[1]Table 3.1'!AB29,"","r")</f>
        <v>r</v>
      </c>
      <c r="S30" s="206">
        <v>8.808976816493116E-4</v>
      </c>
      <c r="T30" s="1353" t="str">
        <f>IF(S30='[1]Table 3.1'!AD29,"","r")</f>
        <v>r</v>
      </c>
      <c r="U30" s="273">
        <v>0.88089768164931159</v>
      </c>
      <c r="V30" s="1353" t="str">
        <f>IF(U30='[1]Table 3.1'!AF29,"","r")</f>
        <v>r</v>
      </c>
      <c r="W30" s="193" t="s">
        <v>669</v>
      </c>
      <c r="X30" s="1353" t="str">
        <f>IF(W30='[1]Table 3.1'!AJ29,"","r")</f>
        <v/>
      </c>
      <c r="Y30" s="411">
        <v>60</v>
      </c>
      <c r="Z30" s="1353" t="str">
        <f>IF(Y30='[1]Table 3.1'!AL29,"","r")</f>
        <v>r</v>
      </c>
      <c r="AA30" s="206">
        <v>1.0652637961904529E-3</v>
      </c>
      <c r="AB30" s="1313" t="s">
        <v>3058</v>
      </c>
      <c r="AC30" s="273">
        <v>1.065263796190453</v>
      </c>
      <c r="AD30" s="1313" t="s">
        <v>3058</v>
      </c>
      <c r="AE30" s="193" t="s">
        <v>670</v>
      </c>
      <c r="AF30" s="1313" t="s">
        <v>3058</v>
      </c>
      <c r="AG30" s="411">
        <v>70</v>
      </c>
      <c r="AH30" s="1353" t="str">
        <f>IF(AG30='[1]Table 3.1'!AV29,"","r")</f>
        <v>r</v>
      </c>
      <c r="AI30" s="206">
        <v>1.270724326830297E-3</v>
      </c>
      <c r="AJ30" s="365" t="s">
        <v>3058</v>
      </c>
      <c r="AK30" s="460">
        <v>1.270724326830297</v>
      </c>
      <c r="AL30" s="365" t="s">
        <v>3058</v>
      </c>
      <c r="AM30" s="269" t="s">
        <v>671</v>
      </c>
      <c r="AN30" s="1358" t="s">
        <v>3058</v>
      </c>
      <c r="AO30" s="411">
        <v>60</v>
      </c>
      <c r="AP30" s="193"/>
      <c r="AQ30" s="206">
        <v>1.1548130535329877E-3</v>
      </c>
      <c r="AR30" s="269"/>
      <c r="AS30" s="460">
        <v>1.1548130535329877</v>
      </c>
      <c r="AT30" s="269"/>
      <c r="AU30" s="269" t="s">
        <v>672</v>
      </c>
      <c r="AV30" s="1256"/>
    </row>
    <row r="31" spans="1:48" s="106" customFormat="1" ht="16.5" x14ac:dyDescent="0.35">
      <c r="A31" s="663"/>
      <c r="B31" s="663"/>
      <c r="C31" s="129"/>
      <c r="D31" s="129" t="s">
        <v>50</v>
      </c>
      <c r="E31" s="663"/>
      <c r="F31" s="414">
        <v>91</v>
      </c>
      <c r="H31" s="459">
        <v>17</v>
      </c>
      <c r="I31" s="1354" t="str">
        <f>IF(H31='[1]Table 3.1'!R30,"","r")</f>
        <v/>
      </c>
      <c r="J31" s="205">
        <v>1.4714596746809065E-3</v>
      </c>
      <c r="K31" s="1322" t="str">
        <f>IF(J31='[1]Table 3.1'!T30,"","r")</f>
        <v/>
      </c>
      <c r="L31" s="272">
        <v>1.4714596746809065</v>
      </c>
      <c r="M31" s="1354" t="str">
        <f>IF(L31='[1]Table 3.1'!V30,"","r")</f>
        <v/>
      </c>
      <c r="N31" s="194" t="s">
        <v>681</v>
      </c>
      <c r="O31" s="1354" t="str">
        <f>IF(N31='[1]Table 3.1'!Z30,"","r")</f>
        <v/>
      </c>
      <c r="P31" s="879"/>
      <c r="Q31" s="262">
        <v>20</v>
      </c>
      <c r="R31" s="1354" t="str">
        <f>IF(Q31='[1]Table 3.1'!AB30,"","r")</f>
        <v/>
      </c>
      <c r="S31" s="261">
        <v>2.032345561279127E-3</v>
      </c>
      <c r="T31" s="1354" t="str">
        <f>IF(S31='[1]Table 3.1'!AD30,"","r")</f>
        <v/>
      </c>
      <c r="U31" s="275">
        <v>2.032345561279127</v>
      </c>
      <c r="V31" s="1354" t="str">
        <f>IF(U31='[1]Table 3.1'!AF30,"","r")</f>
        <v/>
      </c>
      <c r="W31" s="106" t="s">
        <v>682</v>
      </c>
      <c r="X31" s="1354" t="str">
        <f>IF(W31='[1]Table 3.1'!AJ30,"","r")</f>
        <v/>
      </c>
      <c r="Y31" s="459">
        <v>23</v>
      </c>
      <c r="Z31" s="1354" t="str">
        <f>IF(Y31='[1]Table 3.1'!AL30,"","r")</f>
        <v>r</v>
      </c>
      <c r="AA31" s="261">
        <v>2.4942856666166141E-3</v>
      </c>
      <c r="AB31" s="366"/>
      <c r="AC31" s="275">
        <v>2.494285666616614</v>
      </c>
      <c r="AD31" s="366" t="s">
        <v>3058</v>
      </c>
      <c r="AE31" s="106" t="s">
        <v>683</v>
      </c>
      <c r="AF31" s="366" t="s">
        <v>3058</v>
      </c>
      <c r="AG31" s="459">
        <v>11</v>
      </c>
      <c r="AH31" s="1354" t="str">
        <f>IF(AG31='[1]Table 3.1'!AV30,"","r")</f>
        <v/>
      </c>
      <c r="AI31" s="261">
        <v>1.2442031444406742E-3</v>
      </c>
      <c r="AJ31" s="366"/>
      <c r="AK31" s="275">
        <v>1.2442031444406743</v>
      </c>
      <c r="AL31" s="366"/>
      <c r="AM31" s="106" t="s">
        <v>684</v>
      </c>
      <c r="AN31" s="366"/>
      <c r="AO31" s="459">
        <v>20</v>
      </c>
      <c r="AQ31" s="261">
        <v>2.9447408061794252E-3</v>
      </c>
      <c r="AS31" s="275">
        <v>2.9447408061794254</v>
      </c>
      <c r="AU31" s="106" t="s">
        <v>685</v>
      </c>
      <c r="AV31" s="417"/>
    </row>
    <row r="32" spans="1:48" s="106" customFormat="1" ht="16.5" x14ac:dyDescent="0.35">
      <c r="A32" s="663"/>
      <c r="B32" s="663"/>
      <c r="C32" s="129"/>
      <c r="D32" s="129" t="s">
        <v>51</v>
      </c>
      <c r="E32" s="663"/>
      <c r="F32" s="414">
        <v>184</v>
      </c>
      <c r="H32" s="459">
        <v>47</v>
      </c>
      <c r="I32" s="1355" t="str">
        <f>IF(H32='[1]Table 3.1'!R31,"","r")</f>
        <v/>
      </c>
      <c r="J32" s="261">
        <v>8.342378875075948E-4</v>
      </c>
      <c r="K32" s="366" t="str">
        <f>IF(J32='[1]Table 3.1'!T31,"","r")</f>
        <v/>
      </c>
      <c r="L32" s="272">
        <v>0.83423788750759476</v>
      </c>
      <c r="M32" s="1355" t="str">
        <f>IF(L32='[1]Table 3.1'!V31,"","r")</f>
        <v/>
      </c>
      <c r="N32" s="106" t="s">
        <v>669</v>
      </c>
      <c r="O32" s="1355" t="str">
        <f>IF(N32='[1]Table 3.1'!Z31,"","r")</f>
        <v/>
      </c>
      <c r="P32" s="879"/>
      <c r="Q32" s="262">
        <v>30</v>
      </c>
      <c r="R32" s="1355" t="str">
        <f>IF(Q32='[1]Table 3.1'!AB31,"","r")</f>
        <v>r</v>
      </c>
      <c r="S32" s="261">
        <v>6.0988196438289326E-4</v>
      </c>
      <c r="T32" s="1355" t="str">
        <f>IF(S32='[1]Table 3.1'!AD31,"","r")</f>
        <v>r</v>
      </c>
      <c r="U32" s="275">
        <v>0.60988196438289322</v>
      </c>
      <c r="V32" s="1355" t="str">
        <f>IF(U32='[1]Table 3.1'!AF31,"","r")</f>
        <v>r</v>
      </c>
      <c r="W32" s="106" t="s">
        <v>686</v>
      </c>
      <c r="X32" s="1355" t="str">
        <f>IF(W32='[1]Table 3.1'!AJ31,"","r")</f>
        <v/>
      </c>
      <c r="Y32" s="459">
        <v>36</v>
      </c>
      <c r="Z32" s="1355" t="str">
        <f>IF(Y32='[1]Table 3.1'!AL31,"","r")</f>
        <v/>
      </c>
      <c r="AA32" s="261">
        <v>7.6428252977517352E-4</v>
      </c>
      <c r="AB32" s="366"/>
      <c r="AC32" s="275">
        <v>0.76428252977517352</v>
      </c>
      <c r="AD32" s="366"/>
      <c r="AE32" s="106" t="s">
        <v>687</v>
      </c>
      <c r="AF32" s="366"/>
      <c r="AG32" s="459">
        <v>40</v>
      </c>
      <c r="AH32" s="1355" t="str">
        <f>IF(AG32='[1]Table 3.1'!AV31,"","r")</f>
        <v>r</v>
      </c>
      <c r="AI32" s="261">
        <v>8.6494542527037869E-4</v>
      </c>
      <c r="AJ32" s="366" t="s">
        <v>3058</v>
      </c>
      <c r="AK32" s="275">
        <v>0.86494542527037865</v>
      </c>
      <c r="AL32" s="366" t="s">
        <v>3058</v>
      </c>
      <c r="AM32" s="106" t="s">
        <v>669</v>
      </c>
      <c r="AN32" s="366" t="s">
        <v>3058</v>
      </c>
      <c r="AO32" s="459">
        <v>31</v>
      </c>
      <c r="AQ32" s="261">
        <v>6.863768668854671E-4</v>
      </c>
      <c r="AS32" s="275">
        <v>0.68637686688546706</v>
      </c>
      <c r="AU32" s="106" t="s">
        <v>688</v>
      </c>
      <c r="AV32" s="417"/>
    </row>
    <row r="33" spans="1:48" s="106" customFormat="1" ht="16.5" x14ac:dyDescent="0.35">
      <c r="A33" s="663"/>
      <c r="B33" s="663"/>
      <c r="C33" s="129"/>
      <c r="D33" s="129" t="s">
        <v>14</v>
      </c>
      <c r="E33" s="663"/>
      <c r="F33" s="414">
        <v>31</v>
      </c>
      <c r="G33" s="262"/>
      <c r="H33" s="459">
        <v>0</v>
      </c>
      <c r="I33" s="1354" t="str">
        <f>IF(H33='[1]Table 3.1'!R32,"","r")</f>
        <v/>
      </c>
      <c r="J33" s="205" t="s">
        <v>317</v>
      </c>
      <c r="K33" s="1322" t="str">
        <f>IF(J33='[1]Table 3.1'!T32,"","r")</f>
        <v/>
      </c>
      <c r="L33" s="272" t="s">
        <v>317</v>
      </c>
      <c r="M33" s="1354" t="str">
        <f>IF(L33='[1]Table 3.1'!V32,"","r")</f>
        <v/>
      </c>
      <c r="N33" s="194" t="s">
        <v>317</v>
      </c>
      <c r="O33" s="1354" t="str">
        <f>IF(N33='[1]Table 3.1'!Z32,"","r")</f>
        <v/>
      </c>
      <c r="P33" s="879"/>
      <c r="Q33" s="262">
        <v>2</v>
      </c>
      <c r="R33" s="1354" t="str">
        <f>IF(Q33='[1]Table 3.1'!AB32,"","r")</f>
        <v/>
      </c>
      <c r="S33" s="205" t="s">
        <v>317</v>
      </c>
      <c r="T33" s="1354" t="str">
        <f>IF(S33='[1]Table 3.1'!AD32,"","r")</f>
        <v/>
      </c>
      <c r="U33" s="272" t="s">
        <v>317</v>
      </c>
      <c r="V33" s="1354" t="str">
        <f>IF(U33='[1]Table 3.1'!AF32,"","r")</f>
        <v/>
      </c>
      <c r="W33" s="194" t="s">
        <v>317</v>
      </c>
      <c r="X33" s="1354" t="str">
        <f>IF(W33='[1]Table 3.1'!AJ32,"","r")</f>
        <v/>
      </c>
      <c r="Y33" s="459">
        <v>1</v>
      </c>
      <c r="Z33" s="1354" t="str">
        <f>IF(Y33='[1]Table 3.1'!AL32,"","r")</f>
        <v/>
      </c>
      <c r="AA33" s="205" t="s">
        <v>317</v>
      </c>
      <c r="AB33" s="1322"/>
      <c r="AC33" s="272" t="s">
        <v>317</v>
      </c>
      <c r="AD33" s="1322"/>
      <c r="AE33" s="194" t="s">
        <v>317</v>
      </c>
      <c r="AF33" s="1322"/>
      <c r="AG33" s="459">
        <v>19</v>
      </c>
      <c r="AH33" s="1354" t="str">
        <f>IF(AG33='[1]Table 3.1'!AV32,"","r")</f>
        <v/>
      </c>
      <c r="AI33" s="205" t="s">
        <v>317</v>
      </c>
      <c r="AJ33" s="1322"/>
      <c r="AK33" s="272" t="s">
        <v>317</v>
      </c>
      <c r="AL33" s="1322"/>
      <c r="AM33" s="194" t="s">
        <v>317</v>
      </c>
      <c r="AN33" s="366"/>
      <c r="AO33" s="459">
        <v>9</v>
      </c>
      <c r="AQ33" s="205" t="s">
        <v>317</v>
      </c>
      <c r="AR33" s="194"/>
      <c r="AS33" s="272" t="s">
        <v>317</v>
      </c>
      <c r="AT33" s="194"/>
      <c r="AU33" s="194" t="s">
        <v>317</v>
      </c>
      <c r="AV33" s="417"/>
    </row>
    <row r="34" spans="1:48" s="106" customFormat="1" ht="16.5" x14ac:dyDescent="0.35">
      <c r="A34" s="826"/>
      <c r="B34" s="826"/>
      <c r="C34" s="826" t="s">
        <v>57</v>
      </c>
      <c r="D34" s="826"/>
      <c r="E34" s="827"/>
      <c r="F34" s="411">
        <v>845</v>
      </c>
      <c r="G34" s="828"/>
      <c r="H34" s="411">
        <v>115</v>
      </c>
      <c r="I34" s="1353" t="str">
        <f>IF(H34='[1]Table 3.1'!R33,"","r")</f>
        <v/>
      </c>
      <c r="J34" s="206" t="s">
        <v>317</v>
      </c>
      <c r="K34" s="1313" t="str">
        <f>IF(J34='[1]Table 3.1'!T33,"","r")</f>
        <v/>
      </c>
      <c r="L34" s="273" t="s">
        <v>317</v>
      </c>
      <c r="M34" s="1353" t="str">
        <f>IF(L34='[1]Table 3.1'!V33,"","r")</f>
        <v/>
      </c>
      <c r="N34" s="193" t="s">
        <v>317</v>
      </c>
      <c r="O34" s="1353" t="str">
        <f>IF(N34='[1]Table 3.1'!Z33,"","r")</f>
        <v/>
      </c>
      <c r="P34" s="878"/>
      <c r="Q34" s="266">
        <v>190</v>
      </c>
      <c r="R34" s="1353" t="str">
        <f>IF(Q34='[1]Table 3.1'!AB33,"","r")</f>
        <v/>
      </c>
      <c r="S34" s="206" t="s">
        <v>317</v>
      </c>
      <c r="T34" s="1353" t="str">
        <f>IF(S34='[1]Table 3.1'!AD33,"","r")</f>
        <v/>
      </c>
      <c r="U34" s="273" t="s">
        <v>317</v>
      </c>
      <c r="V34" s="1353" t="str">
        <f>IF(U34='[1]Table 3.1'!AF33,"","r")</f>
        <v/>
      </c>
      <c r="W34" s="193" t="s">
        <v>317</v>
      </c>
      <c r="X34" s="1353" t="str">
        <f>IF(W34='[1]Table 3.1'!AJ33,"","r")</f>
        <v/>
      </c>
      <c r="Y34" s="411">
        <v>161</v>
      </c>
      <c r="Z34" s="1353" t="str">
        <f>IF(Y34='[1]Table 3.1'!AL33,"","r")</f>
        <v>r</v>
      </c>
      <c r="AA34" s="206" t="s">
        <v>317</v>
      </c>
      <c r="AB34" s="1313"/>
      <c r="AC34" s="273" t="s">
        <v>317</v>
      </c>
      <c r="AD34" s="1313"/>
      <c r="AE34" s="193" t="s">
        <v>317</v>
      </c>
      <c r="AF34" s="1313"/>
      <c r="AG34" s="411">
        <v>207</v>
      </c>
      <c r="AH34" s="1353" t="str">
        <f>IF(AG34='[1]Table 3.1'!AV33,"","r")</f>
        <v>r</v>
      </c>
      <c r="AI34" s="206" t="s">
        <v>317</v>
      </c>
      <c r="AJ34" s="1313"/>
      <c r="AK34" s="273" t="s">
        <v>317</v>
      </c>
      <c r="AL34" s="1313"/>
      <c r="AM34" s="193" t="s">
        <v>317</v>
      </c>
      <c r="AN34" s="1313"/>
      <c r="AO34" s="411">
        <v>172</v>
      </c>
      <c r="AP34" s="269"/>
      <c r="AQ34" s="206" t="s">
        <v>317</v>
      </c>
      <c r="AR34" s="193"/>
      <c r="AS34" s="273" t="s">
        <v>317</v>
      </c>
      <c r="AT34" s="193"/>
      <c r="AU34" s="193" t="s">
        <v>317</v>
      </c>
      <c r="AV34" s="413"/>
    </row>
    <row r="35" spans="1:48" s="106" customFormat="1" ht="16.5" x14ac:dyDescent="0.35">
      <c r="A35" s="129"/>
      <c r="B35" s="129"/>
      <c r="C35" s="129"/>
      <c r="D35" s="129" t="s">
        <v>61</v>
      </c>
      <c r="E35" s="129"/>
      <c r="F35" s="414">
        <v>26</v>
      </c>
      <c r="G35" s="262"/>
      <c r="H35" s="415" t="s">
        <v>12</v>
      </c>
      <c r="I35" s="1354" t="str">
        <f>IF(H35='[1]Table 3.1'!R34,"","r")</f>
        <v>r</v>
      </c>
      <c r="J35" s="205"/>
      <c r="K35" s="1322"/>
      <c r="L35" s="272"/>
      <c r="M35" s="1354"/>
      <c r="N35" s="194"/>
      <c r="O35" s="1354"/>
      <c r="P35" s="879"/>
      <c r="Q35" s="194">
        <v>13</v>
      </c>
      <c r="R35" s="1354" t="str">
        <f>IF(Q35='[1]Table 3.1'!AB34,"","r")</f>
        <v/>
      </c>
      <c r="S35" s="205"/>
      <c r="T35" s="1354"/>
      <c r="U35" s="272"/>
      <c r="V35" s="1354"/>
      <c r="W35" s="194"/>
      <c r="X35" s="1354"/>
      <c r="Y35" s="459" t="s">
        <v>12</v>
      </c>
      <c r="Z35" s="1354"/>
      <c r="AA35" s="205"/>
      <c r="AB35" s="1322"/>
      <c r="AC35" s="272"/>
      <c r="AD35" s="1322"/>
      <c r="AE35" s="194"/>
      <c r="AF35" s="1322"/>
      <c r="AG35" s="459">
        <v>0</v>
      </c>
      <c r="AH35" s="1354" t="str">
        <f>IF(AG35='[1]Table 3.1'!AV34,"","r")</f>
        <v/>
      </c>
      <c r="AI35" s="205"/>
      <c r="AJ35" s="1322"/>
      <c r="AK35" s="272"/>
      <c r="AL35" s="1322"/>
      <c r="AM35" s="194"/>
      <c r="AN35" s="1322"/>
      <c r="AO35" s="459">
        <v>0</v>
      </c>
      <c r="AQ35" s="205"/>
      <c r="AR35" s="194"/>
      <c r="AS35" s="272"/>
      <c r="AT35" s="194"/>
      <c r="AU35" s="194"/>
      <c r="AV35" s="416"/>
    </row>
    <row r="36" spans="1:48" s="106" customFormat="1" ht="16.5" x14ac:dyDescent="0.35">
      <c r="A36" s="129"/>
      <c r="B36" s="129"/>
      <c r="C36" s="129"/>
      <c r="D36" s="129" t="s">
        <v>62</v>
      </c>
      <c r="E36" s="129"/>
      <c r="F36" s="414">
        <v>330</v>
      </c>
      <c r="G36" s="262"/>
      <c r="H36" s="415">
        <v>42</v>
      </c>
      <c r="I36" s="1354" t="str">
        <f>IF(H36='[1]Table 3.1'!R35,"","r")</f>
        <v/>
      </c>
      <c r="J36" s="205">
        <v>2.5413729464798958E-4</v>
      </c>
      <c r="K36" s="1322" t="str">
        <f>IF(J36='[1]Table 3.1'!T35,"","r")</f>
        <v/>
      </c>
      <c r="L36" s="272" t="s">
        <v>486</v>
      </c>
      <c r="M36" s="1354"/>
      <c r="N36" s="194" t="s">
        <v>1308</v>
      </c>
      <c r="O36" s="1354" t="str">
        <f>IF(N36='[1]Table 3.1'!Z35,"","r")</f>
        <v/>
      </c>
      <c r="P36" s="880"/>
      <c r="Q36" s="194">
        <v>59</v>
      </c>
      <c r="R36" s="1354" t="str">
        <f>IF(Q36='[1]Table 3.1'!AB35,"","r")</f>
        <v/>
      </c>
      <c r="S36" s="205">
        <v>3.5628019323671498E-4</v>
      </c>
      <c r="T36" s="1354" t="str">
        <f>IF(S36='[1]Table 3.1'!AD35,"","r")</f>
        <v/>
      </c>
      <c r="U36" s="272" t="s">
        <v>487</v>
      </c>
      <c r="V36" s="1354"/>
      <c r="W36" s="194" t="s">
        <v>1304</v>
      </c>
      <c r="X36" s="1354" t="str">
        <f>IF(W36='[1]Table 3.1'!AJ35,"","r")</f>
        <v/>
      </c>
      <c r="Y36" s="459">
        <v>43</v>
      </c>
      <c r="Z36" s="1354" t="str">
        <f>IF(Y36='[1]Table 3.1'!AL35,"","r")</f>
        <v/>
      </c>
      <c r="AA36" s="205">
        <v>2.6459096083438454E-4</v>
      </c>
      <c r="AB36" s="1322"/>
      <c r="AC36" s="272" t="s">
        <v>487</v>
      </c>
      <c r="AD36" s="1322"/>
      <c r="AE36" s="194" t="s">
        <v>1308</v>
      </c>
      <c r="AF36" s="1322"/>
      <c r="AG36" s="459">
        <v>99</v>
      </c>
      <c r="AH36" s="1354" t="str">
        <f>IF(AG36='[1]Table 3.1'!AV35,"","r")</f>
        <v>r</v>
      </c>
      <c r="AI36" s="205">
        <v>6.2250448014587983E-4</v>
      </c>
      <c r="AJ36" s="1322" t="s">
        <v>3058</v>
      </c>
      <c r="AK36" s="272">
        <v>0.62250448014587978</v>
      </c>
      <c r="AL36" s="1322" t="s">
        <v>3058</v>
      </c>
      <c r="AM36" s="194" t="s">
        <v>1322</v>
      </c>
      <c r="AN36" s="366" t="s">
        <v>3058</v>
      </c>
      <c r="AO36" s="459">
        <v>87</v>
      </c>
      <c r="AQ36" s="205">
        <v>5.5280213495996955E-4</v>
      </c>
      <c r="AR36" s="194"/>
      <c r="AS36" s="272">
        <v>0.55280213495996955</v>
      </c>
      <c r="AT36" s="194"/>
      <c r="AU36" s="194" t="s">
        <v>1320</v>
      </c>
      <c r="AV36" s="417"/>
    </row>
    <row r="37" spans="1:48" s="106" customFormat="1" ht="16.5" x14ac:dyDescent="0.35">
      <c r="A37" s="129"/>
      <c r="B37" s="129"/>
      <c r="C37" s="129"/>
      <c r="D37" s="129" t="s">
        <v>63</v>
      </c>
      <c r="E37" s="129"/>
      <c r="F37" s="414">
        <v>10</v>
      </c>
      <c r="G37" s="262"/>
      <c r="H37" s="415">
        <v>0</v>
      </c>
      <c r="I37" s="1354" t="str">
        <f>IF(H37='[1]Table 3.1'!R36,"","r")</f>
        <v/>
      </c>
      <c r="J37" s="205" t="s">
        <v>317</v>
      </c>
      <c r="K37" s="1322" t="str">
        <f>IF(J37='[1]Table 3.1'!T36,"","r")</f>
        <v/>
      </c>
      <c r="L37" s="272" t="s">
        <v>317</v>
      </c>
      <c r="M37" s="1354" t="str">
        <f>IF(L37='[1]Table 3.1'!V36,"","r")</f>
        <v/>
      </c>
      <c r="N37" s="194" t="s">
        <v>317</v>
      </c>
      <c r="O37" s="1354" t="str">
        <f>IF(N37='[1]Table 3.1'!Z36,"","r")</f>
        <v/>
      </c>
      <c r="P37" s="877"/>
      <c r="Q37" s="194">
        <v>5</v>
      </c>
      <c r="R37" s="1354" t="str">
        <f>IF(Q37='[1]Table 3.1'!AB36,"","r")</f>
        <v/>
      </c>
      <c r="S37" s="205" t="s">
        <v>317</v>
      </c>
      <c r="T37" s="1354" t="str">
        <f>IF(S37='[1]Table 3.1'!AD36,"","r")</f>
        <v/>
      </c>
      <c r="U37" s="272" t="s">
        <v>317</v>
      </c>
      <c r="V37" s="1354" t="str">
        <f>IF(U37='[1]Table 3.1'!AF36,"","r")</f>
        <v/>
      </c>
      <c r="W37" s="194" t="s">
        <v>317</v>
      </c>
      <c r="X37" s="1354" t="str">
        <f>IF(W37='[1]Table 3.1'!AJ36,"","r")</f>
        <v/>
      </c>
      <c r="Y37" s="459">
        <v>0</v>
      </c>
      <c r="Z37" s="1354" t="str">
        <f>IF(Y37='[1]Table 3.1'!AL36,"","r")</f>
        <v/>
      </c>
      <c r="AA37" s="205" t="s">
        <v>317</v>
      </c>
      <c r="AB37" s="1322"/>
      <c r="AC37" s="272" t="s">
        <v>317</v>
      </c>
      <c r="AD37" s="1322"/>
      <c r="AE37" s="194" t="s">
        <v>317</v>
      </c>
      <c r="AF37" s="1322"/>
      <c r="AG37" s="459" t="s">
        <v>12</v>
      </c>
      <c r="AH37" s="1354"/>
      <c r="AI37" s="205" t="s">
        <v>317</v>
      </c>
      <c r="AJ37" s="1322"/>
      <c r="AK37" s="272" t="s">
        <v>317</v>
      </c>
      <c r="AL37" s="1322"/>
      <c r="AM37" s="194" t="s">
        <v>317</v>
      </c>
      <c r="AN37" s="838"/>
      <c r="AO37" s="459" t="s">
        <v>12</v>
      </c>
      <c r="AQ37" s="205" t="s">
        <v>317</v>
      </c>
      <c r="AR37" s="194"/>
      <c r="AS37" s="272" t="s">
        <v>317</v>
      </c>
      <c r="AT37" s="194"/>
      <c r="AU37" s="194" t="s">
        <v>317</v>
      </c>
      <c r="AV37" s="418"/>
    </row>
    <row r="38" spans="1:48" s="256" customFormat="1" ht="16.5" x14ac:dyDescent="0.35">
      <c r="A38" s="129"/>
      <c r="B38" s="129"/>
      <c r="C38" s="129"/>
      <c r="D38" s="129" t="s">
        <v>64</v>
      </c>
      <c r="E38" s="129"/>
      <c r="F38" s="414">
        <v>26</v>
      </c>
      <c r="G38" s="262"/>
      <c r="H38" s="415" t="s">
        <v>12</v>
      </c>
      <c r="I38" s="1354" t="str">
        <f>IF(H38='[1]Table 3.1'!R37,"","r")</f>
        <v>r</v>
      </c>
      <c r="J38" s="205"/>
      <c r="K38" s="1322"/>
      <c r="L38" s="272"/>
      <c r="M38" s="1354"/>
      <c r="N38" s="194"/>
      <c r="O38" s="1354"/>
      <c r="P38" s="877"/>
      <c r="Q38" s="194">
        <v>13</v>
      </c>
      <c r="R38" s="1354" t="str">
        <f>IF(Q38='[1]Table 3.1'!AB37,"","r")</f>
        <v/>
      </c>
      <c r="S38" s="205"/>
      <c r="T38" s="1354"/>
      <c r="U38" s="272"/>
      <c r="V38" s="1354"/>
      <c r="W38" s="194"/>
      <c r="X38" s="1354"/>
      <c r="Y38" s="459">
        <v>6</v>
      </c>
      <c r="Z38" s="1354" t="str">
        <f>IF(Y38='[1]Table 3.1'!AL37,"","r")</f>
        <v/>
      </c>
      <c r="AA38" s="205"/>
      <c r="AB38" s="1322"/>
      <c r="AC38" s="272"/>
      <c r="AD38" s="1322"/>
      <c r="AE38" s="194"/>
      <c r="AF38" s="1322"/>
      <c r="AG38" s="459" t="s">
        <v>12</v>
      </c>
      <c r="AH38" s="1354"/>
      <c r="AI38" s="205"/>
      <c r="AJ38" s="1322"/>
      <c r="AK38" s="272"/>
      <c r="AL38" s="1322"/>
      <c r="AM38" s="194"/>
      <c r="AN38" s="838"/>
      <c r="AO38" s="459">
        <v>0</v>
      </c>
      <c r="AP38" s="106"/>
      <c r="AQ38" s="205"/>
      <c r="AR38" s="194"/>
      <c r="AS38" s="272"/>
      <c r="AT38" s="194"/>
      <c r="AU38" s="194"/>
      <c r="AV38" s="418"/>
    </row>
    <row r="39" spans="1:48" s="256" customFormat="1" ht="16.5" x14ac:dyDescent="0.35">
      <c r="A39" s="129"/>
      <c r="B39" s="129"/>
      <c r="C39" s="129"/>
      <c r="D39" s="129" t="s">
        <v>65</v>
      </c>
      <c r="E39" s="129"/>
      <c r="F39" s="414">
        <v>10</v>
      </c>
      <c r="G39" s="262"/>
      <c r="H39" s="415">
        <v>5</v>
      </c>
      <c r="I39" s="1354" t="str">
        <f>IF(H39='[1]Table 3.1'!R38,"","r")</f>
        <v/>
      </c>
      <c r="J39" s="205" t="s">
        <v>317</v>
      </c>
      <c r="K39" s="1322" t="str">
        <f>IF(J39='[1]Table 3.1'!T38,"","r")</f>
        <v/>
      </c>
      <c r="L39" s="272" t="s">
        <v>317</v>
      </c>
      <c r="M39" s="1354" t="str">
        <f>IF(L39='[1]Table 3.1'!V38,"","r")</f>
        <v/>
      </c>
      <c r="N39" s="194" t="s">
        <v>317</v>
      </c>
      <c r="O39" s="1354" t="str">
        <f>IF(N39='[1]Table 3.1'!Z38,"","r")</f>
        <v/>
      </c>
      <c r="P39" s="877"/>
      <c r="Q39" s="194">
        <v>0</v>
      </c>
      <c r="R39" s="1354" t="str">
        <f>IF(Q39='[1]Table 3.1'!AB38,"","r")</f>
        <v/>
      </c>
      <c r="S39" s="205" t="s">
        <v>317</v>
      </c>
      <c r="T39" s="1354" t="str">
        <f>IF(S39='[1]Table 3.1'!AD38,"","r")</f>
        <v/>
      </c>
      <c r="U39" s="272" t="s">
        <v>317</v>
      </c>
      <c r="V39" s="1354" t="str">
        <f>IF(U39='[1]Table 3.1'!AF38,"","r")</f>
        <v/>
      </c>
      <c r="W39" s="194" t="s">
        <v>317</v>
      </c>
      <c r="X39" s="1354" t="str">
        <f>IF(W39='[1]Table 3.1'!AJ38,"","r")</f>
        <v/>
      </c>
      <c r="Y39" s="459" t="s">
        <v>12</v>
      </c>
      <c r="Z39" s="1354"/>
      <c r="AA39" s="205" t="s">
        <v>317</v>
      </c>
      <c r="AB39" s="1322"/>
      <c r="AC39" s="272" t="s">
        <v>317</v>
      </c>
      <c r="AD39" s="1322"/>
      <c r="AE39" s="194" t="s">
        <v>317</v>
      </c>
      <c r="AF39" s="1322"/>
      <c r="AG39" s="459" t="s">
        <v>12</v>
      </c>
      <c r="AH39" s="1354"/>
      <c r="AI39" s="205" t="s">
        <v>317</v>
      </c>
      <c r="AJ39" s="1322"/>
      <c r="AK39" s="272" t="s">
        <v>317</v>
      </c>
      <c r="AL39" s="1322"/>
      <c r="AM39" s="194" t="s">
        <v>317</v>
      </c>
      <c r="AN39" s="838"/>
      <c r="AO39" s="459">
        <v>0</v>
      </c>
      <c r="AP39" s="106"/>
      <c r="AQ39" s="205" t="s">
        <v>317</v>
      </c>
      <c r="AR39" s="194"/>
      <c r="AS39" s="272" t="s">
        <v>317</v>
      </c>
      <c r="AT39" s="194"/>
      <c r="AU39" s="194" t="s">
        <v>317</v>
      </c>
      <c r="AV39" s="418"/>
    </row>
    <row r="40" spans="1:48" s="256" customFormat="1" ht="16.5" x14ac:dyDescent="0.35">
      <c r="A40" s="663"/>
      <c r="B40" s="129"/>
      <c r="C40" s="129"/>
      <c r="D40" s="129" t="s">
        <v>66</v>
      </c>
      <c r="E40" s="129"/>
      <c r="F40" s="414">
        <v>105</v>
      </c>
      <c r="G40" s="262"/>
      <c r="H40" s="489" t="s">
        <v>12</v>
      </c>
      <c r="I40" s="1354" t="str">
        <f>IF(H40='[1]Table 3.1'!R39,"","r")</f>
        <v>r</v>
      </c>
      <c r="J40" s="205" t="s">
        <v>317</v>
      </c>
      <c r="K40" s="1322" t="str">
        <f>IF(J40='[1]Table 3.1'!T39,"","r")</f>
        <v/>
      </c>
      <c r="L40" s="272" t="s">
        <v>317</v>
      </c>
      <c r="M40" s="1354" t="str">
        <f>IF(L40='[1]Table 3.1'!V39,"","r")</f>
        <v/>
      </c>
      <c r="N40" s="194" t="s">
        <v>317</v>
      </c>
      <c r="O40" s="1354" t="str">
        <f>IF(N40='[1]Table 3.1'!Z39,"","r")</f>
        <v/>
      </c>
      <c r="P40" s="877"/>
      <c r="Q40" s="282">
        <v>21</v>
      </c>
      <c r="R40" s="1354" t="str">
        <f>IF(Q40='[1]Table 3.1'!AB39,"","r")</f>
        <v/>
      </c>
      <c r="S40" s="205" t="s">
        <v>317</v>
      </c>
      <c r="T40" s="1354" t="str">
        <f>IF(S40='[1]Table 3.1'!AD39,"","r")</f>
        <v/>
      </c>
      <c r="U40" s="272" t="s">
        <v>317</v>
      </c>
      <c r="V40" s="1354" t="str">
        <f>IF(U40='[1]Table 3.1'!AF39,"","r")</f>
        <v/>
      </c>
      <c r="W40" s="194" t="s">
        <v>317</v>
      </c>
      <c r="X40" s="1354" t="str">
        <f>IF(W40='[1]Table 3.1'!AJ39,"","r")</f>
        <v/>
      </c>
      <c r="Y40" s="459">
        <v>20</v>
      </c>
      <c r="Z40" s="1354" t="str">
        <f>IF(Y40='[1]Table 3.1'!AL39,"","r")</f>
        <v>r</v>
      </c>
      <c r="AA40" s="205" t="s">
        <v>317</v>
      </c>
      <c r="AB40" s="1322"/>
      <c r="AC40" s="272" t="s">
        <v>317</v>
      </c>
      <c r="AD40" s="1322"/>
      <c r="AE40" s="194" t="s">
        <v>317</v>
      </c>
      <c r="AF40" s="1322"/>
      <c r="AG40" s="459">
        <v>27</v>
      </c>
      <c r="AH40" s="1354" t="str">
        <f>IF(AG40='[1]Table 3.1'!AV39,"","r")</f>
        <v>r</v>
      </c>
      <c r="AI40" s="205" t="s">
        <v>317</v>
      </c>
      <c r="AJ40" s="1322"/>
      <c r="AK40" s="272" t="s">
        <v>317</v>
      </c>
      <c r="AL40" s="1322"/>
      <c r="AM40" s="194" t="s">
        <v>317</v>
      </c>
      <c r="AN40" s="838"/>
      <c r="AO40" s="459" t="s">
        <v>12</v>
      </c>
      <c r="AP40" s="106"/>
      <c r="AQ40" s="205" t="s">
        <v>317</v>
      </c>
      <c r="AR40" s="194"/>
      <c r="AS40" s="272" t="s">
        <v>317</v>
      </c>
      <c r="AT40" s="194"/>
      <c r="AU40" s="194" t="s">
        <v>317</v>
      </c>
      <c r="AV40" s="418"/>
    </row>
    <row r="41" spans="1:48" s="256" customFormat="1" ht="16.5" x14ac:dyDescent="0.35">
      <c r="A41" s="129"/>
      <c r="B41" s="129"/>
      <c r="C41" s="129"/>
      <c r="D41" s="129" t="s">
        <v>38</v>
      </c>
      <c r="E41" s="129"/>
      <c r="F41" s="414">
        <v>338</v>
      </c>
      <c r="G41" s="262"/>
      <c r="H41" s="415">
        <v>44</v>
      </c>
      <c r="I41" s="1354" t="str">
        <f>IF(H41='[1]Table 3.1'!R40,"","r")</f>
        <v/>
      </c>
      <c r="J41" s="205" t="s">
        <v>317</v>
      </c>
      <c r="K41" s="1322" t="str">
        <f>IF(J41='[1]Table 3.1'!T40,"","r")</f>
        <v/>
      </c>
      <c r="L41" s="272" t="s">
        <v>317</v>
      </c>
      <c r="M41" s="1354" t="str">
        <f>IF(L41='[1]Table 3.1'!V40,"","r")</f>
        <v/>
      </c>
      <c r="N41" s="194" t="s">
        <v>317</v>
      </c>
      <c r="O41" s="1354" t="str">
        <f>IF(N41='[1]Table 3.1'!Z40,"","r")</f>
        <v/>
      </c>
      <c r="P41" s="877"/>
      <c r="Q41" s="194">
        <v>79</v>
      </c>
      <c r="R41" s="1354" t="str">
        <f>IF(Q41='[1]Table 3.1'!AB40,"","r")</f>
        <v/>
      </c>
      <c r="S41" s="205" t="s">
        <v>317</v>
      </c>
      <c r="T41" s="1354" t="str">
        <f>IF(S41='[1]Table 3.1'!AD40,"","r")</f>
        <v/>
      </c>
      <c r="U41" s="272" t="s">
        <v>317</v>
      </c>
      <c r="V41" s="1354" t="str">
        <f>IF(U41='[1]Table 3.1'!AF40,"","r")</f>
        <v/>
      </c>
      <c r="W41" s="194" t="s">
        <v>317</v>
      </c>
      <c r="X41" s="1354" t="str">
        <f>IF(W41='[1]Table 3.1'!AJ40,"","r")</f>
        <v/>
      </c>
      <c r="Y41" s="459">
        <v>88</v>
      </c>
      <c r="Z41" s="1354" t="str">
        <f>IF(Y41='[1]Table 3.1'!AL40,"","r")</f>
        <v>r</v>
      </c>
      <c r="AA41" s="205" t="s">
        <v>317</v>
      </c>
      <c r="AB41" s="1322"/>
      <c r="AC41" s="272" t="s">
        <v>317</v>
      </c>
      <c r="AD41" s="1322"/>
      <c r="AE41" s="194" t="s">
        <v>317</v>
      </c>
      <c r="AF41" s="1322"/>
      <c r="AG41" s="459">
        <v>72</v>
      </c>
      <c r="AH41" s="1354" t="str">
        <f>IF(AG41='[1]Table 3.1'!AV40,"","r")</f>
        <v>r</v>
      </c>
      <c r="AI41" s="205" t="s">
        <v>317</v>
      </c>
      <c r="AJ41" s="1322"/>
      <c r="AK41" s="272" t="s">
        <v>317</v>
      </c>
      <c r="AL41" s="1322"/>
      <c r="AM41" s="194" t="s">
        <v>317</v>
      </c>
      <c r="AN41" s="838"/>
      <c r="AO41" s="459">
        <v>55</v>
      </c>
      <c r="AP41" s="106"/>
      <c r="AQ41" s="205" t="s">
        <v>317</v>
      </c>
      <c r="AR41" s="194"/>
      <c r="AS41" s="272" t="s">
        <v>317</v>
      </c>
      <c r="AT41" s="194"/>
      <c r="AU41" s="194" t="s">
        <v>317</v>
      </c>
      <c r="AV41" s="418"/>
    </row>
    <row r="42" spans="1:48" s="256" customFormat="1" ht="16.5" x14ac:dyDescent="0.35">
      <c r="A42" s="129"/>
      <c r="B42" s="129"/>
      <c r="C42" s="129"/>
      <c r="D42" s="129"/>
      <c r="E42" s="129"/>
      <c r="F42" s="414"/>
      <c r="G42" s="262"/>
      <c r="H42" s="415"/>
      <c r="I42" s="1355"/>
      <c r="J42" s="261"/>
      <c r="K42" s="366"/>
      <c r="L42" s="272"/>
      <c r="M42" s="1355"/>
      <c r="N42" s="106"/>
      <c r="O42" s="1355"/>
      <c r="P42" s="879"/>
      <c r="Q42" s="194"/>
      <c r="R42" s="1355"/>
      <c r="S42" s="261"/>
      <c r="T42" s="1355"/>
      <c r="U42" s="275"/>
      <c r="V42" s="1355"/>
      <c r="W42" s="106"/>
      <c r="X42" s="1355"/>
      <c r="Y42" s="459"/>
      <c r="Z42" s="1355"/>
      <c r="AA42" s="261"/>
      <c r="AB42" s="366"/>
      <c r="AC42" s="275"/>
      <c r="AD42" s="366"/>
      <c r="AE42" s="106"/>
      <c r="AF42" s="366"/>
      <c r="AG42" s="459"/>
      <c r="AH42" s="1355"/>
      <c r="AI42" s="261"/>
      <c r="AJ42" s="366"/>
      <c r="AK42" s="275"/>
      <c r="AL42" s="366"/>
      <c r="AM42" s="106"/>
      <c r="AN42" s="366"/>
      <c r="AO42" s="459"/>
      <c r="AP42" s="106"/>
      <c r="AQ42" s="261"/>
      <c r="AR42" s="106"/>
      <c r="AS42" s="275"/>
      <c r="AT42" s="106"/>
      <c r="AU42" s="106"/>
      <c r="AV42" s="417"/>
    </row>
    <row r="43" spans="1:48" s="256" customFormat="1" ht="16.5" x14ac:dyDescent="0.35">
      <c r="A43" s="121"/>
      <c r="B43" s="121" t="s">
        <v>54</v>
      </c>
      <c r="C43" s="121"/>
      <c r="D43" s="121"/>
      <c r="E43" s="825"/>
      <c r="F43" s="407">
        <v>2097</v>
      </c>
      <c r="G43" s="408"/>
      <c r="H43" s="407">
        <v>446</v>
      </c>
      <c r="I43" s="1352" t="str">
        <f>IF(H43='[1]Table 3.1'!R42,"","r")</f>
        <v/>
      </c>
      <c r="J43" s="204" t="s">
        <v>317</v>
      </c>
      <c r="K43" s="408" t="str">
        <f>IF(J43='[1]Table 3.1'!T42,"","r")</f>
        <v/>
      </c>
      <c r="L43" s="274" t="s">
        <v>317</v>
      </c>
      <c r="M43" s="1352" t="str">
        <f>IF(L43='[1]Table 3.1'!V42,"","r")</f>
        <v/>
      </c>
      <c r="N43" s="195" t="s">
        <v>317</v>
      </c>
      <c r="O43" s="1352" t="str">
        <f>IF(N43='[1]Table 3.1'!Z42,"","r")</f>
        <v/>
      </c>
      <c r="P43" s="1094"/>
      <c r="Q43" s="195">
        <v>417</v>
      </c>
      <c r="R43" s="1352" t="str">
        <f>IF(Q43='[1]Table 3.1'!AB42,"","r")</f>
        <v/>
      </c>
      <c r="S43" s="204" t="s">
        <v>317</v>
      </c>
      <c r="T43" s="1352" t="str">
        <f>IF(S43='[1]Table 3.1'!AD42,"","r")</f>
        <v/>
      </c>
      <c r="U43" s="274" t="s">
        <v>317</v>
      </c>
      <c r="V43" s="1352" t="str">
        <f>IF(U43='[1]Table 3.1'!AF42,"","r")</f>
        <v/>
      </c>
      <c r="W43" s="195" t="s">
        <v>317</v>
      </c>
      <c r="X43" s="1352" t="str">
        <f>IF(W43='[1]Table 3.1'!AJ42,"","r")</f>
        <v/>
      </c>
      <c r="Y43" s="407">
        <v>490</v>
      </c>
      <c r="Z43" s="1352" t="str">
        <f>IF(Y43='[1]Table 3.1'!AL42,"","r")</f>
        <v>r</v>
      </c>
      <c r="AA43" s="204" t="s">
        <v>317</v>
      </c>
      <c r="AB43" s="408"/>
      <c r="AC43" s="274" t="s">
        <v>317</v>
      </c>
      <c r="AD43" s="408"/>
      <c r="AE43" s="195" t="s">
        <v>317</v>
      </c>
      <c r="AF43" s="408"/>
      <c r="AG43" s="407">
        <v>409</v>
      </c>
      <c r="AH43" s="1352" t="str">
        <f>IF(AG43='[1]Table 3.1'!AV42,"","r")</f>
        <v>r</v>
      </c>
      <c r="AI43" s="204" t="s">
        <v>317</v>
      </c>
      <c r="AJ43" s="408"/>
      <c r="AK43" s="274" t="s">
        <v>317</v>
      </c>
      <c r="AL43" s="408"/>
      <c r="AM43" s="195" t="s">
        <v>317</v>
      </c>
      <c r="AN43" s="1357"/>
      <c r="AO43" s="407">
        <v>335</v>
      </c>
      <c r="AP43" s="197"/>
      <c r="AQ43" s="204" t="s">
        <v>317</v>
      </c>
      <c r="AR43" s="195"/>
      <c r="AS43" s="274" t="s">
        <v>317</v>
      </c>
      <c r="AT43" s="195"/>
      <c r="AU43" s="195" t="s">
        <v>317</v>
      </c>
      <c r="AV43" s="1255"/>
    </row>
    <row r="44" spans="1:48" s="256" customFormat="1" ht="16.5" x14ac:dyDescent="0.35">
      <c r="A44" s="826"/>
      <c r="B44" s="826"/>
      <c r="C44" s="826" t="s">
        <v>49</v>
      </c>
      <c r="D44" s="826"/>
      <c r="E44" s="826"/>
      <c r="F44" s="411">
        <v>785</v>
      </c>
      <c r="G44" s="266"/>
      <c r="H44" s="411">
        <v>196</v>
      </c>
      <c r="I44" s="1353" t="str">
        <f>IF(H44='[1]Table 3.1'!R43,"","r")</f>
        <v/>
      </c>
      <c r="J44" s="206">
        <v>2.8869380781240796E-3</v>
      </c>
      <c r="K44" s="1311" t="str">
        <f>IF(J44='[1]Table 3.1'!T43,"","r")</f>
        <v/>
      </c>
      <c r="L44" s="273">
        <v>2.8869380781240794</v>
      </c>
      <c r="M44" s="1353" t="str">
        <f>IF(L44='[1]Table 3.1'!V43,"","r")</f>
        <v/>
      </c>
      <c r="N44" s="266" t="s">
        <v>722</v>
      </c>
      <c r="O44" s="1353" t="str">
        <f>IF(N44='[1]Table 3.1'!Z43,"","r")</f>
        <v/>
      </c>
      <c r="P44" s="875"/>
      <c r="Q44" s="266">
        <v>152</v>
      </c>
      <c r="R44" s="1353" t="str">
        <f>IF(Q44='[1]Table 3.1'!AB43,"","r")</f>
        <v/>
      </c>
      <c r="S44" s="206">
        <v>2.5749316848210644E-3</v>
      </c>
      <c r="T44" s="1353" t="str">
        <f>IF(S44='[1]Table 3.1'!AD43,"","r")</f>
        <v/>
      </c>
      <c r="U44" s="273">
        <v>2.5749316848210642</v>
      </c>
      <c r="V44" s="1353" t="str">
        <f>IF(U44='[1]Table 3.1'!AF43,"","r")</f>
        <v/>
      </c>
      <c r="W44" s="193" t="s">
        <v>618</v>
      </c>
      <c r="X44" s="1353" t="str">
        <f>IF(W44='[1]Table 3.1'!AJ43,"","r")</f>
        <v/>
      </c>
      <c r="Y44" s="411">
        <v>155</v>
      </c>
      <c r="Z44" s="1353" t="str">
        <f>IF(Y44='[1]Table 3.1'!AL43,"","r")</f>
        <v>r</v>
      </c>
      <c r="AA44" s="206">
        <v>2.751931473492003E-3</v>
      </c>
      <c r="AB44" s="1313" t="s">
        <v>3058</v>
      </c>
      <c r="AC44" s="273">
        <v>2.7519314734920028</v>
      </c>
      <c r="AD44" s="1313" t="s">
        <v>3058</v>
      </c>
      <c r="AE44" s="193" t="s">
        <v>723</v>
      </c>
      <c r="AF44" s="1313" t="s">
        <v>3058</v>
      </c>
      <c r="AG44" s="411">
        <v>148</v>
      </c>
      <c r="AH44" s="1353" t="str">
        <f>IF(AG44='[1]Table 3.1'!AV43,"","r")</f>
        <v>r</v>
      </c>
      <c r="AI44" s="206">
        <v>2.6866742910126276E-3</v>
      </c>
      <c r="AJ44" s="365" t="s">
        <v>3058</v>
      </c>
      <c r="AK44" s="460">
        <v>2.6866742910126278</v>
      </c>
      <c r="AL44" s="365" t="s">
        <v>3058</v>
      </c>
      <c r="AM44" s="269" t="s">
        <v>724</v>
      </c>
      <c r="AN44" s="1358" t="s">
        <v>3058</v>
      </c>
      <c r="AO44" s="411">
        <v>134</v>
      </c>
      <c r="AP44" s="193"/>
      <c r="AQ44" s="206">
        <v>2.5790824862236723E-3</v>
      </c>
      <c r="AR44" s="269"/>
      <c r="AS44" s="460">
        <v>2.5790824862236725</v>
      </c>
      <c r="AT44" s="269"/>
      <c r="AU44" s="269" t="s">
        <v>725</v>
      </c>
      <c r="AV44" s="1256"/>
    </row>
    <row r="45" spans="1:48" s="256" customFormat="1" ht="16.5" x14ac:dyDescent="0.35">
      <c r="A45" s="663"/>
      <c r="B45" s="663"/>
      <c r="C45" s="129"/>
      <c r="D45" s="129" t="s">
        <v>50</v>
      </c>
      <c r="E45" s="663"/>
      <c r="F45" s="414">
        <v>289</v>
      </c>
      <c r="G45" s="106"/>
      <c r="H45" s="489">
        <v>96</v>
      </c>
      <c r="I45" s="1354" t="str">
        <f>IF(H45='[1]Table 3.1'!R44,"","r")</f>
        <v/>
      </c>
      <c r="J45" s="205">
        <v>8.3094193393745304E-3</v>
      </c>
      <c r="K45" s="1322" t="str">
        <f>IF(J45='[1]Table 3.1'!T44,"","r")</f>
        <v/>
      </c>
      <c r="L45" s="272">
        <v>8.3094193393745304</v>
      </c>
      <c r="M45" s="1354" t="str">
        <f>IF(L45='[1]Table 3.1'!V44,"","r")</f>
        <v/>
      </c>
      <c r="N45" s="194" t="s">
        <v>736</v>
      </c>
      <c r="O45" s="1354" t="str">
        <f>IF(N45='[1]Table 3.1'!Z44,"","r")</f>
        <v/>
      </c>
      <c r="P45" s="879"/>
      <c r="Q45" s="282">
        <v>69</v>
      </c>
      <c r="R45" s="1354" t="str">
        <f>IF(Q45='[1]Table 3.1'!AB44,"","r")</f>
        <v/>
      </c>
      <c r="S45" s="261">
        <v>7.011592186412988E-3</v>
      </c>
      <c r="T45" s="1354" t="str">
        <f>IF(S45='[1]Table 3.1'!AD44,"","r")</f>
        <v/>
      </c>
      <c r="U45" s="275">
        <v>7.0115921864129884</v>
      </c>
      <c r="V45" s="1354" t="str">
        <f>IF(U45='[1]Table 3.1'!AF44,"","r")</f>
        <v/>
      </c>
      <c r="W45" s="106" t="s">
        <v>737</v>
      </c>
      <c r="X45" s="1354" t="str">
        <f>IF(W45='[1]Table 3.1'!AJ44,"","r")</f>
        <v/>
      </c>
      <c r="Y45" s="489">
        <v>44</v>
      </c>
      <c r="Z45" s="1354" t="str">
        <f>IF(Y45='[1]Table 3.1'!AL44,"","r")</f>
        <v/>
      </c>
      <c r="AA45" s="261">
        <v>4.7716769274404785E-3</v>
      </c>
      <c r="AB45" s="366"/>
      <c r="AC45" s="275">
        <v>4.7716769274404784</v>
      </c>
      <c r="AD45" s="366"/>
      <c r="AE45" s="106" t="s">
        <v>738</v>
      </c>
      <c r="AF45" s="366"/>
      <c r="AG45" s="489">
        <v>41</v>
      </c>
      <c r="AH45" s="1354" t="str">
        <f>IF(AG45='[1]Table 3.1'!AV44,"","r")</f>
        <v>r</v>
      </c>
      <c r="AI45" s="261">
        <v>4.6374844474606942E-3</v>
      </c>
      <c r="AJ45" s="366" t="s">
        <v>3058</v>
      </c>
      <c r="AK45" s="275">
        <v>4.637484447460694</v>
      </c>
      <c r="AL45" s="366" t="s">
        <v>3058</v>
      </c>
      <c r="AM45" s="106" t="s">
        <v>739</v>
      </c>
      <c r="AN45" s="366" t="s">
        <v>3058</v>
      </c>
      <c r="AO45" s="489">
        <v>39</v>
      </c>
      <c r="AP45" s="106"/>
      <c r="AQ45" s="261">
        <v>5.7422445720498793E-3</v>
      </c>
      <c r="AR45" s="106"/>
      <c r="AS45" s="275">
        <v>5.7422445720498789</v>
      </c>
      <c r="AT45" s="106"/>
      <c r="AU45" s="106" t="s">
        <v>740</v>
      </c>
      <c r="AV45" s="417"/>
    </row>
    <row r="46" spans="1:48" s="106" customFormat="1" ht="16.5" x14ac:dyDescent="0.35">
      <c r="A46" s="663"/>
      <c r="B46" s="663"/>
      <c r="C46" s="129"/>
      <c r="D46" s="129" t="s">
        <v>51</v>
      </c>
      <c r="E46" s="663"/>
      <c r="F46" s="414">
        <v>447</v>
      </c>
      <c r="H46" s="489">
        <v>98</v>
      </c>
      <c r="I46" s="1355" t="str">
        <f>IF(H46='[1]Table 3.1'!R45,"","r")</f>
        <v/>
      </c>
      <c r="J46" s="261">
        <v>1.7394747441647721E-3</v>
      </c>
      <c r="K46" s="366" t="str">
        <f>IF(J46='[1]Table 3.1'!T45,"","r")</f>
        <v/>
      </c>
      <c r="L46" s="272">
        <v>1.739474744164772</v>
      </c>
      <c r="M46" s="1355" t="str">
        <f>IF(L46='[1]Table 3.1'!V45,"","r")</f>
        <v/>
      </c>
      <c r="N46" s="106" t="s">
        <v>741</v>
      </c>
      <c r="O46" s="1355" t="str">
        <f>IF(N46='[1]Table 3.1'!Z45,"","r")</f>
        <v/>
      </c>
      <c r="P46" s="879"/>
      <c r="Q46" s="282">
        <v>77</v>
      </c>
      <c r="R46" s="1355" t="str">
        <f>IF(Q46='[1]Table 3.1'!AB45,"","r")</f>
        <v/>
      </c>
      <c r="S46" s="261">
        <v>1.5653637085827593E-3</v>
      </c>
      <c r="T46" s="1355" t="str">
        <f>IF(S46='[1]Table 3.1'!AD45,"","r")</f>
        <v/>
      </c>
      <c r="U46" s="275">
        <v>1.5653637085827592</v>
      </c>
      <c r="V46" s="1355" t="str">
        <f>IF(U46='[1]Table 3.1'!AF45,"","r")</f>
        <v/>
      </c>
      <c r="W46" s="106" t="s">
        <v>742</v>
      </c>
      <c r="X46" s="1355" t="str">
        <f>IF(W46='[1]Table 3.1'!AJ45,"","r")</f>
        <v/>
      </c>
      <c r="Y46" s="489">
        <v>109</v>
      </c>
      <c r="Z46" s="1355" t="str">
        <f>IF(Y46='[1]Table 3.1'!AL45,"","r")</f>
        <v>r</v>
      </c>
      <c r="AA46" s="261">
        <v>2.3140776595970531E-3</v>
      </c>
      <c r="AB46" s="366"/>
      <c r="AC46" s="275">
        <v>2.3140776595970531</v>
      </c>
      <c r="AD46" s="366" t="s">
        <v>3058</v>
      </c>
      <c r="AE46" s="106" t="s">
        <v>743</v>
      </c>
      <c r="AF46" s="366" t="s">
        <v>3058</v>
      </c>
      <c r="AG46" s="489">
        <v>85</v>
      </c>
      <c r="AH46" s="1355" t="str">
        <f>IF(AG46='[1]Table 3.1'!AV45,"","r")</f>
        <v>r</v>
      </c>
      <c r="AI46" s="261">
        <v>1.8380090286995547E-3</v>
      </c>
      <c r="AJ46" s="366" t="s">
        <v>3058</v>
      </c>
      <c r="AK46" s="275">
        <v>1.8380090286995547</v>
      </c>
      <c r="AL46" s="366" t="s">
        <v>3058</v>
      </c>
      <c r="AM46" s="106" t="s">
        <v>744</v>
      </c>
      <c r="AN46" s="366" t="s">
        <v>3058</v>
      </c>
      <c r="AO46" s="489">
        <v>78</v>
      </c>
      <c r="AQ46" s="261">
        <v>1.7270127618408525E-3</v>
      </c>
      <c r="AS46" s="275">
        <v>1.7270127618408526</v>
      </c>
      <c r="AU46" s="106" t="s">
        <v>745</v>
      </c>
      <c r="AV46" s="417"/>
    </row>
    <row r="47" spans="1:48" s="106" customFormat="1" ht="16.5" x14ac:dyDescent="0.35">
      <c r="A47" s="663"/>
      <c r="B47" s="663"/>
      <c r="C47" s="129"/>
      <c r="D47" s="129" t="s">
        <v>14</v>
      </c>
      <c r="E47" s="663"/>
      <c r="F47" s="414">
        <v>49</v>
      </c>
      <c r="G47" s="262"/>
      <c r="H47" s="415">
        <v>2</v>
      </c>
      <c r="I47" s="1354" t="str">
        <f>IF(H47='[1]Table 3.1'!R46,"","r")</f>
        <v/>
      </c>
      <c r="J47" s="205" t="s">
        <v>317</v>
      </c>
      <c r="K47" s="1322" t="str">
        <f>IF(J47='[1]Table 3.1'!T46,"","r")</f>
        <v/>
      </c>
      <c r="L47" s="272" t="s">
        <v>317</v>
      </c>
      <c r="M47" s="1354" t="str">
        <f>IF(L47='[1]Table 3.1'!V46,"","r")</f>
        <v/>
      </c>
      <c r="N47" s="194" t="s">
        <v>317</v>
      </c>
      <c r="O47" s="1354" t="str">
        <f>IF(N47='[1]Table 3.1'!Z46,"","r")</f>
        <v/>
      </c>
      <c r="P47" s="879"/>
      <c r="Q47" s="194">
        <v>6</v>
      </c>
      <c r="R47" s="1354" t="str">
        <f>IF(Q47='[1]Table 3.1'!AB46,"","r")</f>
        <v/>
      </c>
      <c r="S47" s="205" t="s">
        <v>317</v>
      </c>
      <c r="T47" s="1354" t="str">
        <f>IF(S47='[1]Table 3.1'!AD46,"","r")</f>
        <v/>
      </c>
      <c r="U47" s="272" t="s">
        <v>317</v>
      </c>
      <c r="V47" s="1354" t="str">
        <f>IF(U47='[1]Table 3.1'!AF46,"","r")</f>
        <v/>
      </c>
      <c r="W47" s="194" t="s">
        <v>317</v>
      </c>
      <c r="X47" s="1354" t="str">
        <f>IF(W47='[1]Table 3.1'!AJ46,"","r")</f>
        <v/>
      </c>
      <c r="Y47" s="459">
        <v>2</v>
      </c>
      <c r="Z47" s="1354" t="str">
        <f>IF(Y47='[1]Table 3.1'!AL46,"","r")</f>
        <v/>
      </c>
      <c r="AA47" s="205" t="s">
        <v>317</v>
      </c>
      <c r="AB47" s="1322"/>
      <c r="AC47" s="272" t="s">
        <v>317</v>
      </c>
      <c r="AD47" s="1322"/>
      <c r="AE47" s="194" t="s">
        <v>317</v>
      </c>
      <c r="AF47" s="1322"/>
      <c r="AG47" s="459">
        <v>22</v>
      </c>
      <c r="AH47" s="1354" t="str">
        <f>IF(AG47='[1]Table 3.1'!AV46,"","r")</f>
        <v/>
      </c>
      <c r="AI47" s="205" t="s">
        <v>317</v>
      </c>
      <c r="AJ47" s="1322"/>
      <c r="AK47" s="272" t="s">
        <v>317</v>
      </c>
      <c r="AL47" s="1322"/>
      <c r="AM47" s="194" t="s">
        <v>317</v>
      </c>
      <c r="AN47" s="366"/>
      <c r="AO47" s="459">
        <v>17</v>
      </c>
      <c r="AQ47" s="205" t="s">
        <v>317</v>
      </c>
      <c r="AR47" s="194"/>
      <c r="AS47" s="272" t="s">
        <v>317</v>
      </c>
      <c r="AT47" s="194"/>
      <c r="AU47" s="194" t="s">
        <v>317</v>
      </c>
      <c r="AV47" s="417"/>
    </row>
    <row r="48" spans="1:48" s="106" customFormat="1" ht="16.5" x14ac:dyDescent="0.35">
      <c r="A48" s="826"/>
      <c r="B48" s="826"/>
      <c r="C48" s="826" t="s">
        <v>57</v>
      </c>
      <c r="D48" s="826"/>
      <c r="E48" s="827"/>
      <c r="F48" s="411">
        <v>1312</v>
      </c>
      <c r="G48" s="828"/>
      <c r="H48" s="411">
        <v>250</v>
      </c>
      <c r="I48" s="1353" t="str">
        <f>IF(H48='[1]Table 3.1'!R47,"","r")</f>
        <v/>
      </c>
      <c r="J48" s="206" t="s">
        <v>317</v>
      </c>
      <c r="K48" s="1313" t="str">
        <f>IF(J48='[1]Table 3.1'!T47,"","r")</f>
        <v/>
      </c>
      <c r="L48" s="273" t="s">
        <v>317</v>
      </c>
      <c r="M48" s="1353" t="str">
        <f>IF(L48='[1]Table 3.1'!V47,"","r")</f>
        <v/>
      </c>
      <c r="N48" s="193" t="s">
        <v>317</v>
      </c>
      <c r="O48" s="1353" t="str">
        <f>IF(N48='[1]Table 3.1'!Z47,"","r")</f>
        <v/>
      </c>
      <c r="P48" s="878"/>
      <c r="Q48" s="266">
        <v>265</v>
      </c>
      <c r="R48" s="1353" t="str">
        <f>IF(Q48='[1]Table 3.1'!AB47,"","r")</f>
        <v/>
      </c>
      <c r="S48" s="206" t="s">
        <v>317</v>
      </c>
      <c r="T48" s="1353" t="str">
        <f>IF(S48='[1]Table 3.1'!AD47,"","r")</f>
        <v/>
      </c>
      <c r="U48" s="273" t="s">
        <v>317</v>
      </c>
      <c r="V48" s="1353" t="str">
        <f>IF(U48='[1]Table 3.1'!AF47,"","r")</f>
        <v/>
      </c>
      <c r="W48" s="193" t="s">
        <v>317</v>
      </c>
      <c r="X48" s="1353" t="str">
        <f>IF(W48='[1]Table 3.1'!AJ47,"","r")</f>
        <v/>
      </c>
      <c r="Y48" s="411">
        <v>335</v>
      </c>
      <c r="Z48" s="1353" t="str">
        <f>IF(Y48='[1]Table 3.1'!AL47,"","r")</f>
        <v/>
      </c>
      <c r="AA48" s="206" t="s">
        <v>317</v>
      </c>
      <c r="AB48" s="1313"/>
      <c r="AC48" s="273" t="s">
        <v>317</v>
      </c>
      <c r="AD48" s="1313"/>
      <c r="AE48" s="193" t="s">
        <v>317</v>
      </c>
      <c r="AF48" s="1313"/>
      <c r="AG48" s="411">
        <v>261</v>
      </c>
      <c r="AH48" s="1353" t="str">
        <f>IF(AG48='[1]Table 3.1'!AV47,"","r")</f>
        <v>r</v>
      </c>
      <c r="AI48" s="206" t="s">
        <v>317</v>
      </c>
      <c r="AJ48" s="1313"/>
      <c r="AK48" s="273" t="s">
        <v>317</v>
      </c>
      <c r="AL48" s="1313"/>
      <c r="AM48" s="193" t="s">
        <v>317</v>
      </c>
      <c r="AN48" s="1313"/>
      <c r="AO48" s="411">
        <v>201</v>
      </c>
      <c r="AP48" s="269"/>
      <c r="AQ48" s="206" t="s">
        <v>317</v>
      </c>
      <c r="AR48" s="193"/>
      <c r="AS48" s="273" t="s">
        <v>317</v>
      </c>
      <c r="AT48" s="193"/>
      <c r="AU48" s="193" t="s">
        <v>317</v>
      </c>
      <c r="AV48" s="413"/>
    </row>
    <row r="49" spans="1:48" s="106" customFormat="1" ht="16.5" x14ac:dyDescent="0.35">
      <c r="A49" s="129"/>
      <c r="B49" s="129"/>
      <c r="C49" s="129"/>
      <c r="D49" s="129" t="s">
        <v>61</v>
      </c>
      <c r="E49" s="129"/>
      <c r="F49" s="414">
        <v>69</v>
      </c>
      <c r="G49" s="262"/>
      <c r="H49" s="415">
        <v>21</v>
      </c>
      <c r="I49" s="1354" t="str">
        <f>IF(H49='[1]Table 3.1'!R48,"","r")</f>
        <v/>
      </c>
      <c r="J49" s="205"/>
      <c r="K49" s="1322"/>
      <c r="L49" s="272"/>
      <c r="M49" s="1354"/>
      <c r="N49" s="194"/>
      <c r="O49" s="1354"/>
      <c r="P49" s="879"/>
      <c r="Q49" s="194">
        <v>17</v>
      </c>
      <c r="R49" s="1354" t="str">
        <f>IF(Q49='[1]Table 3.1'!AB48,"","r")</f>
        <v/>
      </c>
      <c r="S49" s="205"/>
      <c r="T49" s="1354"/>
      <c r="U49" s="272"/>
      <c r="V49" s="1354"/>
      <c r="W49" s="194"/>
      <c r="X49" s="1354"/>
      <c r="Y49" s="459">
        <v>0</v>
      </c>
      <c r="Z49" s="1354" t="str">
        <f>IF(Y49='[1]Table 3.1'!AL48,"","r")</f>
        <v/>
      </c>
      <c r="AA49" s="205"/>
      <c r="AB49" s="1322"/>
      <c r="AC49" s="272"/>
      <c r="AD49" s="1322"/>
      <c r="AE49" s="194"/>
      <c r="AF49" s="1322"/>
      <c r="AG49" s="459">
        <v>7</v>
      </c>
      <c r="AH49" s="1354" t="str">
        <f>IF(AG49='[1]Table 3.1'!AV48,"","r")</f>
        <v/>
      </c>
      <c r="AI49" s="205"/>
      <c r="AJ49" s="1322"/>
      <c r="AK49" s="272"/>
      <c r="AL49" s="1322"/>
      <c r="AM49" s="194"/>
      <c r="AN49" s="1322"/>
      <c r="AO49" s="459">
        <v>24</v>
      </c>
      <c r="AQ49" s="205"/>
      <c r="AR49" s="194"/>
      <c r="AS49" s="272"/>
      <c r="AT49" s="194"/>
      <c r="AU49" s="194"/>
      <c r="AV49" s="416"/>
    </row>
    <row r="50" spans="1:48" s="106" customFormat="1" ht="16.5" x14ac:dyDescent="0.35">
      <c r="A50" s="129"/>
      <c r="B50" s="129"/>
      <c r="C50" s="129"/>
      <c r="D50" s="129" t="s">
        <v>62</v>
      </c>
      <c r="E50" s="129"/>
      <c r="F50" s="414">
        <v>448</v>
      </c>
      <c r="G50" s="262"/>
      <c r="H50" s="415">
        <v>62</v>
      </c>
      <c r="I50" s="1354" t="str">
        <f>IF(H50='[1]Table 3.1'!R49,"","r")</f>
        <v/>
      </c>
      <c r="J50" s="205">
        <v>3.7515505400417511E-4</v>
      </c>
      <c r="K50" s="1322" t="str">
        <f>IF(J50='[1]Table 3.1'!T49,"","r")</f>
        <v/>
      </c>
      <c r="L50" s="272" t="s">
        <v>487</v>
      </c>
      <c r="M50" s="1354"/>
      <c r="N50" s="194" t="s">
        <v>1303</v>
      </c>
      <c r="O50" s="1354" t="str">
        <f>IF(N50='[1]Table 3.1'!Z49,"","r")</f>
        <v/>
      </c>
      <c r="P50" s="880"/>
      <c r="Q50" s="194">
        <v>99</v>
      </c>
      <c r="R50" s="1354" t="str">
        <f>IF(Q50='[1]Table 3.1'!AB49,"","r")</f>
        <v/>
      </c>
      <c r="S50" s="205">
        <v>5.9782608695652171E-4</v>
      </c>
      <c r="T50" s="1354" t="str">
        <f>IF(S50='[1]Table 3.1'!AD49,"","r")</f>
        <v/>
      </c>
      <c r="U50" s="272">
        <v>0.59782608695652173</v>
      </c>
      <c r="V50" s="1354" t="str">
        <f>IF(U50='[1]Table 3.1'!AF49,"","r")</f>
        <v/>
      </c>
      <c r="W50" s="194" t="s">
        <v>1322</v>
      </c>
      <c r="X50" s="1354" t="str">
        <f>IF(W50='[1]Table 3.1'!AJ49,"","r")</f>
        <v/>
      </c>
      <c r="Y50" s="459">
        <v>71</v>
      </c>
      <c r="Z50" s="1354" t="str">
        <f>IF(Y50='[1]Table 3.1'!AL49,"","r")</f>
        <v/>
      </c>
      <c r="AA50" s="205">
        <v>4.3688274928468143E-4</v>
      </c>
      <c r="AB50" s="1322"/>
      <c r="AC50" s="272" t="s">
        <v>487</v>
      </c>
      <c r="AD50" s="1322"/>
      <c r="AE50" s="194" t="s">
        <v>1303</v>
      </c>
      <c r="AF50" s="1322"/>
      <c r="AG50" s="459">
        <v>131</v>
      </c>
      <c r="AH50" s="1354" t="str">
        <f>IF(AG50='[1]Table 3.1'!AV49,"","r")</f>
        <v>r</v>
      </c>
      <c r="AI50" s="205">
        <v>8.2371804948596218E-4</v>
      </c>
      <c r="AJ50" s="1322" t="s">
        <v>3058</v>
      </c>
      <c r="AK50" s="272">
        <v>0.82371804948596217</v>
      </c>
      <c r="AL50" s="1322" t="s">
        <v>3058</v>
      </c>
      <c r="AM50" s="194" t="s">
        <v>1313</v>
      </c>
      <c r="AN50" s="366" t="s">
        <v>3058</v>
      </c>
      <c r="AO50" s="459">
        <v>85</v>
      </c>
      <c r="AQ50" s="205">
        <v>5.4009403990341843E-4</v>
      </c>
      <c r="AR50" s="194"/>
      <c r="AS50" s="272">
        <v>0.54009403990341842</v>
      </c>
      <c r="AT50" s="194"/>
      <c r="AU50" s="194" t="s">
        <v>1320</v>
      </c>
      <c r="AV50" s="417"/>
    </row>
    <row r="51" spans="1:48" s="106" customFormat="1" ht="16.5" x14ac:dyDescent="0.35">
      <c r="A51" s="129"/>
      <c r="B51" s="129"/>
      <c r="C51" s="129"/>
      <c r="D51" s="129" t="s">
        <v>63</v>
      </c>
      <c r="E51" s="129"/>
      <c r="F51" s="414">
        <v>31</v>
      </c>
      <c r="G51" s="262"/>
      <c r="H51" s="415">
        <v>3</v>
      </c>
      <c r="I51" s="1354" t="str">
        <f>IF(H51='[1]Table 3.1'!R50,"","r")</f>
        <v/>
      </c>
      <c r="J51" s="205" t="s">
        <v>317</v>
      </c>
      <c r="K51" s="1322" t="str">
        <f>IF(J51='[1]Table 3.1'!T50,"","r")</f>
        <v/>
      </c>
      <c r="L51" s="272" t="s">
        <v>317</v>
      </c>
      <c r="M51" s="1354" t="str">
        <f>IF(L51='[1]Table 3.1'!V50,"","r")</f>
        <v/>
      </c>
      <c r="N51" s="194" t="s">
        <v>317</v>
      </c>
      <c r="O51" s="1354" t="str">
        <f>IF(N51='[1]Table 3.1'!Z50,"","r")</f>
        <v/>
      </c>
      <c r="P51" s="877"/>
      <c r="Q51" s="194">
        <v>7</v>
      </c>
      <c r="R51" s="1354" t="str">
        <f>IF(Q51='[1]Table 3.1'!AB50,"","r")</f>
        <v/>
      </c>
      <c r="S51" s="205" t="s">
        <v>317</v>
      </c>
      <c r="T51" s="1354" t="str">
        <f>IF(S51='[1]Table 3.1'!AD50,"","r")</f>
        <v/>
      </c>
      <c r="U51" s="272" t="s">
        <v>317</v>
      </c>
      <c r="V51" s="1354" t="str">
        <f>IF(U51='[1]Table 3.1'!AF50,"","r")</f>
        <v/>
      </c>
      <c r="W51" s="194" t="s">
        <v>317</v>
      </c>
      <c r="X51" s="1354" t="str">
        <f>IF(W51='[1]Table 3.1'!AJ50,"","r")</f>
        <v/>
      </c>
      <c r="Y51" s="459">
        <v>9</v>
      </c>
      <c r="Z51" s="1354" t="str">
        <f>IF(Y51='[1]Table 3.1'!AL50,"","r")</f>
        <v/>
      </c>
      <c r="AA51" s="205" t="s">
        <v>317</v>
      </c>
      <c r="AB51" s="1322"/>
      <c r="AC51" s="272" t="s">
        <v>317</v>
      </c>
      <c r="AD51" s="1322"/>
      <c r="AE51" s="194" t="s">
        <v>317</v>
      </c>
      <c r="AF51" s="1322"/>
      <c r="AG51" s="459" t="s">
        <v>12</v>
      </c>
      <c r="AH51" s="1354"/>
      <c r="AI51" s="205" t="s">
        <v>317</v>
      </c>
      <c r="AJ51" s="1322"/>
      <c r="AK51" s="272" t="s">
        <v>317</v>
      </c>
      <c r="AL51" s="1322"/>
      <c r="AM51" s="194" t="s">
        <v>317</v>
      </c>
      <c r="AN51" s="838"/>
      <c r="AO51" s="459" t="s">
        <v>12</v>
      </c>
      <c r="AQ51" s="205" t="s">
        <v>317</v>
      </c>
      <c r="AR51" s="194"/>
      <c r="AS51" s="272" t="s">
        <v>317</v>
      </c>
      <c r="AT51" s="194"/>
      <c r="AU51" s="194" t="s">
        <v>317</v>
      </c>
      <c r="AV51" s="418"/>
    </row>
    <row r="52" spans="1:48" s="106" customFormat="1" ht="16.5" x14ac:dyDescent="0.35">
      <c r="A52" s="129"/>
      <c r="B52" s="129"/>
      <c r="C52" s="129"/>
      <c r="D52" s="129" t="s">
        <v>64</v>
      </c>
      <c r="E52" s="129"/>
      <c r="F52" s="414">
        <v>95</v>
      </c>
      <c r="G52" s="262"/>
      <c r="H52" s="415">
        <v>17</v>
      </c>
      <c r="I52" s="1354" t="str">
        <f>IF(H52='[1]Table 3.1'!R51,"","r")</f>
        <v/>
      </c>
      <c r="J52" s="205"/>
      <c r="K52" s="1322"/>
      <c r="L52" s="272"/>
      <c r="M52" s="1354"/>
      <c r="N52" s="194"/>
      <c r="O52" s="1354"/>
      <c r="P52" s="877"/>
      <c r="Q52" s="194">
        <v>49</v>
      </c>
      <c r="R52" s="1354" t="str">
        <f>IF(Q52='[1]Table 3.1'!AB51,"","r")</f>
        <v/>
      </c>
      <c r="S52" s="205"/>
      <c r="T52" s="1354"/>
      <c r="U52" s="272"/>
      <c r="V52" s="1354"/>
      <c r="W52" s="194"/>
      <c r="X52" s="1354"/>
      <c r="Y52" s="459">
        <v>24</v>
      </c>
      <c r="Z52" s="1354" t="str">
        <f>IF(Y52='[1]Table 3.1'!AL51,"","r")</f>
        <v/>
      </c>
      <c r="AA52" s="205"/>
      <c r="AB52" s="1322"/>
      <c r="AC52" s="272"/>
      <c r="AD52" s="1322"/>
      <c r="AE52" s="194"/>
      <c r="AF52" s="1322"/>
      <c r="AG52" s="459" t="s">
        <v>12</v>
      </c>
      <c r="AH52" s="1354"/>
      <c r="AI52" s="205"/>
      <c r="AJ52" s="1322"/>
      <c r="AK52" s="272"/>
      <c r="AL52" s="1322"/>
      <c r="AM52" s="194"/>
      <c r="AN52" s="838"/>
      <c r="AO52" s="459" t="s">
        <v>12</v>
      </c>
      <c r="AQ52" s="205"/>
      <c r="AR52" s="194"/>
      <c r="AS52" s="272"/>
      <c r="AT52" s="194"/>
      <c r="AU52" s="194"/>
      <c r="AV52" s="418"/>
    </row>
    <row r="53" spans="1:48" s="106" customFormat="1" ht="16.5" x14ac:dyDescent="0.35">
      <c r="A53" s="129"/>
      <c r="B53" s="129"/>
      <c r="C53" s="129"/>
      <c r="D53" s="129" t="s">
        <v>65</v>
      </c>
      <c r="E53" s="129"/>
      <c r="F53" s="414">
        <v>47</v>
      </c>
      <c r="G53" s="262"/>
      <c r="H53" s="415">
        <v>21</v>
      </c>
      <c r="I53" s="1354" t="str">
        <f>IF(H53='[1]Table 3.1'!R52,"","r")</f>
        <v/>
      </c>
      <c r="J53" s="205" t="s">
        <v>317</v>
      </c>
      <c r="K53" s="1322" t="str">
        <f>IF(J53='[1]Table 3.1'!T52,"","r")</f>
        <v/>
      </c>
      <c r="L53" s="272" t="s">
        <v>317</v>
      </c>
      <c r="M53" s="1354" t="str">
        <f>IF(L53='[1]Table 3.1'!V52,"","r")</f>
        <v/>
      </c>
      <c r="N53" s="194" t="s">
        <v>317</v>
      </c>
      <c r="O53" s="1354" t="str">
        <f>IF(N53='[1]Table 3.1'!Z52,"","r")</f>
        <v/>
      </c>
      <c r="P53" s="877"/>
      <c r="Q53" s="194">
        <v>0</v>
      </c>
      <c r="R53" s="1354" t="str">
        <f>IF(Q53='[1]Table 3.1'!AB52,"","r")</f>
        <v/>
      </c>
      <c r="S53" s="205" t="s">
        <v>317</v>
      </c>
      <c r="T53" s="1354" t="str">
        <f>IF(S53='[1]Table 3.1'!AD52,"","r")</f>
        <v/>
      </c>
      <c r="U53" s="272" t="s">
        <v>317</v>
      </c>
      <c r="V53" s="1354" t="str">
        <f>IF(U53='[1]Table 3.1'!AF52,"","r")</f>
        <v/>
      </c>
      <c r="W53" s="194" t="s">
        <v>317</v>
      </c>
      <c r="X53" s="1354" t="str">
        <f>IF(W53='[1]Table 3.1'!AJ52,"","r")</f>
        <v/>
      </c>
      <c r="Y53" s="459">
        <v>9</v>
      </c>
      <c r="Z53" s="1354" t="str">
        <f>IF(Y53='[1]Table 3.1'!AL52,"","r")</f>
        <v/>
      </c>
      <c r="AA53" s="205" t="s">
        <v>317</v>
      </c>
      <c r="AB53" s="1322"/>
      <c r="AC53" s="272" t="s">
        <v>317</v>
      </c>
      <c r="AD53" s="1322"/>
      <c r="AE53" s="194" t="s">
        <v>317</v>
      </c>
      <c r="AF53" s="1322"/>
      <c r="AG53" s="459">
        <v>17</v>
      </c>
      <c r="AH53" s="1354" t="str">
        <f>IF(AG53='[1]Table 3.1'!AV52,"","r")</f>
        <v/>
      </c>
      <c r="AI53" s="205" t="s">
        <v>317</v>
      </c>
      <c r="AJ53" s="1322"/>
      <c r="AK53" s="272" t="s">
        <v>317</v>
      </c>
      <c r="AL53" s="1322"/>
      <c r="AM53" s="194" t="s">
        <v>317</v>
      </c>
      <c r="AN53" s="838"/>
      <c r="AO53" s="459">
        <v>0</v>
      </c>
      <c r="AQ53" s="205" t="s">
        <v>317</v>
      </c>
      <c r="AR53" s="194"/>
      <c r="AS53" s="272" t="s">
        <v>317</v>
      </c>
      <c r="AT53" s="194"/>
      <c r="AU53" s="194" t="s">
        <v>317</v>
      </c>
      <c r="AV53" s="418"/>
    </row>
    <row r="54" spans="1:48" s="106" customFormat="1" ht="16.5" x14ac:dyDescent="0.35">
      <c r="A54" s="663"/>
      <c r="B54" s="129"/>
      <c r="C54" s="129"/>
      <c r="D54" s="129" t="s">
        <v>66</v>
      </c>
      <c r="E54" s="129"/>
      <c r="F54" s="414">
        <v>140</v>
      </c>
      <c r="G54" s="262"/>
      <c r="H54" s="415">
        <v>15</v>
      </c>
      <c r="I54" s="1354" t="str">
        <f>IF(H54='[1]Table 3.1'!R53,"","r")</f>
        <v/>
      </c>
      <c r="J54" s="205" t="s">
        <v>317</v>
      </c>
      <c r="K54" s="1322" t="str">
        <f>IF(J54='[1]Table 3.1'!T53,"","r")</f>
        <v/>
      </c>
      <c r="L54" s="272" t="s">
        <v>317</v>
      </c>
      <c r="M54" s="1354" t="str">
        <f>IF(L54='[1]Table 3.1'!V53,"","r")</f>
        <v/>
      </c>
      <c r="N54" s="194" t="s">
        <v>317</v>
      </c>
      <c r="O54" s="1354" t="str">
        <f>IF(N54='[1]Table 3.1'!Z53,"","r")</f>
        <v/>
      </c>
      <c r="P54" s="877"/>
      <c r="Q54" s="194">
        <v>20</v>
      </c>
      <c r="R54" s="1354" t="str">
        <f>IF(Q54='[1]Table 3.1'!AB53,"","r")</f>
        <v/>
      </c>
      <c r="S54" s="205" t="s">
        <v>317</v>
      </c>
      <c r="T54" s="1354" t="str">
        <f>IF(S54='[1]Table 3.1'!AD53,"","r")</f>
        <v/>
      </c>
      <c r="U54" s="272" t="s">
        <v>317</v>
      </c>
      <c r="V54" s="1354" t="str">
        <f>IF(U54='[1]Table 3.1'!AF53,"","r")</f>
        <v/>
      </c>
      <c r="W54" s="194" t="s">
        <v>317</v>
      </c>
      <c r="X54" s="1354" t="str">
        <f>IF(W54='[1]Table 3.1'!AJ53,"","r")</f>
        <v/>
      </c>
      <c r="Y54" s="459">
        <v>50</v>
      </c>
      <c r="Z54" s="1354" t="str">
        <f>IF(Y54='[1]Table 3.1'!AL53,"","r")</f>
        <v/>
      </c>
      <c r="AA54" s="205" t="s">
        <v>317</v>
      </c>
      <c r="AB54" s="1322"/>
      <c r="AC54" s="272" t="s">
        <v>317</v>
      </c>
      <c r="AD54" s="1322"/>
      <c r="AE54" s="194" t="s">
        <v>317</v>
      </c>
      <c r="AF54" s="1322"/>
      <c r="AG54" s="459">
        <v>29</v>
      </c>
      <c r="AH54" s="1354" t="str">
        <f>IF(AG54='[1]Table 3.1'!AV53,"","r")</f>
        <v/>
      </c>
      <c r="AI54" s="205" t="s">
        <v>317</v>
      </c>
      <c r="AJ54" s="1322"/>
      <c r="AK54" s="272" t="s">
        <v>317</v>
      </c>
      <c r="AL54" s="1322"/>
      <c r="AM54" s="194" t="s">
        <v>317</v>
      </c>
      <c r="AN54" s="838"/>
      <c r="AO54" s="459">
        <v>26</v>
      </c>
      <c r="AQ54" s="205" t="s">
        <v>317</v>
      </c>
      <c r="AR54" s="194"/>
      <c r="AS54" s="272" t="s">
        <v>317</v>
      </c>
      <c r="AT54" s="194"/>
      <c r="AU54" s="194" t="s">
        <v>317</v>
      </c>
      <c r="AV54" s="418"/>
    </row>
    <row r="55" spans="1:48" s="106" customFormat="1" ht="16.5" x14ac:dyDescent="0.35">
      <c r="A55" s="129"/>
      <c r="B55" s="129"/>
      <c r="C55" s="129"/>
      <c r="D55" s="129" t="s">
        <v>38</v>
      </c>
      <c r="E55" s="129"/>
      <c r="F55" s="414">
        <v>482</v>
      </c>
      <c r="G55" s="262"/>
      <c r="H55" s="415">
        <v>111</v>
      </c>
      <c r="I55" s="1354" t="str">
        <f>IF(H55='[1]Table 3.1'!R54,"","r")</f>
        <v/>
      </c>
      <c r="J55" s="205" t="s">
        <v>317</v>
      </c>
      <c r="K55" s="1322" t="str">
        <f>IF(J55='[1]Table 3.1'!T54,"","r")</f>
        <v/>
      </c>
      <c r="L55" s="272" t="s">
        <v>317</v>
      </c>
      <c r="M55" s="1354" t="str">
        <f>IF(L55='[1]Table 3.1'!V54,"","r")</f>
        <v/>
      </c>
      <c r="N55" s="194" t="s">
        <v>317</v>
      </c>
      <c r="O55" s="1354" t="str">
        <f>IF(N55='[1]Table 3.1'!Z54,"","r")</f>
        <v/>
      </c>
      <c r="P55" s="877"/>
      <c r="Q55" s="194">
        <v>73</v>
      </c>
      <c r="R55" s="1354" t="str">
        <f>IF(Q55='[1]Table 3.1'!AB54,"","r")</f>
        <v/>
      </c>
      <c r="S55" s="205" t="s">
        <v>317</v>
      </c>
      <c r="T55" s="1354" t="str">
        <f>IF(S55='[1]Table 3.1'!AD54,"","r")</f>
        <v/>
      </c>
      <c r="U55" s="272" t="s">
        <v>317</v>
      </c>
      <c r="V55" s="1354" t="str">
        <f>IF(U55='[1]Table 3.1'!AF54,"","r")</f>
        <v/>
      </c>
      <c r="W55" s="194" t="s">
        <v>317</v>
      </c>
      <c r="X55" s="1354" t="str">
        <f>IF(W55='[1]Table 3.1'!AJ54,"","r")</f>
        <v/>
      </c>
      <c r="Y55" s="459">
        <v>172</v>
      </c>
      <c r="Z55" s="1354" t="str">
        <f>IF(Y55='[1]Table 3.1'!AL54,"","r")</f>
        <v/>
      </c>
      <c r="AA55" s="205" t="s">
        <v>317</v>
      </c>
      <c r="AB55" s="1322"/>
      <c r="AC55" s="272" t="s">
        <v>317</v>
      </c>
      <c r="AD55" s="1322"/>
      <c r="AE55" s="194" t="s">
        <v>317</v>
      </c>
      <c r="AF55" s="1322"/>
      <c r="AG55" s="459">
        <v>70</v>
      </c>
      <c r="AH55" s="1354" t="str">
        <f>IF(AG55='[1]Table 3.1'!AV54,"","r")</f>
        <v>r</v>
      </c>
      <c r="AI55" s="205" t="s">
        <v>317</v>
      </c>
      <c r="AJ55" s="1322"/>
      <c r="AK55" s="272" t="s">
        <v>317</v>
      </c>
      <c r="AL55" s="1322"/>
      <c r="AM55" s="194" t="s">
        <v>317</v>
      </c>
      <c r="AN55" s="838"/>
      <c r="AO55" s="459">
        <v>56</v>
      </c>
      <c r="AQ55" s="205" t="s">
        <v>317</v>
      </c>
      <c r="AR55" s="194"/>
      <c r="AS55" s="272" t="s">
        <v>317</v>
      </c>
      <c r="AT55" s="194"/>
      <c r="AU55" s="194" t="s">
        <v>317</v>
      </c>
      <c r="AV55" s="418"/>
    </row>
    <row r="56" spans="1:48" s="106" customFormat="1" ht="16.5" x14ac:dyDescent="0.35">
      <c r="A56" s="129"/>
      <c r="B56" s="129"/>
      <c r="C56" s="129"/>
      <c r="D56" s="129"/>
      <c r="E56" s="129"/>
      <c r="F56" s="414"/>
      <c r="G56" s="262"/>
      <c r="H56" s="415"/>
      <c r="I56" s="1355"/>
      <c r="J56" s="261"/>
      <c r="K56" s="366"/>
      <c r="L56" s="272"/>
      <c r="M56" s="1355"/>
      <c r="O56" s="1355"/>
      <c r="P56" s="879"/>
      <c r="Q56" s="194"/>
      <c r="R56" s="1355"/>
      <c r="S56" s="261"/>
      <c r="T56" s="1355"/>
      <c r="U56" s="275"/>
      <c r="V56" s="1355"/>
      <c r="X56" s="1355"/>
      <c r="Y56" s="459"/>
      <c r="Z56" s="1355"/>
      <c r="AA56" s="261"/>
      <c r="AB56" s="366"/>
      <c r="AC56" s="275"/>
      <c r="AD56" s="366"/>
      <c r="AF56" s="366"/>
      <c r="AG56" s="459"/>
      <c r="AH56" s="1355"/>
      <c r="AI56" s="261"/>
      <c r="AJ56" s="366"/>
      <c r="AK56" s="275"/>
      <c r="AL56" s="366"/>
      <c r="AN56" s="366"/>
      <c r="AO56" s="459"/>
      <c r="AQ56" s="261"/>
      <c r="AS56" s="275"/>
      <c r="AV56" s="417"/>
    </row>
    <row r="57" spans="1:48" s="106" customFormat="1" ht="16.5" x14ac:dyDescent="0.35">
      <c r="A57" s="121"/>
      <c r="B57" s="121" t="s">
        <v>55</v>
      </c>
      <c r="C57" s="121"/>
      <c r="D57" s="121"/>
      <c r="E57" s="825"/>
      <c r="F57" s="407">
        <v>14208</v>
      </c>
      <c r="G57" s="408"/>
      <c r="H57" s="407">
        <v>2178</v>
      </c>
      <c r="I57" s="1352" t="str">
        <f>IF(H57='[1]Table 3.1'!R56,"","r")</f>
        <v>r</v>
      </c>
      <c r="J57" s="195" t="s">
        <v>317</v>
      </c>
      <c r="K57" s="408" t="str">
        <f>IF(J57='[1]Table 3.1'!T56,"","r")</f>
        <v/>
      </c>
      <c r="L57" s="274" t="s">
        <v>317</v>
      </c>
      <c r="M57" s="1352" t="str">
        <f>IF(L57='[1]Table 3.1'!V56,"","r")</f>
        <v/>
      </c>
      <c r="N57" s="195" t="s">
        <v>317</v>
      </c>
      <c r="O57" s="1352" t="str">
        <f>IF(N57='[1]Table 3.1'!Z56,"","r")</f>
        <v/>
      </c>
      <c r="P57" s="874"/>
      <c r="Q57" s="195">
        <v>2941</v>
      </c>
      <c r="R57" s="1352" t="str">
        <f>IF(Q57='[1]Table 3.1'!AB56,"","r")</f>
        <v/>
      </c>
      <c r="S57" s="195" t="s">
        <v>317</v>
      </c>
      <c r="T57" s="1352" t="str">
        <f>IF(S57='[1]Table 3.1'!AD56,"","r")</f>
        <v/>
      </c>
      <c r="U57" s="274" t="s">
        <v>317</v>
      </c>
      <c r="V57" s="1352" t="str">
        <f>IF(U57='[1]Table 3.1'!AF56,"","r")</f>
        <v/>
      </c>
      <c r="W57" s="195" t="s">
        <v>317</v>
      </c>
      <c r="X57" s="1352" t="str">
        <f>IF(W57='[1]Table 3.1'!AJ56,"","r")</f>
        <v/>
      </c>
      <c r="Y57" s="407">
        <v>2811</v>
      </c>
      <c r="Z57" s="1352" t="str">
        <f>IF(Y57='[1]Table 3.1'!AL56,"","r")</f>
        <v>r</v>
      </c>
      <c r="AA57" s="195" t="s">
        <v>317</v>
      </c>
      <c r="AB57" s="408"/>
      <c r="AC57" s="274" t="s">
        <v>317</v>
      </c>
      <c r="AD57" s="408"/>
      <c r="AE57" s="195" t="s">
        <v>317</v>
      </c>
      <c r="AF57" s="408"/>
      <c r="AG57" s="407">
        <v>3079</v>
      </c>
      <c r="AH57" s="1352" t="str">
        <f>IF(AG57='[1]Table 3.1'!AV56,"","r")</f>
        <v>r</v>
      </c>
      <c r="AI57" s="204" t="s">
        <v>317</v>
      </c>
      <c r="AJ57" s="408"/>
      <c r="AK57" s="274" t="s">
        <v>317</v>
      </c>
      <c r="AL57" s="408"/>
      <c r="AM57" s="195" t="s">
        <v>317</v>
      </c>
      <c r="AN57" s="1357"/>
      <c r="AO57" s="407">
        <v>3199</v>
      </c>
      <c r="AP57" s="197"/>
      <c r="AQ57" s="204" t="s">
        <v>317</v>
      </c>
      <c r="AR57" s="195"/>
      <c r="AS57" s="274" t="s">
        <v>317</v>
      </c>
      <c r="AT57" s="195"/>
      <c r="AU57" s="195" t="s">
        <v>317</v>
      </c>
      <c r="AV57" s="1255"/>
    </row>
    <row r="58" spans="1:48" s="106" customFormat="1" ht="16.5" x14ac:dyDescent="0.35">
      <c r="A58" s="826"/>
      <c r="B58" s="826"/>
      <c r="C58" s="826" t="s">
        <v>49</v>
      </c>
      <c r="D58" s="826"/>
      <c r="E58" s="826"/>
      <c r="F58" s="411">
        <v>5522</v>
      </c>
      <c r="G58" s="266"/>
      <c r="H58" s="411">
        <v>1054</v>
      </c>
      <c r="I58" s="1353" t="str">
        <f>IF(H58='[1]Table 3.1'!R57,"","r")</f>
        <v>r</v>
      </c>
      <c r="J58" s="206">
        <v>1.5524656807871325E-2</v>
      </c>
      <c r="K58" s="1311" t="str">
        <f>IF(J58='[1]Table 3.1'!T57,"","r")</f>
        <v>r</v>
      </c>
      <c r="L58" s="273">
        <v>15.524656807871326</v>
      </c>
      <c r="M58" s="1353" t="str">
        <f>IF(L58='[1]Table 3.1'!V57,"","r")</f>
        <v>r</v>
      </c>
      <c r="N58" s="266" t="s">
        <v>779</v>
      </c>
      <c r="O58" s="1353" t="str">
        <f>IF(N58='[1]Table 3.1'!Z57,"","r")</f>
        <v>r</v>
      </c>
      <c r="P58" s="875"/>
      <c r="Q58" s="266">
        <v>1149</v>
      </c>
      <c r="R58" s="1353" t="str">
        <f>IF(Q58='[1]Table 3.1'!AB57,"","r")</f>
        <v/>
      </c>
      <c r="S58" s="206">
        <v>1.9464450696443442E-2</v>
      </c>
      <c r="T58" s="1353" t="str">
        <f>IF(S58='[1]Table 3.1'!AD57,"","r")</f>
        <v/>
      </c>
      <c r="U58" s="273">
        <v>19.464450696443443</v>
      </c>
      <c r="V58" s="1353" t="str">
        <f>IF(U58='[1]Table 3.1'!AF57,"","r")</f>
        <v/>
      </c>
      <c r="W58" s="193" t="s">
        <v>780</v>
      </c>
      <c r="X58" s="1353" t="str">
        <f>IF(W58='[1]Table 3.1'!AJ57,"","r")</f>
        <v/>
      </c>
      <c r="Y58" s="411">
        <v>922</v>
      </c>
      <c r="Z58" s="1353" t="str">
        <f>IF(Y58='[1]Table 3.1'!AL57,"","r")</f>
        <v>r</v>
      </c>
      <c r="AA58" s="206">
        <v>1.6369553668126625E-2</v>
      </c>
      <c r="AB58" s="1313" t="s">
        <v>3058</v>
      </c>
      <c r="AC58" s="273">
        <v>16.369553668126624</v>
      </c>
      <c r="AD58" s="1313" t="s">
        <v>3058</v>
      </c>
      <c r="AE58" s="193" t="s">
        <v>781</v>
      </c>
      <c r="AF58" s="1313" t="s">
        <v>3058</v>
      </c>
      <c r="AG58" s="411">
        <v>1189</v>
      </c>
      <c r="AH58" s="1353" t="str">
        <f>IF(AG58='[1]Table 3.1'!AV57,"","r")</f>
        <v>r</v>
      </c>
      <c r="AI58" s="206">
        <v>2.1584160351446044E-2</v>
      </c>
      <c r="AJ58" s="365" t="s">
        <v>3058</v>
      </c>
      <c r="AK58" s="460">
        <v>21.584160351446045</v>
      </c>
      <c r="AL58" s="365" t="s">
        <v>3058</v>
      </c>
      <c r="AM58" s="269" t="s">
        <v>782</v>
      </c>
      <c r="AN58" s="1358" t="s">
        <v>3058</v>
      </c>
      <c r="AO58" s="411">
        <v>1208</v>
      </c>
      <c r="AP58" s="193"/>
      <c r="AQ58" s="206">
        <v>2.3250236144464153E-2</v>
      </c>
      <c r="AR58" s="269"/>
      <c r="AS58" s="460">
        <v>23.250236144464154</v>
      </c>
      <c r="AT58" s="269"/>
      <c r="AU58" s="269" t="s">
        <v>783</v>
      </c>
      <c r="AV58" s="1256"/>
    </row>
    <row r="59" spans="1:48" s="106" customFormat="1" ht="16.5" x14ac:dyDescent="0.35">
      <c r="A59" s="663"/>
      <c r="B59" s="663"/>
      <c r="C59" s="129"/>
      <c r="D59" s="129" t="s">
        <v>50</v>
      </c>
      <c r="E59" s="663"/>
      <c r="F59" s="414">
        <v>1627</v>
      </c>
      <c r="H59" s="489">
        <v>389</v>
      </c>
      <c r="I59" s="1354" t="str">
        <f>IF(H59='[1]Table 3.1'!R58,"","r")</f>
        <v/>
      </c>
      <c r="J59" s="205">
        <v>3.367045961475721E-2</v>
      </c>
      <c r="K59" s="1322" t="str">
        <f>IF(J59='[1]Table 3.1'!T58,"","r")</f>
        <v/>
      </c>
      <c r="L59" s="272">
        <v>33.670459614757213</v>
      </c>
      <c r="M59" s="1354" t="str">
        <f>IF(L59='[1]Table 3.1'!V58,"","r")</f>
        <v/>
      </c>
      <c r="N59" s="194" t="s">
        <v>794</v>
      </c>
      <c r="O59" s="1354" t="str">
        <f>IF(N59='[1]Table 3.1'!Z58,"","r")</f>
        <v/>
      </c>
      <c r="P59" s="415"/>
      <c r="Q59" s="489">
        <v>356</v>
      </c>
      <c r="R59" s="1354" t="str">
        <f>IF(Q59='[1]Table 3.1'!AB58,"","r")</f>
        <v/>
      </c>
      <c r="S59" s="261">
        <v>3.617575099076846E-2</v>
      </c>
      <c r="T59" s="1354" t="str">
        <f>IF(S59='[1]Table 3.1'!AD58,"","r")</f>
        <v/>
      </c>
      <c r="U59" s="275">
        <v>36.175750990768456</v>
      </c>
      <c r="V59" s="1354" t="str">
        <f>IF(U59='[1]Table 3.1'!AF58,"","r")</f>
        <v/>
      </c>
      <c r="W59" s="106" t="s">
        <v>795</v>
      </c>
      <c r="X59" s="1354" t="str">
        <f>IF(W59='[1]Table 3.1'!AJ58,"","r")</f>
        <v/>
      </c>
      <c r="Y59" s="489">
        <v>267</v>
      </c>
      <c r="Z59" s="1354" t="str">
        <f>IF(Y59='[1]Table 3.1'!AL58,"","r")</f>
        <v/>
      </c>
      <c r="AA59" s="261">
        <v>2.8955403173331996E-2</v>
      </c>
      <c r="AB59" s="366"/>
      <c r="AC59" s="275">
        <v>28.955403173331995</v>
      </c>
      <c r="AD59" s="366"/>
      <c r="AE59" s="106" t="s">
        <v>796</v>
      </c>
      <c r="AF59" s="366"/>
      <c r="AG59" s="489">
        <v>347</v>
      </c>
      <c r="AH59" s="1354" t="str">
        <f>IF(AG59='[1]Table 3.1'!AV58,"","r")</f>
        <v>r</v>
      </c>
      <c r="AI59" s="261">
        <v>3.9248953738264904E-2</v>
      </c>
      <c r="AJ59" s="366" t="s">
        <v>3058</v>
      </c>
      <c r="AK59" s="275">
        <v>39.248953738264902</v>
      </c>
      <c r="AL59" s="366" t="s">
        <v>3058</v>
      </c>
      <c r="AM59" s="106" t="s">
        <v>797</v>
      </c>
      <c r="AN59" s="366" t="s">
        <v>3058</v>
      </c>
      <c r="AO59" s="489">
        <v>268</v>
      </c>
      <c r="AQ59" s="261">
        <v>3.9459526802804304E-2</v>
      </c>
      <c r="AS59" s="275">
        <v>39.459526802804305</v>
      </c>
      <c r="AU59" s="106" t="s">
        <v>798</v>
      </c>
      <c r="AV59" s="417"/>
    </row>
    <row r="60" spans="1:48" s="106" customFormat="1" ht="16.5" x14ac:dyDescent="0.35">
      <c r="A60" s="663"/>
      <c r="B60" s="663"/>
      <c r="C60" s="129"/>
      <c r="D60" s="129" t="s">
        <v>51</v>
      </c>
      <c r="E60" s="663"/>
      <c r="F60" s="414">
        <v>3679</v>
      </c>
      <c r="H60" s="489">
        <v>664</v>
      </c>
      <c r="I60" s="1355" t="str">
        <f>IF(H60='[1]Table 3.1'!R59,"","r")</f>
        <v>r</v>
      </c>
      <c r="J60" s="261">
        <v>1.1785828878830701E-2</v>
      </c>
      <c r="K60" s="366" t="str">
        <f>IF(J60='[1]Table 3.1'!T59,"","r")</f>
        <v>r</v>
      </c>
      <c r="L60" s="272">
        <v>11.785828878830701</v>
      </c>
      <c r="M60" s="1355" t="str">
        <f>IF(L60='[1]Table 3.1'!V59,"","r")</f>
        <v>r</v>
      </c>
      <c r="N60" s="106" t="s">
        <v>799</v>
      </c>
      <c r="O60" s="1355" t="s">
        <v>3058</v>
      </c>
      <c r="P60" s="415"/>
      <c r="Q60" s="489">
        <v>739</v>
      </c>
      <c r="R60" s="1355" t="str">
        <f>IF(Q60='[1]Table 3.1'!AB59,"","r")</f>
        <v/>
      </c>
      <c r="S60" s="261">
        <v>1.5023425722631937E-2</v>
      </c>
      <c r="T60" s="1355" t="str">
        <f>IF(S60='[1]Table 3.1'!AD59,"","r")</f>
        <v/>
      </c>
      <c r="U60" s="275">
        <v>15.023425722631936</v>
      </c>
      <c r="V60" s="1355" t="str">
        <f>IF(U60='[1]Table 3.1'!AF59,"","r")</f>
        <v/>
      </c>
      <c r="W60" s="106" t="s">
        <v>800</v>
      </c>
      <c r="X60" s="1355" t="str">
        <f>IF(W60='[1]Table 3.1'!AJ59,"","r")</f>
        <v/>
      </c>
      <c r="Y60" s="489">
        <v>651</v>
      </c>
      <c r="Z60" s="1355" t="str">
        <f>IF(Y60='[1]Table 3.1'!AL59,"","r")</f>
        <v>r</v>
      </c>
      <c r="AA60" s="261">
        <v>1.3820775746767721E-2</v>
      </c>
      <c r="AB60" s="366" t="s">
        <v>3058</v>
      </c>
      <c r="AC60" s="275">
        <v>13.820775746767721</v>
      </c>
      <c r="AD60" s="366" t="s">
        <v>3058</v>
      </c>
      <c r="AE60" s="106" t="s">
        <v>801</v>
      </c>
      <c r="AF60" s="366" t="s">
        <v>3058</v>
      </c>
      <c r="AG60" s="489">
        <v>760</v>
      </c>
      <c r="AH60" s="1355" t="str">
        <f>IF(AG60='[1]Table 3.1'!AV59,"","r")</f>
        <v>r</v>
      </c>
      <c r="AI60" s="261">
        <v>1.6433963080137195E-2</v>
      </c>
      <c r="AJ60" s="366" t="s">
        <v>3058</v>
      </c>
      <c r="AK60" s="275">
        <v>16.433963080137193</v>
      </c>
      <c r="AL60" s="366" t="s">
        <v>3058</v>
      </c>
      <c r="AM60" s="106" t="s">
        <v>802</v>
      </c>
      <c r="AN60" s="366" t="s">
        <v>3058</v>
      </c>
      <c r="AO60" s="489">
        <v>865</v>
      </c>
      <c r="AQ60" s="261">
        <v>1.9152128705029969E-2</v>
      </c>
      <c r="AS60" s="275">
        <v>19.15212870502997</v>
      </c>
      <c r="AU60" s="106" t="s">
        <v>803</v>
      </c>
      <c r="AV60" s="417"/>
    </row>
    <row r="61" spans="1:48" s="106" customFormat="1" ht="16.5" x14ac:dyDescent="0.35">
      <c r="A61" s="663"/>
      <c r="B61" s="663"/>
      <c r="C61" s="129"/>
      <c r="D61" s="129" t="s">
        <v>14</v>
      </c>
      <c r="E61" s="663"/>
      <c r="F61" s="414">
        <v>216</v>
      </c>
      <c r="G61" s="262"/>
      <c r="H61" s="415">
        <v>1</v>
      </c>
      <c r="I61" s="1354" t="str">
        <f>IF(H61='[1]Table 3.1'!R60,"","r")</f>
        <v/>
      </c>
      <c r="J61" s="205" t="s">
        <v>317</v>
      </c>
      <c r="K61" s="1322" t="str">
        <f>IF(J61='[1]Table 3.1'!T60,"","r")</f>
        <v/>
      </c>
      <c r="L61" s="272" t="s">
        <v>317</v>
      </c>
      <c r="M61" s="1354" t="str">
        <f>IF(L61='[1]Table 3.1'!V60,"","r")</f>
        <v/>
      </c>
      <c r="N61" s="194" t="s">
        <v>317</v>
      </c>
      <c r="O61" s="1354" t="str">
        <f>IF(N61='[1]Table 3.1'!Z60,"","r")</f>
        <v/>
      </c>
      <c r="P61" s="879"/>
      <c r="Q61" s="194">
        <v>54</v>
      </c>
      <c r="R61" s="1354" t="str">
        <f>IF(Q61='[1]Table 3.1'!AB60,"","r")</f>
        <v/>
      </c>
      <c r="S61" s="205" t="s">
        <v>317</v>
      </c>
      <c r="T61" s="1354" t="str">
        <f>IF(S61='[1]Table 3.1'!AD60,"","r")</f>
        <v/>
      </c>
      <c r="U61" s="272" t="s">
        <v>317</v>
      </c>
      <c r="V61" s="1354" t="str">
        <f>IF(U61='[1]Table 3.1'!AF60,"","r")</f>
        <v/>
      </c>
      <c r="W61" s="194" t="s">
        <v>317</v>
      </c>
      <c r="X61" s="1354" t="str">
        <f>IF(W61='[1]Table 3.1'!AJ60,"","r")</f>
        <v/>
      </c>
      <c r="Y61" s="459">
        <v>4</v>
      </c>
      <c r="Z61" s="1354" t="str">
        <f>IF(Y61='[1]Table 3.1'!AL60,"","r")</f>
        <v/>
      </c>
      <c r="AA61" s="205" t="s">
        <v>317</v>
      </c>
      <c r="AB61" s="1322"/>
      <c r="AC61" s="272" t="s">
        <v>317</v>
      </c>
      <c r="AD61" s="1322"/>
      <c r="AE61" s="194" t="s">
        <v>317</v>
      </c>
      <c r="AF61" s="1322"/>
      <c r="AG61" s="459">
        <v>82</v>
      </c>
      <c r="AH61" s="1354" t="str">
        <f>IF(AG61='[1]Table 3.1'!AV60,"","r")</f>
        <v>r</v>
      </c>
      <c r="AI61" s="205" t="s">
        <v>317</v>
      </c>
      <c r="AJ61" s="1322"/>
      <c r="AK61" s="272" t="s">
        <v>317</v>
      </c>
      <c r="AL61" s="1322"/>
      <c r="AM61" s="194" t="s">
        <v>317</v>
      </c>
      <c r="AN61" s="366"/>
      <c r="AO61" s="459">
        <v>75</v>
      </c>
      <c r="AQ61" s="205" t="s">
        <v>317</v>
      </c>
      <c r="AR61" s="194"/>
      <c r="AS61" s="272" t="s">
        <v>317</v>
      </c>
      <c r="AT61" s="194"/>
      <c r="AU61" s="194" t="s">
        <v>317</v>
      </c>
      <c r="AV61" s="417"/>
    </row>
    <row r="62" spans="1:48" s="106" customFormat="1" ht="16.5" x14ac:dyDescent="0.35">
      <c r="A62" s="826"/>
      <c r="B62" s="826"/>
      <c r="C62" s="826" t="s">
        <v>57</v>
      </c>
      <c r="D62" s="826"/>
      <c r="E62" s="827"/>
      <c r="F62" s="411">
        <v>8686</v>
      </c>
      <c r="G62" s="828"/>
      <c r="H62" s="411">
        <v>1124</v>
      </c>
      <c r="I62" s="1353" t="str">
        <f>IF(H62='[1]Table 3.1'!R61,"","r")</f>
        <v/>
      </c>
      <c r="J62" s="206" t="s">
        <v>317</v>
      </c>
      <c r="K62" s="1313" t="str">
        <f>IF(J62='[1]Table 3.1'!T61,"","r")</f>
        <v/>
      </c>
      <c r="L62" s="273" t="s">
        <v>317</v>
      </c>
      <c r="M62" s="1353" t="str">
        <f>IF(L62='[1]Table 3.1'!V61,"","r")</f>
        <v/>
      </c>
      <c r="N62" s="193" t="s">
        <v>317</v>
      </c>
      <c r="O62" s="1353" t="str">
        <f>IF(N62='[1]Table 3.1'!Z61,"","r")</f>
        <v/>
      </c>
      <c r="P62" s="878"/>
      <c r="Q62" s="266">
        <v>1792</v>
      </c>
      <c r="R62" s="1353" t="str">
        <f>IF(Q62='[1]Table 3.1'!AB61,"","r")</f>
        <v/>
      </c>
      <c r="S62" s="206" t="s">
        <v>317</v>
      </c>
      <c r="T62" s="1353" t="str">
        <f>IF(S62='[1]Table 3.1'!AD61,"","r")</f>
        <v/>
      </c>
      <c r="U62" s="273" t="s">
        <v>317</v>
      </c>
      <c r="V62" s="1353" t="str">
        <f>IF(U62='[1]Table 3.1'!AF61,"","r")</f>
        <v/>
      </c>
      <c r="W62" s="193" t="s">
        <v>317</v>
      </c>
      <c r="X62" s="1353" t="str">
        <f>IF(W62='[1]Table 3.1'!AJ61,"","r")</f>
        <v/>
      </c>
      <c r="Y62" s="411">
        <v>1889</v>
      </c>
      <c r="Z62" s="1353" t="str">
        <f>IF(Y62='[1]Table 3.1'!AL61,"","r")</f>
        <v>r</v>
      </c>
      <c r="AA62" s="206" t="s">
        <v>317</v>
      </c>
      <c r="AB62" s="1313"/>
      <c r="AC62" s="273" t="s">
        <v>317</v>
      </c>
      <c r="AD62" s="1313"/>
      <c r="AE62" s="193" t="s">
        <v>317</v>
      </c>
      <c r="AF62" s="1313"/>
      <c r="AG62" s="411">
        <v>1890</v>
      </c>
      <c r="AH62" s="1353" t="str">
        <f>IF(AG62='[1]Table 3.1'!AV61,"","r")</f>
        <v>r</v>
      </c>
      <c r="AI62" s="206" t="s">
        <v>317</v>
      </c>
      <c r="AJ62" s="1313"/>
      <c r="AK62" s="273" t="s">
        <v>317</v>
      </c>
      <c r="AL62" s="1313"/>
      <c r="AM62" s="193" t="s">
        <v>317</v>
      </c>
      <c r="AN62" s="1313"/>
      <c r="AO62" s="411">
        <v>1991</v>
      </c>
      <c r="AP62" s="269"/>
      <c r="AQ62" s="206" t="s">
        <v>317</v>
      </c>
      <c r="AR62" s="193"/>
      <c r="AS62" s="273" t="s">
        <v>317</v>
      </c>
      <c r="AT62" s="193"/>
      <c r="AU62" s="193" t="s">
        <v>317</v>
      </c>
      <c r="AV62" s="413"/>
    </row>
    <row r="63" spans="1:48" s="106" customFormat="1" ht="16.5" x14ac:dyDescent="0.35">
      <c r="A63" s="129"/>
      <c r="B63" s="129"/>
      <c r="C63" s="129"/>
      <c r="D63" s="129" t="s">
        <v>61</v>
      </c>
      <c r="E63" s="129"/>
      <c r="F63" s="414">
        <v>465</v>
      </c>
      <c r="G63" s="262"/>
      <c r="H63" s="489">
        <v>140</v>
      </c>
      <c r="I63" s="1354" t="str">
        <f>IF(H63='[1]Table 3.1'!R62,"","r")</f>
        <v/>
      </c>
      <c r="J63" s="205"/>
      <c r="K63" s="1322"/>
      <c r="L63" s="272"/>
      <c r="M63" s="1354"/>
      <c r="N63" s="194"/>
      <c r="O63" s="1354"/>
      <c r="P63" s="879"/>
      <c r="Q63" s="194">
        <v>138</v>
      </c>
      <c r="R63" s="1354" t="str">
        <f>IF(Q63='[1]Table 3.1'!AB62,"","r")</f>
        <v/>
      </c>
      <c r="S63" s="205"/>
      <c r="T63" s="1354"/>
      <c r="U63" s="272"/>
      <c r="V63" s="1354"/>
      <c r="W63" s="194"/>
      <c r="X63" s="1354"/>
      <c r="Y63" s="459">
        <v>26</v>
      </c>
      <c r="Z63" s="1354" t="str">
        <f>IF(Y63='[1]Table 3.1'!AL62,"","r")</f>
        <v/>
      </c>
      <c r="AA63" s="205"/>
      <c r="AB63" s="1322"/>
      <c r="AC63" s="272"/>
      <c r="AD63" s="1322"/>
      <c r="AE63" s="194"/>
      <c r="AF63" s="1322"/>
      <c r="AG63" s="459">
        <v>40</v>
      </c>
      <c r="AH63" s="1354" t="str">
        <f>IF(AG63='[1]Table 3.1'!AV62,"","r")</f>
        <v/>
      </c>
      <c r="AI63" s="205"/>
      <c r="AJ63" s="1322"/>
      <c r="AK63" s="272"/>
      <c r="AL63" s="1322"/>
      <c r="AM63" s="194"/>
      <c r="AN63" s="1322"/>
      <c r="AO63" s="459">
        <v>121</v>
      </c>
      <c r="AQ63" s="205"/>
      <c r="AR63" s="194"/>
      <c r="AS63" s="272"/>
      <c r="AT63" s="194"/>
      <c r="AU63" s="194"/>
      <c r="AV63" s="416"/>
    </row>
    <row r="64" spans="1:48" s="106" customFormat="1" ht="16.5" x14ac:dyDescent="0.35">
      <c r="A64" s="129"/>
      <c r="B64" s="129"/>
      <c r="C64" s="129"/>
      <c r="D64" s="129" t="s">
        <v>62</v>
      </c>
      <c r="E64" s="129"/>
      <c r="F64" s="414">
        <v>3078</v>
      </c>
      <c r="G64" s="262"/>
      <c r="H64" s="415">
        <v>226</v>
      </c>
      <c r="I64" s="1354" t="str">
        <f>IF(H64='[1]Table 3.1'!R63,"","r")</f>
        <v/>
      </c>
      <c r="J64" s="205">
        <v>1.3675006807248964E-3</v>
      </c>
      <c r="K64" s="1322" t="str">
        <f>IF(J64='[1]Table 3.1'!T63,"","r")</f>
        <v/>
      </c>
      <c r="L64" s="272">
        <v>1.3675006807248964</v>
      </c>
      <c r="M64" s="1354" t="str">
        <f>IF(L64='[1]Table 3.1'!V63,"","r")</f>
        <v/>
      </c>
      <c r="N64" s="194" t="s">
        <v>1338</v>
      </c>
      <c r="O64" s="1354" t="str">
        <f>IF(N64='[1]Table 3.1'!Z63,"","r")</f>
        <v/>
      </c>
      <c r="P64" s="880"/>
      <c r="Q64" s="194">
        <v>539</v>
      </c>
      <c r="R64" s="1354" t="str">
        <f>IF(Q64='[1]Table 3.1'!AB63,"","r")</f>
        <v/>
      </c>
      <c r="S64" s="205">
        <v>3.2548309178743961E-3</v>
      </c>
      <c r="T64" s="1354" t="str">
        <f>IF(S64='[1]Table 3.1'!AD63,"","r")</f>
        <v/>
      </c>
      <c r="U64" s="272">
        <v>3.2548309178743962</v>
      </c>
      <c r="V64" s="1354" t="str">
        <f>IF(U64='[1]Table 3.1'!AF63,"","r")</f>
        <v/>
      </c>
      <c r="W64" s="194" t="s">
        <v>1343</v>
      </c>
      <c r="X64" s="1354" t="str">
        <f>IF(W64='[1]Table 3.1'!AJ63,"","r")</f>
        <v/>
      </c>
      <c r="Y64" s="459">
        <v>436</v>
      </c>
      <c r="Z64" s="1354" t="str">
        <f>IF(Y64='[1]Table 3.1'!AL63,"","r")</f>
        <v/>
      </c>
      <c r="AA64" s="205">
        <v>2.6828292772974804E-3</v>
      </c>
      <c r="AB64" s="1322"/>
      <c r="AC64" s="272">
        <v>2.6828292772974804</v>
      </c>
      <c r="AD64" s="1322"/>
      <c r="AE64" s="194" t="s">
        <v>2593</v>
      </c>
      <c r="AF64" s="1322"/>
      <c r="AG64" s="459">
        <v>887</v>
      </c>
      <c r="AH64" s="1354" t="str">
        <f>IF(AG64='[1]Table 3.1'!AV63,"","r")</f>
        <v>r</v>
      </c>
      <c r="AI64" s="205">
        <v>5.5773886251454085E-3</v>
      </c>
      <c r="AJ64" s="1322" t="s">
        <v>3058</v>
      </c>
      <c r="AK64" s="272">
        <v>5.5773886251454083</v>
      </c>
      <c r="AL64" s="1322" t="s">
        <v>3058</v>
      </c>
      <c r="AM64" s="194" t="s">
        <v>2991</v>
      </c>
      <c r="AN64" s="366" t="s">
        <v>3058</v>
      </c>
      <c r="AO64" s="459">
        <v>990</v>
      </c>
      <c r="AQ64" s="205">
        <v>6.2905070529927568E-3</v>
      </c>
      <c r="AR64" s="194"/>
      <c r="AS64" s="272">
        <v>6.2905070529927567</v>
      </c>
      <c r="AT64" s="194"/>
      <c r="AU64" s="194" t="s">
        <v>2992</v>
      </c>
      <c r="AV64" s="417"/>
    </row>
    <row r="65" spans="1:48" s="106" customFormat="1" ht="16.5" x14ac:dyDescent="0.35">
      <c r="A65" s="129"/>
      <c r="B65" s="129"/>
      <c r="C65" s="129"/>
      <c r="D65" s="129" t="s">
        <v>63</v>
      </c>
      <c r="E65" s="129"/>
      <c r="F65" s="414">
        <v>43</v>
      </c>
      <c r="G65" s="262"/>
      <c r="H65" s="415" t="s">
        <v>12</v>
      </c>
      <c r="I65" s="1354"/>
      <c r="J65" s="205" t="s">
        <v>317</v>
      </c>
      <c r="K65" s="194"/>
      <c r="L65" s="272" t="s">
        <v>317</v>
      </c>
      <c r="M65" s="1354"/>
      <c r="N65" s="194" t="s">
        <v>317</v>
      </c>
      <c r="O65" s="1354" t="str">
        <f>IF(N65='[1]Table 3.1'!Z64,"","r")</f>
        <v/>
      </c>
      <c r="P65" s="877"/>
      <c r="Q65" s="194" t="s">
        <v>12</v>
      </c>
      <c r="R65" s="1354"/>
      <c r="S65" s="205" t="s">
        <v>317</v>
      </c>
      <c r="T65" s="1354" t="str">
        <f>IF(S65='[1]Table 3.1'!AD64,"","r")</f>
        <v/>
      </c>
      <c r="U65" s="272" t="s">
        <v>317</v>
      </c>
      <c r="V65" s="1354" t="str">
        <f>IF(U65='[1]Table 3.1'!AF64,"","r")</f>
        <v/>
      </c>
      <c r="W65" s="194" t="s">
        <v>317</v>
      </c>
      <c r="X65" s="1354" t="str">
        <f>IF(W65='[1]Table 3.1'!AJ64,"","r")</f>
        <v/>
      </c>
      <c r="Y65" s="459">
        <v>0</v>
      </c>
      <c r="Z65" s="1354" t="str">
        <f>IF(Y65='[1]Table 3.1'!AL64,"","r")</f>
        <v/>
      </c>
      <c r="AA65" s="205" t="s">
        <v>317</v>
      </c>
      <c r="AB65" s="1322"/>
      <c r="AC65" s="272" t="s">
        <v>317</v>
      </c>
      <c r="AD65" s="1322"/>
      <c r="AE65" s="194" t="s">
        <v>317</v>
      </c>
      <c r="AF65" s="1322"/>
      <c r="AG65" s="459">
        <v>12</v>
      </c>
      <c r="AH65" s="1354" t="str">
        <f>IF(AG65='[1]Table 3.1'!AV64,"","r")</f>
        <v>r</v>
      </c>
      <c r="AI65" s="205" t="s">
        <v>317</v>
      </c>
      <c r="AJ65" s="1322"/>
      <c r="AK65" s="272" t="s">
        <v>317</v>
      </c>
      <c r="AL65" s="1322"/>
      <c r="AM65" s="194" t="s">
        <v>317</v>
      </c>
      <c r="AN65" s="838"/>
      <c r="AO65" s="459">
        <v>17</v>
      </c>
      <c r="AQ65" s="205" t="s">
        <v>317</v>
      </c>
      <c r="AR65" s="194"/>
      <c r="AS65" s="272" t="s">
        <v>317</v>
      </c>
      <c r="AT65" s="194"/>
      <c r="AU65" s="194" t="s">
        <v>317</v>
      </c>
      <c r="AV65" s="418"/>
    </row>
    <row r="66" spans="1:48" s="106" customFormat="1" ht="16.5" x14ac:dyDescent="0.35">
      <c r="A66" s="129"/>
      <c r="B66" s="129"/>
      <c r="C66" s="129"/>
      <c r="D66" s="129" t="s">
        <v>64</v>
      </c>
      <c r="E66" s="129"/>
      <c r="F66" s="414">
        <v>233</v>
      </c>
      <c r="G66" s="262"/>
      <c r="H66" s="415">
        <v>17</v>
      </c>
      <c r="I66" s="1354"/>
      <c r="J66" s="205"/>
      <c r="K66" s="194"/>
      <c r="L66" s="272"/>
      <c r="M66" s="1354"/>
      <c r="N66" s="194"/>
      <c r="O66" s="1354"/>
      <c r="P66" s="877"/>
      <c r="Q66" s="194">
        <v>63</v>
      </c>
      <c r="R66" s="1354" t="str">
        <f>IF(Q66='[1]Table 3.1'!AB65,"","r")</f>
        <v/>
      </c>
      <c r="S66" s="205"/>
      <c r="T66" s="1354"/>
      <c r="U66" s="272"/>
      <c r="V66" s="1354"/>
      <c r="W66" s="194"/>
      <c r="X66" s="1354"/>
      <c r="Y66" s="459">
        <v>98</v>
      </c>
      <c r="Z66" s="1354" t="str">
        <f>IF(Y66='[1]Table 3.1'!AL65,"","r")</f>
        <v/>
      </c>
      <c r="AA66" s="205"/>
      <c r="AB66" s="1322"/>
      <c r="AC66" s="272"/>
      <c r="AD66" s="1322"/>
      <c r="AE66" s="194"/>
      <c r="AF66" s="1322"/>
      <c r="AG66" s="459">
        <v>15</v>
      </c>
      <c r="AH66" s="1354" t="str">
        <f>IF(AG66='[1]Table 3.1'!AV65,"","r")</f>
        <v>r</v>
      </c>
      <c r="AI66" s="205"/>
      <c r="AJ66" s="1322"/>
      <c r="AK66" s="272"/>
      <c r="AL66" s="1322"/>
      <c r="AM66" s="194"/>
      <c r="AN66" s="838"/>
      <c r="AO66" s="459">
        <v>40</v>
      </c>
      <c r="AQ66" s="205"/>
      <c r="AR66" s="194"/>
      <c r="AS66" s="272"/>
      <c r="AT66" s="194"/>
      <c r="AU66" s="194"/>
      <c r="AV66" s="418"/>
    </row>
    <row r="67" spans="1:48" s="106" customFormat="1" ht="15" customHeight="1" x14ac:dyDescent="0.35">
      <c r="A67" s="129"/>
      <c r="B67" s="129"/>
      <c r="C67" s="129"/>
      <c r="D67" s="129" t="s">
        <v>65</v>
      </c>
      <c r="E67" s="129"/>
      <c r="F67" s="414">
        <v>64</v>
      </c>
      <c r="G67" s="262"/>
      <c r="H67" s="415" t="s">
        <v>12</v>
      </c>
      <c r="I67" s="1354"/>
      <c r="J67" s="205" t="s">
        <v>317</v>
      </c>
      <c r="K67" s="194"/>
      <c r="L67" s="272" t="s">
        <v>317</v>
      </c>
      <c r="M67" s="1354"/>
      <c r="N67" s="194" t="s">
        <v>317</v>
      </c>
      <c r="O67" s="1354" t="str">
        <f>IF(N67='[1]Table 3.1'!Z66,"","r")</f>
        <v/>
      </c>
      <c r="P67" s="877"/>
      <c r="Q67" s="194" t="s">
        <v>12</v>
      </c>
      <c r="R67" s="1354"/>
      <c r="S67" s="205" t="s">
        <v>317</v>
      </c>
      <c r="T67" s="1354" t="str">
        <f>IF(S67='[1]Table 3.1'!AD66,"","r")</f>
        <v/>
      </c>
      <c r="U67" s="272" t="s">
        <v>317</v>
      </c>
      <c r="V67" s="1354" t="str">
        <f>IF(U67='[1]Table 3.1'!AF66,"","r")</f>
        <v/>
      </c>
      <c r="W67" s="194" t="s">
        <v>317</v>
      </c>
      <c r="X67" s="1354" t="str">
        <f>IF(W67='[1]Table 3.1'!AJ66,"","r")</f>
        <v/>
      </c>
      <c r="Y67" s="459">
        <v>13</v>
      </c>
      <c r="Z67" s="1354" t="str">
        <f>IF(Y67='[1]Table 3.1'!AL66,"","r")</f>
        <v/>
      </c>
      <c r="AA67" s="205" t="s">
        <v>317</v>
      </c>
      <c r="AB67" s="1322"/>
      <c r="AC67" s="272" t="s">
        <v>317</v>
      </c>
      <c r="AD67" s="1322"/>
      <c r="AE67" s="194" t="s">
        <v>317</v>
      </c>
      <c r="AF67" s="1322"/>
      <c r="AG67" s="459">
        <v>41</v>
      </c>
      <c r="AH67" s="1354" t="str">
        <f>IF(AG67='[1]Table 3.1'!AV66,"","r")</f>
        <v/>
      </c>
      <c r="AI67" s="205" t="s">
        <v>317</v>
      </c>
      <c r="AJ67" s="1322"/>
      <c r="AK67" s="272" t="s">
        <v>317</v>
      </c>
      <c r="AL67" s="1322"/>
      <c r="AM67" s="194" t="s">
        <v>317</v>
      </c>
      <c r="AN67" s="838"/>
      <c r="AO67" s="459">
        <v>0</v>
      </c>
      <c r="AQ67" s="205" t="s">
        <v>317</v>
      </c>
      <c r="AR67" s="194"/>
      <c r="AS67" s="272" t="s">
        <v>317</v>
      </c>
      <c r="AT67" s="194"/>
      <c r="AU67" s="194" t="s">
        <v>317</v>
      </c>
      <c r="AV67" s="418"/>
    </row>
    <row r="68" spans="1:48" s="106" customFormat="1" ht="16.5" x14ac:dyDescent="0.35">
      <c r="A68" s="663"/>
      <c r="B68" s="129"/>
      <c r="C68" s="129"/>
      <c r="D68" s="129" t="s">
        <v>66</v>
      </c>
      <c r="E68" s="129"/>
      <c r="F68" s="414">
        <v>1533</v>
      </c>
      <c r="G68" s="262"/>
      <c r="H68" s="415">
        <v>158</v>
      </c>
      <c r="I68" s="1354" t="str">
        <f>IF(H68='[1]Table 3.1'!R67,"","r")</f>
        <v/>
      </c>
      <c r="J68" s="205" t="s">
        <v>317</v>
      </c>
      <c r="K68" s="194" t="str">
        <f>IF(J68='[1]Table 3.1'!T67,"","r")</f>
        <v/>
      </c>
      <c r="L68" s="272" t="s">
        <v>317</v>
      </c>
      <c r="M68" s="1354" t="str">
        <f>IF(L68='[1]Table 3.1'!V67,"","r")</f>
        <v/>
      </c>
      <c r="N68" s="194" t="s">
        <v>317</v>
      </c>
      <c r="O68" s="1354" t="str">
        <f>IF(N68='[1]Table 3.1'!Z67,"","r")</f>
        <v/>
      </c>
      <c r="P68" s="877"/>
      <c r="Q68" s="194">
        <v>484</v>
      </c>
      <c r="R68" s="1354" t="str">
        <f>IF(Q68='[1]Table 3.1'!AB67,"","r")</f>
        <v/>
      </c>
      <c r="S68" s="205" t="s">
        <v>317</v>
      </c>
      <c r="T68" s="1354" t="str">
        <f>IF(S68='[1]Table 3.1'!AD67,"","r")</f>
        <v/>
      </c>
      <c r="U68" s="272" t="s">
        <v>317</v>
      </c>
      <c r="V68" s="1354" t="str">
        <f>IF(U68='[1]Table 3.1'!AF67,"","r")</f>
        <v/>
      </c>
      <c r="W68" s="194" t="s">
        <v>317</v>
      </c>
      <c r="X68" s="1354" t="str">
        <f>IF(W68='[1]Table 3.1'!AJ67,"","r")</f>
        <v/>
      </c>
      <c r="Y68" s="459">
        <v>412</v>
      </c>
      <c r="Z68" s="1354" t="str">
        <f>IF(Y68='[1]Table 3.1'!AL67,"","r")</f>
        <v>r</v>
      </c>
      <c r="AA68" s="205" t="s">
        <v>317</v>
      </c>
      <c r="AB68" s="1322"/>
      <c r="AC68" s="272" t="s">
        <v>317</v>
      </c>
      <c r="AD68" s="1322"/>
      <c r="AE68" s="194" t="s">
        <v>317</v>
      </c>
      <c r="AF68" s="1322"/>
      <c r="AG68" s="459">
        <v>236</v>
      </c>
      <c r="AH68" s="1354" t="str">
        <f>IF(AG68='[1]Table 3.1'!AV67,"","r")</f>
        <v>r</v>
      </c>
      <c r="AI68" s="205" t="s">
        <v>317</v>
      </c>
      <c r="AJ68" s="1322"/>
      <c r="AK68" s="272" t="s">
        <v>317</v>
      </c>
      <c r="AL68" s="1322"/>
      <c r="AM68" s="194" t="s">
        <v>317</v>
      </c>
      <c r="AN68" s="838"/>
      <c r="AO68" s="459">
        <v>243</v>
      </c>
      <c r="AQ68" s="205" t="s">
        <v>317</v>
      </c>
      <c r="AR68" s="194"/>
      <c r="AS68" s="272" t="s">
        <v>317</v>
      </c>
      <c r="AT68" s="194"/>
      <c r="AU68" s="194" t="s">
        <v>317</v>
      </c>
      <c r="AV68" s="418"/>
    </row>
    <row r="69" spans="1:48" s="106" customFormat="1" ht="16.5" x14ac:dyDescent="0.35">
      <c r="A69" s="129"/>
      <c r="B69" s="129"/>
      <c r="C69" s="129"/>
      <c r="D69" s="129" t="s">
        <v>38</v>
      </c>
      <c r="E69" s="129"/>
      <c r="F69" s="414">
        <v>3270</v>
      </c>
      <c r="G69" s="262"/>
      <c r="H69" s="415">
        <v>574</v>
      </c>
      <c r="I69" s="1354" t="str">
        <f>IF(H69='[1]Table 3.1'!R68,"","r")</f>
        <v/>
      </c>
      <c r="J69" s="205" t="s">
        <v>317</v>
      </c>
      <c r="K69" s="194" t="str">
        <f>IF(J69='[1]Table 3.1'!T68,"","r")</f>
        <v/>
      </c>
      <c r="L69" s="272" t="s">
        <v>317</v>
      </c>
      <c r="M69" s="1354" t="str">
        <f>IF(L69='[1]Table 3.1'!V68,"","r")</f>
        <v/>
      </c>
      <c r="N69" s="194" t="s">
        <v>317</v>
      </c>
      <c r="O69" s="1354" t="str">
        <f>IF(N69='[1]Table 3.1'!Z68,"","r")</f>
        <v/>
      </c>
      <c r="P69" s="877"/>
      <c r="Q69" s="194">
        <v>553</v>
      </c>
      <c r="R69" s="1354" t="str">
        <f>IF(Q69='[1]Table 3.1'!AB68,"","r")</f>
        <v/>
      </c>
      <c r="S69" s="205" t="s">
        <v>317</v>
      </c>
      <c r="T69" s="1354" t="str">
        <f>IF(S69='[1]Table 3.1'!AD68,"","r")</f>
        <v/>
      </c>
      <c r="U69" s="272" t="s">
        <v>317</v>
      </c>
      <c r="V69" s="1354" t="str">
        <f>IF(U69='[1]Table 3.1'!AF68,"","r")</f>
        <v/>
      </c>
      <c r="W69" s="194" t="s">
        <v>317</v>
      </c>
      <c r="X69" s="1354" t="str">
        <f>IF(W69='[1]Table 3.1'!AJ68,"","r")</f>
        <v/>
      </c>
      <c r="Y69" s="459">
        <v>904</v>
      </c>
      <c r="Z69" s="1354" t="str">
        <f>IF(Y69='[1]Table 3.1'!AL68,"","r")</f>
        <v/>
      </c>
      <c r="AA69" s="205" t="s">
        <v>317</v>
      </c>
      <c r="AB69" s="1322"/>
      <c r="AC69" s="272" t="s">
        <v>317</v>
      </c>
      <c r="AD69" s="1322"/>
      <c r="AE69" s="194" t="s">
        <v>317</v>
      </c>
      <c r="AF69" s="1322"/>
      <c r="AG69" s="459">
        <v>659</v>
      </c>
      <c r="AH69" s="1354" t="str">
        <f>IF(AG69='[1]Table 3.1'!AV68,"","r")</f>
        <v>r</v>
      </c>
      <c r="AI69" s="205" t="s">
        <v>317</v>
      </c>
      <c r="AJ69" s="1322"/>
      <c r="AK69" s="272" t="s">
        <v>317</v>
      </c>
      <c r="AL69" s="1322"/>
      <c r="AM69" s="194" t="s">
        <v>317</v>
      </c>
      <c r="AN69" s="838"/>
      <c r="AO69" s="459">
        <v>580</v>
      </c>
      <c r="AQ69" s="205" t="s">
        <v>317</v>
      </c>
      <c r="AR69" s="194"/>
      <c r="AS69" s="272" t="s">
        <v>317</v>
      </c>
      <c r="AT69" s="194"/>
      <c r="AU69" s="194" t="s">
        <v>317</v>
      </c>
      <c r="AV69" s="418"/>
    </row>
    <row r="70" spans="1:48" s="106" customFormat="1" ht="16.5" x14ac:dyDescent="0.35">
      <c r="A70" s="129"/>
      <c r="B70" s="129"/>
      <c r="C70" s="129"/>
      <c r="D70" s="129"/>
      <c r="E70" s="129"/>
      <c r="F70" s="414"/>
      <c r="G70" s="262"/>
      <c r="H70" s="415"/>
      <c r="I70" s="1355"/>
      <c r="J70" s="261"/>
      <c r="L70" s="272"/>
      <c r="M70" s="1355"/>
      <c r="O70" s="1355"/>
      <c r="P70" s="879"/>
      <c r="Q70" s="194"/>
      <c r="R70" s="1355"/>
      <c r="S70" s="261"/>
      <c r="T70" s="1355"/>
      <c r="U70" s="275"/>
      <c r="V70" s="1355"/>
      <c r="X70" s="1355"/>
      <c r="Y70" s="459"/>
      <c r="Z70" s="1355"/>
      <c r="AA70" s="261"/>
      <c r="AB70" s="366"/>
      <c r="AC70" s="275"/>
      <c r="AD70" s="366"/>
      <c r="AF70" s="366"/>
      <c r="AG70" s="459"/>
      <c r="AH70" s="1355"/>
      <c r="AI70" s="261"/>
      <c r="AJ70" s="366"/>
      <c r="AK70" s="275"/>
      <c r="AL70" s="366"/>
      <c r="AN70" s="366"/>
      <c r="AO70" s="459"/>
      <c r="AQ70" s="261"/>
      <c r="AS70" s="275"/>
      <c r="AV70" s="417"/>
    </row>
    <row r="71" spans="1:48" s="106" customFormat="1" ht="16.5" x14ac:dyDescent="0.35">
      <c r="A71" s="121"/>
      <c r="B71" s="121" t="s">
        <v>14</v>
      </c>
      <c r="C71" s="121"/>
      <c r="D71" s="121"/>
      <c r="E71" s="825"/>
      <c r="F71" s="407">
        <v>1138</v>
      </c>
      <c r="G71" s="408"/>
      <c r="H71" s="407">
        <v>276</v>
      </c>
      <c r="I71" s="1352" t="str">
        <f>IF(H71='[1]Table 3.1'!R70,"","r")</f>
        <v/>
      </c>
      <c r="J71" s="204" t="s">
        <v>317</v>
      </c>
      <c r="K71" s="195" t="str">
        <f>IF(J71='[1]Table 3.1'!T70,"","r")</f>
        <v/>
      </c>
      <c r="L71" s="274" t="s">
        <v>317</v>
      </c>
      <c r="M71" s="1352" t="str">
        <f>IF(L71='[1]Table 3.1'!V70,"","r")</f>
        <v/>
      </c>
      <c r="N71" s="195" t="s">
        <v>317</v>
      </c>
      <c r="O71" s="1352" t="str">
        <f>IF(N71='[1]Table 3.1'!Z70,"","r")</f>
        <v/>
      </c>
      <c r="P71" s="1094"/>
      <c r="Q71" s="195">
        <v>104</v>
      </c>
      <c r="R71" s="1352" t="str">
        <f>IF(Q71='[1]Table 3.1'!AB70,"","r")</f>
        <v/>
      </c>
      <c r="S71" s="204" t="s">
        <v>317</v>
      </c>
      <c r="T71" s="1352" t="str">
        <f>IF(S71='[1]Table 3.1'!AD70,"","r")</f>
        <v/>
      </c>
      <c r="U71" s="274" t="s">
        <v>317</v>
      </c>
      <c r="V71" s="1352" t="str">
        <f>IF(U71='[1]Table 3.1'!AF70,"","r")</f>
        <v/>
      </c>
      <c r="W71" s="195" t="s">
        <v>317</v>
      </c>
      <c r="X71" s="1352" t="str">
        <f>IF(W71='[1]Table 3.1'!AJ70,"","r")</f>
        <v/>
      </c>
      <c r="Y71" s="407">
        <v>607</v>
      </c>
      <c r="Z71" s="1352" t="str">
        <f>IF(Y71='[1]Table 3.1'!AL70,"","r")</f>
        <v/>
      </c>
      <c r="AA71" s="204" t="s">
        <v>317</v>
      </c>
      <c r="AB71" s="408"/>
      <c r="AC71" s="274" t="s">
        <v>317</v>
      </c>
      <c r="AD71" s="408"/>
      <c r="AE71" s="195" t="s">
        <v>317</v>
      </c>
      <c r="AF71" s="408"/>
      <c r="AG71" s="407">
        <v>106</v>
      </c>
      <c r="AH71" s="1352" t="str">
        <f>IF(AG71='[1]Table 3.1'!AV70,"","r")</f>
        <v/>
      </c>
      <c r="AI71" s="204" t="s">
        <v>317</v>
      </c>
      <c r="AJ71" s="408"/>
      <c r="AK71" s="274" t="s">
        <v>317</v>
      </c>
      <c r="AL71" s="408"/>
      <c r="AM71" s="195" t="s">
        <v>317</v>
      </c>
      <c r="AN71" s="1357"/>
      <c r="AO71" s="407">
        <v>45</v>
      </c>
      <c r="AP71" s="197"/>
      <c r="AQ71" s="204" t="s">
        <v>317</v>
      </c>
      <c r="AR71" s="195"/>
      <c r="AS71" s="274" t="s">
        <v>317</v>
      </c>
      <c r="AT71" s="195"/>
      <c r="AU71" s="195" t="s">
        <v>317</v>
      </c>
      <c r="AV71" s="1255"/>
    </row>
    <row r="72" spans="1:48" s="106" customFormat="1" x14ac:dyDescent="0.35">
      <c r="F72" s="461"/>
      <c r="G72" s="262"/>
      <c r="H72" s="194"/>
      <c r="I72" s="194"/>
      <c r="J72" s="261"/>
      <c r="L72" s="272"/>
      <c r="M72" s="194"/>
      <c r="O72" s="194"/>
      <c r="P72" s="194"/>
      <c r="Q72" s="194"/>
      <c r="R72" s="194"/>
      <c r="S72" s="261"/>
      <c r="U72" s="275"/>
      <c r="Y72" s="262"/>
      <c r="AA72" s="261"/>
      <c r="AC72" s="275"/>
      <c r="AG72" s="262"/>
      <c r="AI72" s="261"/>
      <c r="AK72" s="275"/>
      <c r="AO72" s="262"/>
    </row>
    <row r="73" spans="1:48" s="106" customFormat="1" x14ac:dyDescent="0.35">
      <c r="F73" s="262"/>
      <c r="H73" s="262"/>
      <c r="J73" s="261"/>
      <c r="L73" s="275"/>
      <c r="Q73" s="262"/>
      <c r="S73" s="261"/>
      <c r="U73" s="275"/>
      <c r="Y73" s="262"/>
      <c r="AA73" s="261"/>
      <c r="AC73" s="275"/>
      <c r="AG73" s="262"/>
      <c r="AI73" s="261"/>
      <c r="AK73" s="275"/>
      <c r="AO73" s="262"/>
    </row>
    <row r="74" spans="1:48" s="106" customFormat="1" x14ac:dyDescent="0.35">
      <c r="F74" s="262"/>
      <c r="H74" s="262"/>
      <c r="J74" s="261"/>
      <c r="L74" s="275"/>
      <c r="Q74" s="262"/>
      <c r="S74" s="261"/>
      <c r="U74" s="275"/>
      <c r="Y74" s="262"/>
      <c r="AA74" s="261"/>
      <c r="AC74" s="275"/>
      <c r="AG74" s="262"/>
      <c r="AI74" s="261"/>
      <c r="AK74" s="275"/>
      <c r="AO74" s="262"/>
    </row>
    <row r="75" spans="1:48" s="106" customFormat="1" x14ac:dyDescent="0.35">
      <c r="F75" s="262"/>
      <c r="H75" s="262"/>
      <c r="J75" s="261"/>
      <c r="L75" s="275"/>
      <c r="Q75" s="262"/>
      <c r="S75" s="261"/>
      <c r="U75" s="275"/>
      <c r="Y75" s="262"/>
      <c r="AA75" s="261"/>
      <c r="AC75" s="275"/>
      <c r="AG75" s="262"/>
      <c r="AI75" s="261"/>
      <c r="AK75" s="275"/>
      <c r="AO75" s="262"/>
    </row>
    <row r="76" spans="1:48" s="106" customFormat="1" x14ac:dyDescent="0.35">
      <c r="A76" s="455" t="s">
        <v>524</v>
      </c>
      <c r="F76" s="262"/>
      <c r="H76" s="262"/>
      <c r="J76" s="261"/>
      <c r="L76" s="275"/>
      <c r="Q76" s="262"/>
      <c r="S76" s="261"/>
      <c r="U76" s="275"/>
      <c r="Y76" s="262"/>
      <c r="AA76" s="261"/>
      <c r="AC76" s="275"/>
      <c r="AG76" s="262"/>
      <c r="AI76" s="261"/>
      <c r="AK76" s="275"/>
      <c r="AO76" s="262"/>
    </row>
    <row r="77" spans="1:48" s="106" customFormat="1" x14ac:dyDescent="0.35">
      <c r="A77" s="455" t="s">
        <v>523</v>
      </c>
      <c r="B77" s="455"/>
      <c r="C77" s="455"/>
      <c r="D77" s="455"/>
      <c r="E77" s="455"/>
      <c r="F77" s="1168"/>
      <c r="G77" s="455"/>
      <c r="H77" s="1168"/>
      <c r="I77" s="455"/>
      <c r="J77" s="455"/>
      <c r="K77" s="455"/>
      <c r="L77" s="455"/>
      <c r="M77" s="455"/>
      <c r="N77" s="455"/>
      <c r="O77" s="455"/>
      <c r="P77" s="1075"/>
      <c r="Q77" s="1168"/>
      <c r="R77" s="455"/>
      <c r="S77" s="455"/>
      <c r="T77" s="455"/>
      <c r="U77" s="455"/>
      <c r="V77" s="455"/>
      <c r="W77" s="455"/>
      <c r="X77" s="455"/>
      <c r="Y77" s="1168"/>
      <c r="Z77" s="455"/>
      <c r="AA77" s="536"/>
      <c r="AC77" s="275"/>
      <c r="AG77" s="262"/>
      <c r="AI77" s="261"/>
      <c r="AK77" s="275"/>
      <c r="AO77" s="262"/>
    </row>
    <row r="78" spans="1:48" x14ac:dyDescent="0.35">
      <c r="A78" s="455" t="s">
        <v>525</v>
      </c>
      <c r="B78" s="455"/>
      <c r="C78" s="455"/>
      <c r="D78" s="455"/>
      <c r="E78" s="455"/>
      <c r="F78" s="1168"/>
      <c r="G78" s="455"/>
      <c r="H78" s="1168"/>
      <c r="I78" s="455"/>
      <c r="J78" s="481"/>
      <c r="K78" s="455"/>
      <c r="L78" s="455"/>
      <c r="M78" s="455"/>
      <c r="N78" s="455"/>
      <c r="O78" s="455"/>
      <c r="P78" s="1075"/>
      <c r="Q78" s="1168"/>
      <c r="R78" s="481"/>
      <c r="S78" s="455"/>
      <c r="T78" s="455"/>
      <c r="U78" s="455"/>
      <c r="V78" s="455"/>
      <c r="W78" s="455"/>
      <c r="X78" s="481"/>
      <c r="Y78" s="1168"/>
      <c r="Z78" s="455"/>
      <c r="AA78" s="455"/>
    </row>
    <row r="79" spans="1:48" x14ac:dyDescent="0.35">
      <c r="A79" s="455" t="s">
        <v>526</v>
      </c>
      <c r="B79" s="455"/>
      <c r="C79" s="455"/>
      <c r="D79" s="455"/>
      <c r="E79" s="455"/>
      <c r="F79" s="1168"/>
      <c r="G79" s="455"/>
      <c r="H79" s="1168"/>
      <c r="I79" s="455"/>
      <c r="J79" s="481"/>
      <c r="K79" s="455"/>
      <c r="L79" s="455"/>
      <c r="M79" s="455"/>
      <c r="N79" s="455"/>
      <c r="O79" s="455"/>
      <c r="P79" s="1075"/>
      <c r="Q79" s="1168"/>
      <c r="R79" s="481"/>
      <c r="S79" s="455"/>
      <c r="T79" s="455"/>
      <c r="U79" s="455"/>
      <c r="V79" s="455"/>
      <c r="W79" s="455"/>
      <c r="X79" s="481"/>
      <c r="Y79" s="1168"/>
      <c r="Z79" s="455"/>
      <c r="AA79" s="455"/>
    </row>
    <row r="80" spans="1:48" x14ac:dyDescent="0.35">
      <c r="A80" s="1461" t="s">
        <v>518</v>
      </c>
      <c r="B80" s="1461"/>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461"/>
      <c r="AM80" s="1461"/>
      <c r="AN80" s="1461"/>
    </row>
    <row r="81" spans="1:40" x14ac:dyDescent="0.35">
      <c r="A81" s="1461"/>
      <c r="B81" s="1461"/>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1461"/>
      <c r="AB81" s="1461"/>
      <c r="AC81" s="1461"/>
      <c r="AD81" s="1461"/>
      <c r="AE81" s="1461"/>
      <c r="AF81" s="1461"/>
      <c r="AG81" s="1461"/>
      <c r="AH81" s="1461"/>
      <c r="AI81" s="1461"/>
      <c r="AJ81" s="1461"/>
      <c r="AK81" s="1461"/>
      <c r="AL81" s="1461"/>
      <c r="AM81" s="1461"/>
      <c r="AN81" s="1461"/>
    </row>
    <row r="82" spans="1:40" x14ac:dyDescent="0.35">
      <c r="A82" s="26" t="s">
        <v>2985</v>
      </c>
    </row>
    <row r="83" spans="1:40" x14ac:dyDescent="0.35">
      <c r="A83" s="1127" t="s">
        <v>3068</v>
      </c>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pane ySplit="12" topLeftCell="A13" activePane="bottomLeft" state="frozen"/>
      <selection pane="bottomLeft" activeCell="I16" sqref="I1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41" activePane="bottomLeft" state="frozen"/>
      <selection pane="bottomLeft" activeCell="BM65" sqref="BM65"/>
      <pageMargins left="0.7" right="0.7" top="0.75" bottom="0.75" header="0.3" footer="0.3"/>
      <pageSetup paperSize="9" orientation="portrait" r:id="rId4"/>
    </customSheetView>
    <customSheetView guid="{C9002C72-A0F7-4AAF-83BF-3FC793C5F997}" scale="80">
      <pane ySplit="12" topLeftCell="A67" activePane="bottomLeft" state="frozen"/>
      <selection pane="bottomLeft" activeCell="A76" sqref="A76:AL76"/>
      <pageMargins left="0.7" right="0.7" top="0.75" bottom="0.75" header="0.3" footer="0.3"/>
      <pageSetup paperSize="9" orientation="portrait" r:id="rId5"/>
    </customSheetView>
    <customSheetView guid="{D0F68430-8E60-4582-8981-740878CAA35F}" scale="80">
      <pane ySplit="14" topLeftCell="A69" activePane="bottomLeft" state="frozen"/>
      <selection pane="bottomLeft" activeCell="F16" sqref="F16"/>
      <pageMargins left="0.7" right="0.7" top="0.75" bottom="0.75" header="0.3" footer="0.3"/>
      <pageSetup paperSize="9" orientation="portrait" r:id="rId6"/>
    </customSheetView>
    <customSheetView guid="{6D33D6DF-7C7F-4732-B580-E47205D6915F}" scale="80">
      <pane ySplit="12" topLeftCell="A41" activePane="bottomLeft" state="frozen"/>
      <selection pane="bottomLeft" activeCell="BM65" sqref="BM65"/>
      <pageMargins left="0.7" right="0.7" top="0.75" bottom="0.75" header="0.3" footer="0.3"/>
      <pageSetup paperSize="9" orientation="portrait" r:id="rId7"/>
    </customSheetView>
    <customSheetView guid="{6485167B-8362-4824-AB11-BFAF0051B385}">
      <pane ySplit="12" topLeftCell="A13" activePane="bottomLeft" state="frozen"/>
      <selection pane="bottomLeft" activeCell="H18" sqref="H18"/>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2">
    <mergeCell ref="A80:AN81"/>
    <mergeCell ref="AO12:AV12"/>
    <mergeCell ref="H12:O12"/>
    <mergeCell ref="Q12:X12"/>
    <mergeCell ref="Y12:AF12"/>
    <mergeCell ref="AG12:AN12"/>
    <mergeCell ref="A11:D11"/>
    <mergeCell ref="H11:AM11"/>
    <mergeCell ref="A2:AG2"/>
    <mergeCell ref="A4:AK4"/>
    <mergeCell ref="A6:AK6"/>
    <mergeCell ref="A9:K9"/>
  </mergeCells>
  <hyperlinks>
    <hyperlink ref="A10:D10" location="Contents!A1" display="Return to Contents"/>
  </hyperlinks>
  <pageMargins left="0.7" right="0.7" top="0.75" bottom="0.75" header="0.3" footer="0.3"/>
  <pageSetup paperSize="9"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97"/>
  <sheetViews>
    <sheetView workbookViewId="0">
      <selection activeCell="I64" sqref="I64"/>
    </sheetView>
  </sheetViews>
  <sheetFormatPr defaultColWidth="9.1796875" defaultRowHeight="12.5" x14ac:dyDescent="0.25"/>
  <cols>
    <col min="1" max="16384" width="9.1796875" style="19"/>
  </cols>
  <sheetData>
    <row r="1" spans="1:22" ht="6" customHeight="1" x14ac:dyDescent="0.2"/>
    <row r="2" spans="1:22" ht="12.75" x14ac:dyDescent="0.2">
      <c r="A2" s="371" t="s">
        <v>338</v>
      </c>
      <c r="B2" s="372"/>
      <c r="C2" s="372"/>
      <c r="D2" s="372"/>
      <c r="E2" s="372"/>
      <c r="F2" s="372"/>
      <c r="G2" s="372"/>
      <c r="H2" s="372"/>
      <c r="I2" s="372"/>
      <c r="J2" s="372"/>
      <c r="K2" s="372"/>
      <c r="L2" s="372"/>
      <c r="M2" s="372"/>
      <c r="N2" s="372"/>
      <c r="O2" s="372"/>
      <c r="P2" s="372"/>
      <c r="Q2" s="372"/>
      <c r="R2" s="372"/>
      <c r="S2" s="372"/>
      <c r="T2" s="372"/>
      <c r="U2" s="372"/>
      <c r="V2" s="372"/>
    </row>
    <row r="3" spans="1:22" ht="6" customHeight="1" x14ac:dyDescent="0.2"/>
    <row r="4" spans="1:22" ht="15" x14ac:dyDescent="0.25">
      <c r="A4" s="15" t="s">
        <v>15</v>
      </c>
    </row>
    <row r="5" spans="1:22" ht="6" customHeight="1" x14ac:dyDescent="0.2"/>
    <row r="7" spans="1:22" ht="6" customHeight="1" x14ac:dyDescent="0.2"/>
    <row r="8" spans="1:22" ht="12.75" x14ac:dyDescent="0.2">
      <c r="A8" s="373" t="s">
        <v>16</v>
      </c>
      <c r="B8" s="374"/>
      <c r="C8" s="374"/>
      <c r="D8" s="374"/>
      <c r="E8" s="374"/>
      <c r="F8" s="374"/>
      <c r="G8" s="374"/>
      <c r="H8" s="374"/>
      <c r="I8" s="374"/>
      <c r="J8" s="374"/>
      <c r="K8" s="374"/>
      <c r="L8" s="374"/>
      <c r="M8" s="374"/>
      <c r="N8" s="374"/>
      <c r="O8" s="374"/>
      <c r="P8" s="374"/>
      <c r="Q8" s="374"/>
      <c r="R8" s="374"/>
      <c r="S8" s="374"/>
      <c r="T8" s="374"/>
      <c r="U8" s="374"/>
      <c r="V8" s="374"/>
    </row>
    <row r="9" spans="1:22" ht="6" customHeight="1" x14ac:dyDescent="0.2"/>
    <row r="10" spans="1:22" ht="12.75" customHeight="1" x14ac:dyDescent="0.25">
      <c r="A10" s="1436" t="s">
        <v>327</v>
      </c>
      <c r="B10" s="1436"/>
      <c r="C10" s="1436"/>
      <c r="D10" s="1436"/>
      <c r="E10" s="1436"/>
      <c r="F10" s="1436"/>
      <c r="G10" s="1436"/>
      <c r="H10" s="1436"/>
      <c r="I10" s="1436"/>
      <c r="J10" s="1436"/>
      <c r="K10" s="1436"/>
      <c r="L10" s="1436"/>
      <c r="M10" s="1436"/>
      <c r="N10" s="1436"/>
      <c r="O10" s="1436"/>
      <c r="P10" s="1436"/>
      <c r="Q10" s="1436"/>
      <c r="R10" s="1436"/>
      <c r="S10" s="1436"/>
      <c r="T10" s="1436"/>
      <c r="U10" s="1436"/>
      <c r="V10" s="1436"/>
    </row>
    <row r="11" spans="1:22" ht="12.75" customHeight="1" x14ac:dyDescent="0.25">
      <c r="A11" s="1436"/>
      <c r="B11" s="1436"/>
      <c r="C11" s="1436"/>
      <c r="D11" s="1436"/>
      <c r="E11" s="1436"/>
      <c r="F11" s="1436"/>
      <c r="G11" s="1436"/>
      <c r="H11" s="1436"/>
      <c r="I11" s="1436"/>
      <c r="J11" s="1436"/>
      <c r="K11" s="1436"/>
      <c r="L11" s="1436"/>
      <c r="M11" s="1436"/>
      <c r="N11" s="1436"/>
      <c r="O11" s="1436"/>
      <c r="P11" s="1436"/>
      <c r="Q11" s="1436"/>
      <c r="R11" s="1436"/>
      <c r="S11" s="1436"/>
      <c r="T11" s="1436"/>
      <c r="U11" s="1436"/>
      <c r="V11" s="1436"/>
    </row>
    <row r="12" spans="1:22" x14ac:dyDescent="0.25">
      <c r="A12" s="1436"/>
      <c r="B12" s="1436"/>
      <c r="C12" s="1436"/>
      <c r="D12" s="1436"/>
      <c r="E12" s="1436"/>
      <c r="F12" s="1436"/>
      <c r="G12" s="1436"/>
      <c r="H12" s="1436"/>
      <c r="I12" s="1436"/>
      <c r="J12" s="1436"/>
      <c r="K12" s="1436"/>
      <c r="L12" s="1436"/>
      <c r="M12" s="1436"/>
      <c r="N12" s="1436"/>
      <c r="O12" s="1436"/>
      <c r="P12" s="1436"/>
      <c r="Q12" s="1436"/>
      <c r="R12" s="1436"/>
      <c r="S12" s="1436"/>
      <c r="T12" s="1436"/>
      <c r="U12" s="1436"/>
      <c r="V12" s="1436"/>
    </row>
    <row r="13" spans="1:22" ht="12" customHeight="1" x14ac:dyDescent="0.25">
      <c r="A13" s="1436"/>
      <c r="B13" s="1436"/>
      <c r="C13" s="1436"/>
      <c r="D13" s="1436"/>
      <c r="E13" s="1436"/>
      <c r="F13" s="1436"/>
      <c r="G13" s="1436"/>
      <c r="H13" s="1436"/>
      <c r="I13" s="1436"/>
      <c r="J13" s="1436"/>
      <c r="K13" s="1436"/>
      <c r="L13" s="1436"/>
      <c r="M13" s="1436"/>
      <c r="N13" s="1436"/>
      <c r="O13" s="1436"/>
      <c r="P13" s="1436"/>
      <c r="Q13" s="1436"/>
      <c r="R13" s="1436"/>
      <c r="S13" s="1436"/>
      <c r="T13" s="1436"/>
      <c r="U13" s="1436"/>
      <c r="V13" s="1436"/>
    </row>
    <row r="14" spans="1:22" x14ac:dyDescent="0.25">
      <c r="A14" s="1436"/>
      <c r="B14" s="1436"/>
      <c r="C14" s="1436"/>
      <c r="D14" s="1436"/>
      <c r="E14" s="1436"/>
      <c r="F14" s="1436"/>
      <c r="G14" s="1436"/>
      <c r="H14" s="1436"/>
      <c r="I14" s="1436"/>
      <c r="J14" s="1436"/>
      <c r="K14" s="1436"/>
      <c r="L14" s="1436"/>
      <c r="M14" s="1436"/>
      <c r="N14" s="1436"/>
      <c r="O14" s="1436"/>
      <c r="P14" s="1436"/>
      <c r="Q14" s="1436"/>
      <c r="R14" s="1436"/>
      <c r="S14" s="1436"/>
      <c r="T14" s="1436"/>
      <c r="U14" s="1436"/>
      <c r="V14" s="1436"/>
    </row>
    <row r="15" spans="1:22" x14ac:dyDescent="0.25">
      <c r="A15" s="1436"/>
      <c r="B15" s="1436"/>
      <c r="C15" s="1436"/>
      <c r="D15" s="1436"/>
      <c r="E15" s="1436"/>
      <c r="F15" s="1436"/>
      <c r="G15" s="1436"/>
      <c r="H15" s="1436"/>
      <c r="I15" s="1436"/>
      <c r="J15" s="1436"/>
      <c r="K15" s="1436"/>
      <c r="L15" s="1436"/>
      <c r="M15" s="1436"/>
      <c r="N15" s="1436"/>
      <c r="O15" s="1436"/>
      <c r="P15" s="1436"/>
      <c r="Q15" s="1436"/>
      <c r="R15" s="1436"/>
      <c r="S15" s="1436"/>
      <c r="T15" s="1436"/>
      <c r="U15" s="1436"/>
      <c r="V15" s="1436"/>
    </row>
    <row r="16" spans="1:22" x14ac:dyDescent="0.25">
      <c r="A16" s="1436"/>
      <c r="B16" s="1436"/>
      <c r="C16" s="1436"/>
      <c r="D16" s="1436"/>
      <c r="E16" s="1436"/>
      <c r="F16" s="1436"/>
      <c r="G16" s="1436"/>
      <c r="H16" s="1436"/>
      <c r="I16" s="1436"/>
      <c r="J16" s="1436"/>
      <c r="K16" s="1436"/>
      <c r="L16" s="1436"/>
      <c r="M16" s="1436"/>
      <c r="N16" s="1436"/>
      <c r="O16" s="1436"/>
      <c r="P16" s="1436"/>
      <c r="Q16" s="1436"/>
      <c r="R16" s="1436"/>
      <c r="S16" s="1436"/>
      <c r="T16" s="1436"/>
      <c r="U16" s="1436"/>
      <c r="V16" s="1436"/>
    </row>
    <row r="17" spans="1:22" ht="12" customHeight="1" x14ac:dyDescent="0.25">
      <c r="A17" s="1436"/>
      <c r="B17" s="1436"/>
      <c r="C17" s="1436"/>
      <c r="D17" s="1436"/>
      <c r="E17" s="1436"/>
      <c r="F17" s="1436"/>
      <c r="G17" s="1436"/>
      <c r="H17" s="1436"/>
      <c r="I17" s="1436"/>
      <c r="J17" s="1436"/>
      <c r="K17" s="1436"/>
      <c r="L17" s="1436"/>
      <c r="M17" s="1436"/>
      <c r="N17" s="1436"/>
      <c r="O17" s="1436"/>
      <c r="P17" s="1436"/>
      <c r="Q17" s="1436"/>
      <c r="R17" s="1436"/>
      <c r="S17" s="1436"/>
      <c r="T17" s="1436"/>
      <c r="U17" s="1436"/>
      <c r="V17" s="1436"/>
    </row>
    <row r="18" spans="1:22" x14ac:dyDescent="0.25">
      <c r="A18" s="1436"/>
      <c r="B18" s="1436"/>
      <c r="C18" s="1436"/>
      <c r="D18" s="1436"/>
      <c r="E18" s="1436"/>
      <c r="F18" s="1436"/>
      <c r="G18" s="1436"/>
      <c r="H18" s="1436"/>
      <c r="I18" s="1436"/>
      <c r="J18" s="1436"/>
      <c r="K18" s="1436"/>
      <c r="L18" s="1436"/>
      <c r="M18" s="1436"/>
      <c r="N18" s="1436"/>
      <c r="O18" s="1436"/>
      <c r="P18" s="1436"/>
      <c r="Q18" s="1436"/>
      <c r="R18" s="1436"/>
      <c r="S18" s="1436"/>
      <c r="T18" s="1436"/>
      <c r="U18" s="1436"/>
      <c r="V18" s="1436"/>
    </row>
    <row r="19" spans="1:22" x14ac:dyDescent="0.25">
      <c r="A19" s="1436"/>
      <c r="B19" s="1436"/>
      <c r="C19" s="1436"/>
      <c r="D19" s="1436"/>
      <c r="E19" s="1436"/>
      <c r="F19" s="1436"/>
      <c r="G19" s="1436"/>
      <c r="H19" s="1436"/>
      <c r="I19" s="1436"/>
      <c r="J19" s="1436"/>
      <c r="K19" s="1436"/>
      <c r="L19" s="1436"/>
      <c r="M19" s="1436"/>
      <c r="N19" s="1436"/>
      <c r="O19" s="1436"/>
      <c r="P19" s="1436"/>
      <c r="Q19" s="1436"/>
      <c r="R19" s="1436"/>
      <c r="S19" s="1436"/>
      <c r="T19" s="1436"/>
      <c r="U19" s="1436"/>
      <c r="V19" s="1436"/>
    </row>
    <row r="20" spans="1:22" ht="12.75" customHeight="1" x14ac:dyDescent="0.25">
      <c r="A20" s="1436"/>
      <c r="B20" s="1436"/>
      <c r="C20" s="1436"/>
      <c r="D20" s="1436"/>
      <c r="E20" s="1436"/>
      <c r="F20" s="1436"/>
      <c r="G20" s="1436"/>
      <c r="H20" s="1436"/>
      <c r="I20" s="1436"/>
      <c r="J20" s="1436"/>
      <c r="K20" s="1436"/>
      <c r="L20" s="1436"/>
      <c r="M20" s="1436"/>
      <c r="N20" s="1436"/>
      <c r="O20" s="1436"/>
      <c r="P20" s="1436"/>
      <c r="Q20" s="1436"/>
      <c r="R20" s="1436"/>
      <c r="S20" s="1436"/>
      <c r="T20" s="1436"/>
      <c r="U20" s="1436"/>
      <c r="V20" s="1436"/>
    </row>
    <row r="21" spans="1:22" x14ac:dyDescent="0.25">
      <c r="A21" s="1436"/>
      <c r="B21" s="1436"/>
      <c r="C21" s="1436"/>
      <c r="D21" s="1436"/>
      <c r="E21" s="1436"/>
      <c r="F21" s="1436"/>
      <c r="G21" s="1436"/>
      <c r="H21" s="1436"/>
      <c r="I21" s="1436"/>
      <c r="J21" s="1436"/>
      <c r="K21" s="1436"/>
      <c r="L21" s="1436"/>
      <c r="M21" s="1436"/>
      <c r="N21" s="1436"/>
      <c r="O21" s="1436"/>
      <c r="P21" s="1436"/>
      <c r="Q21" s="1436"/>
      <c r="R21" s="1436"/>
      <c r="S21" s="1436"/>
      <c r="T21" s="1436"/>
      <c r="U21" s="1436"/>
      <c r="V21" s="1436"/>
    </row>
    <row r="22" spans="1:22" ht="13.5" customHeight="1" x14ac:dyDescent="0.25">
      <c r="A22" s="1436"/>
      <c r="B22" s="1436"/>
      <c r="C22" s="1436"/>
      <c r="D22" s="1436"/>
      <c r="E22" s="1436"/>
      <c r="F22" s="1436"/>
      <c r="G22" s="1436"/>
      <c r="H22" s="1436"/>
      <c r="I22" s="1436"/>
      <c r="J22" s="1436"/>
      <c r="K22" s="1436"/>
      <c r="L22" s="1436"/>
      <c r="M22" s="1436"/>
      <c r="N22" s="1436"/>
      <c r="O22" s="1436"/>
      <c r="P22" s="1436"/>
      <c r="Q22" s="1436"/>
      <c r="R22" s="1436"/>
      <c r="S22" s="1436"/>
      <c r="T22" s="1436"/>
      <c r="U22" s="1436"/>
      <c r="V22" s="1436"/>
    </row>
    <row r="23" spans="1:22" x14ac:dyDescent="0.25">
      <c r="A23" s="1436"/>
      <c r="B23" s="1436"/>
      <c r="C23" s="1436"/>
      <c r="D23" s="1436"/>
      <c r="E23" s="1436"/>
      <c r="F23" s="1436"/>
      <c r="G23" s="1436"/>
      <c r="H23" s="1436"/>
      <c r="I23" s="1436"/>
      <c r="J23" s="1436"/>
      <c r="K23" s="1436"/>
      <c r="L23" s="1436"/>
      <c r="M23" s="1436"/>
      <c r="N23" s="1436"/>
      <c r="O23" s="1436"/>
      <c r="P23" s="1436"/>
      <c r="Q23" s="1436"/>
      <c r="R23" s="1436"/>
      <c r="S23" s="1436"/>
      <c r="T23" s="1436"/>
      <c r="U23" s="1436"/>
      <c r="V23" s="1436"/>
    </row>
    <row r="24" spans="1:22" x14ac:dyDescent="0.25">
      <c r="A24" s="1436"/>
      <c r="B24" s="1436"/>
      <c r="C24" s="1436"/>
      <c r="D24" s="1436"/>
      <c r="E24" s="1436"/>
      <c r="F24" s="1436"/>
      <c r="G24" s="1436"/>
      <c r="H24" s="1436"/>
      <c r="I24" s="1436"/>
      <c r="J24" s="1436"/>
      <c r="K24" s="1436"/>
      <c r="L24" s="1436"/>
      <c r="M24" s="1436"/>
      <c r="N24" s="1436"/>
      <c r="O24" s="1436"/>
      <c r="P24" s="1436"/>
      <c r="Q24" s="1436"/>
      <c r="R24" s="1436"/>
      <c r="S24" s="1436"/>
      <c r="T24" s="1436"/>
      <c r="U24" s="1436"/>
      <c r="V24" s="1436"/>
    </row>
    <row r="25" spans="1:22" ht="12" customHeight="1" x14ac:dyDescent="0.25">
      <c r="A25" s="1436"/>
      <c r="B25" s="1436"/>
      <c r="C25" s="1436"/>
      <c r="D25" s="1436"/>
      <c r="E25" s="1436"/>
      <c r="F25" s="1436"/>
      <c r="G25" s="1436"/>
      <c r="H25" s="1436"/>
      <c r="I25" s="1436"/>
      <c r="J25" s="1436"/>
      <c r="K25" s="1436"/>
      <c r="L25" s="1436"/>
      <c r="M25" s="1436"/>
      <c r="N25" s="1436"/>
      <c r="O25" s="1436"/>
      <c r="P25" s="1436"/>
      <c r="Q25" s="1436"/>
      <c r="R25" s="1436"/>
      <c r="S25" s="1436"/>
      <c r="T25" s="1436"/>
      <c r="U25" s="1436"/>
      <c r="V25" s="1436"/>
    </row>
    <row r="26" spans="1:22" x14ac:dyDescent="0.25">
      <c r="A26" s="1436"/>
      <c r="B26" s="1436"/>
      <c r="C26" s="1436"/>
      <c r="D26" s="1436"/>
      <c r="E26" s="1436"/>
      <c r="F26" s="1436"/>
      <c r="G26" s="1436"/>
      <c r="H26" s="1436"/>
      <c r="I26" s="1436"/>
      <c r="J26" s="1436"/>
      <c r="K26" s="1436"/>
      <c r="L26" s="1436"/>
      <c r="M26" s="1436"/>
      <c r="N26" s="1436"/>
      <c r="O26" s="1436"/>
      <c r="P26" s="1436"/>
      <c r="Q26" s="1436"/>
      <c r="R26" s="1436"/>
      <c r="S26" s="1436"/>
      <c r="T26" s="1436"/>
      <c r="U26" s="1436"/>
      <c r="V26" s="1436"/>
    </row>
    <row r="27" spans="1:22" x14ac:dyDescent="0.25">
      <c r="A27" s="1436"/>
      <c r="B27" s="1436"/>
      <c r="C27" s="1436"/>
      <c r="D27" s="1436"/>
      <c r="E27" s="1436"/>
      <c r="F27" s="1436"/>
      <c r="G27" s="1436"/>
      <c r="H27" s="1436"/>
      <c r="I27" s="1436"/>
      <c r="J27" s="1436"/>
      <c r="K27" s="1436"/>
      <c r="L27" s="1436"/>
      <c r="M27" s="1436"/>
      <c r="N27" s="1436"/>
      <c r="O27" s="1436"/>
      <c r="P27" s="1436"/>
      <c r="Q27" s="1436"/>
      <c r="R27" s="1436"/>
      <c r="S27" s="1436"/>
      <c r="T27" s="1436"/>
      <c r="U27" s="1436"/>
      <c r="V27" s="1436"/>
    </row>
    <row r="28" spans="1:22" ht="13.5" customHeight="1" x14ac:dyDescent="0.25">
      <c r="A28" s="1436"/>
      <c r="B28" s="1436"/>
      <c r="C28" s="1436"/>
      <c r="D28" s="1436"/>
      <c r="E28" s="1436"/>
      <c r="F28" s="1436"/>
      <c r="G28" s="1436"/>
      <c r="H28" s="1436"/>
      <c r="I28" s="1436"/>
      <c r="J28" s="1436"/>
      <c r="K28" s="1436"/>
      <c r="L28" s="1436"/>
      <c r="M28" s="1436"/>
      <c r="N28" s="1436"/>
      <c r="O28" s="1436"/>
      <c r="P28" s="1436"/>
      <c r="Q28" s="1436"/>
      <c r="R28" s="1436"/>
      <c r="S28" s="1436"/>
      <c r="T28" s="1436"/>
      <c r="U28" s="1436"/>
      <c r="V28" s="1436"/>
    </row>
    <row r="29" spans="1:22" x14ac:dyDescent="0.25">
      <c r="A29" s="1436"/>
      <c r="B29" s="1436"/>
      <c r="C29" s="1436"/>
      <c r="D29" s="1436"/>
      <c r="E29" s="1436"/>
      <c r="F29" s="1436"/>
      <c r="G29" s="1436"/>
      <c r="H29" s="1436"/>
      <c r="I29" s="1436"/>
      <c r="J29" s="1436"/>
      <c r="K29" s="1436"/>
      <c r="L29" s="1436"/>
      <c r="M29" s="1436"/>
      <c r="N29" s="1436"/>
      <c r="O29" s="1436"/>
      <c r="P29" s="1436"/>
      <c r="Q29" s="1436"/>
      <c r="R29" s="1436"/>
      <c r="S29" s="1436"/>
      <c r="T29" s="1436"/>
      <c r="U29" s="1436"/>
      <c r="V29" s="1436"/>
    </row>
    <row r="30" spans="1:22" ht="20.149999999999999" customHeight="1" x14ac:dyDescent="0.25">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row>
    <row r="31" spans="1:22" x14ac:dyDescent="0.25">
      <c r="A31" s="375"/>
      <c r="B31" s="375"/>
      <c r="C31" s="375"/>
      <c r="D31" s="375"/>
      <c r="E31" s="375"/>
      <c r="F31" s="375"/>
      <c r="G31" s="375"/>
      <c r="H31" s="375"/>
      <c r="I31" s="375"/>
      <c r="J31" s="375"/>
      <c r="K31" s="375"/>
      <c r="L31" s="375"/>
      <c r="M31" s="375"/>
      <c r="N31" s="375"/>
      <c r="O31" s="375"/>
      <c r="P31" s="375"/>
      <c r="Q31" s="375"/>
      <c r="R31" s="375"/>
      <c r="S31" s="375"/>
      <c r="T31" s="375"/>
      <c r="U31" s="375"/>
      <c r="V31" s="375"/>
    </row>
    <row r="32" spans="1:22" x14ac:dyDescent="0.25">
      <c r="A32" s="375"/>
      <c r="B32" s="375"/>
      <c r="C32" s="375"/>
      <c r="D32" s="375"/>
      <c r="E32" s="375"/>
      <c r="F32" s="375"/>
      <c r="G32" s="375"/>
      <c r="H32" s="375"/>
      <c r="I32" s="375"/>
      <c r="J32" s="375"/>
      <c r="K32" s="375"/>
      <c r="L32" s="375"/>
      <c r="M32" s="375"/>
      <c r="N32" s="375"/>
      <c r="O32" s="375"/>
      <c r="P32" s="375"/>
      <c r="Q32" s="375"/>
      <c r="R32" s="375"/>
      <c r="S32" s="375"/>
      <c r="T32" s="375"/>
      <c r="U32" s="375"/>
      <c r="V32" s="375"/>
    </row>
    <row r="33" spans="1:22" ht="12.75" customHeight="1" x14ac:dyDescent="0.25">
      <c r="A33" s="1436" t="s">
        <v>3055</v>
      </c>
      <c r="B33" s="1436"/>
      <c r="C33" s="1436"/>
      <c r="D33" s="1436"/>
      <c r="E33" s="1436"/>
      <c r="F33" s="1436"/>
      <c r="G33" s="1436"/>
      <c r="H33" s="1436"/>
      <c r="I33" s="1436"/>
      <c r="J33" s="1436"/>
      <c r="K33" s="1436"/>
      <c r="L33" s="1436"/>
      <c r="M33" s="1436"/>
      <c r="N33" s="1436"/>
      <c r="O33" s="1436"/>
      <c r="P33" s="1436"/>
      <c r="Q33" s="1436"/>
      <c r="R33" s="1436"/>
      <c r="S33" s="1436"/>
      <c r="T33" s="1436"/>
      <c r="U33" s="1436"/>
      <c r="V33" s="1436"/>
    </row>
    <row r="34" spans="1:22" x14ac:dyDescent="0.25">
      <c r="A34" s="1436"/>
      <c r="B34" s="1436"/>
      <c r="C34" s="1436"/>
      <c r="D34" s="1436"/>
      <c r="E34" s="1436"/>
      <c r="F34" s="1436"/>
      <c r="G34" s="1436"/>
      <c r="H34" s="1436"/>
      <c r="I34" s="1436"/>
      <c r="J34" s="1436"/>
      <c r="K34" s="1436"/>
      <c r="L34" s="1436"/>
      <c r="M34" s="1436"/>
      <c r="N34" s="1436"/>
      <c r="O34" s="1436"/>
      <c r="P34" s="1436"/>
      <c r="Q34" s="1436"/>
      <c r="R34" s="1436"/>
      <c r="S34" s="1436"/>
      <c r="T34" s="1436"/>
      <c r="U34" s="1436"/>
      <c r="V34" s="1436"/>
    </row>
    <row r="35" spans="1:22" x14ac:dyDescent="0.25">
      <c r="A35" s="1436"/>
      <c r="B35" s="1436"/>
      <c r="C35" s="1436"/>
      <c r="D35" s="1436"/>
      <c r="E35" s="1436"/>
      <c r="F35" s="1436"/>
      <c r="G35" s="1436"/>
      <c r="H35" s="1436"/>
      <c r="I35" s="1436"/>
      <c r="J35" s="1436"/>
      <c r="K35" s="1436"/>
      <c r="L35" s="1436"/>
      <c r="M35" s="1436"/>
      <c r="N35" s="1436"/>
      <c r="O35" s="1436"/>
      <c r="P35" s="1436"/>
      <c r="Q35" s="1436"/>
      <c r="R35" s="1436"/>
      <c r="S35" s="1436"/>
      <c r="T35" s="1436"/>
      <c r="U35" s="1436"/>
      <c r="V35" s="1436"/>
    </row>
    <row r="36" spans="1:22" x14ac:dyDescent="0.25">
      <c r="A36" s="1436"/>
      <c r="B36" s="1436"/>
      <c r="C36" s="1436"/>
      <c r="D36" s="1436"/>
      <c r="E36" s="1436"/>
      <c r="F36" s="1436"/>
      <c r="G36" s="1436"/>
      <c r="H36" s="1436"/>
      <c r="I36" s="1436"/>
      <c r="J36" s="1436"/>
      <c r="K36" s="1436"/>
      <c r="L36" s="1436"/>
      <c r="M36" s="1436"/>
      <c r="N36" s="1436"/>
      <c r="O36" s="1436"/>
      <c r="P36" s="1436"/>
      <c r="Q36" s="1436"/>
      <c r="R36" s="1436"/>
      <c r="S36" s="1436"/>
      <c r="T36" s="1436"/>
      <c r="U36" s="1436"/>
      <c r="V36" s="1436"/>
    </row>
    <row r="37" spans="1:22" x14ac:dyDescent="0.25">
      <c r="A37" s="1436"/>
      <c r="B37" s="1436"/>
      <c r="C37" s="1436"/>
      <c r="D37" s="1436"/>
      <c r="E37" s="1436"/>
      <c r="F37" s="1436"/>
      <c r="G37" s="1436"/>
      <c r="H37" s="1436"/>
      <c r="I37" s="1436"/>
      <c r="J37" s="1436"/>
      <c r="K37" s="1436"/>
      <c r="L37" s="1436"/>
      <c r="M37" s="1436"/>
      <c r="N37" s="1436"/>
      <c r="O37" s="1436"/>
      <c r="P37" s="1436"/>
      <c r="Q37" s="1436"/>
      <c r="R37" s="1436"/>
      <c r="S37" s="1436"/>
      <c r="T37" s="1436"/>
      <c r="U37" s="1436"/>
      <c r="V37" s="1436"/>
    </row>
    <row r="38" spans="1:22" x14ac:dyDescent="0.25">
      <c r="A38" s="1436"/>
      <c r="B38" s="1436"/>
      <c r="C38" s="1436"/>
      <c r="D38" s="1436"/>
      <c r="E38" s="1436"/>
      <c r="F38" s="1436"/>
      <c r="G38" s="1436"/>
      <c r="H38" s="1436"/>
      <c r="I38" s="1436"/>
      <c r="J38" s="1436"/>
      <c r="K38" s="1436"/>
      <c r="L38" s="1436"/>
      <c r="M38" s="1436"/>
      <c r="N38" s="1436"/>
      <c r="O38" s="1436"/>
      <c r="P38" s="1436"/>
      <c r="Q38" s="1436"/>
      <c r="R38" s="1436"/>
      <c r="S38" s="1436"/>
      <c r="T38" s="1436"/>
      <c r="U38" s="1436"/>
      <c r="V38" s="1436"/>
    </row>
    <row r="39" spans="1:22" x14ac:dyDescent="0.25">
      <c r="A39" s="1436"/>
      <c r="B39" s="1436"/>
      <c r="C39" s="1436"/>
      <c r="D39" s="1436"/>
      <c r="E39" s="1436"/>
      <c r="F39" s="1436"/>
      <c r="G39" s="1436"/>
      <c r="H39" s="1436"/>
      <c r="I39" s="1436"/>
      <c r="J39" s="1436"/>
      <c r="K39" s="1436"/>
      <c r="L39" s="1436"/>
      <c r="M39" s="1436"/>
      <c r="N39" s="1436"/>
      <c r="O39" s="1436"/>
      <c r="P39" s="1436"/>
      <c r="Q39" s="1436"/>
      <c r="R39" s="1436"/>
      <c r="S39" s="1436"/>
      <c r="T39" s="1436"/>
      <c r="U39" s="1436"/>
      <c r="V39" s="1436"/>
    </row>
    <row r="40" spans="1:22" x14ac:dyDescent="0.25">
      <c r="A40" s="1436"/>
      <c r="B40" s="1436"/>
      <c r="C40" s="1436"/>
      <c r="D40" s="1436"/>
      <c r="E40" s="1436"/>
      <c r="F40" s="1436"/>
      <c r="G40" s="1436"/>
      <c r="H40" s="1436"/>
      <c r="I40" s="1436"/>
      <c r="J40" s="1436"/>
      <c r="K40" s="1436"/>
      <c r="L40" s="1436"/>
      <c r="M40" s="1436"/>
      <c r="N40" s="1436"/>
      <c r="O40" s="1436"/>
      <c r="P40" s="1436"/>
      <c r="Q40" s="1436"/>
      <c r="R40" s="1436"/>
      <c r="S40" s="1436"/>
      <c r="T40" s="1436"/>
      <c r="U40" s="1436"/>
      <c r="V40" s="1436"/>
    </row>
    <row r="41" spans="1:22" x14ac:dyDescent="0.25">
      <c r="A41" s="1436"/>
      <c r="B41" s="1436"/>
      <c r="C41" s="1436"/>
      <c r="D41" s="1436"/>
      <c r="E41" s="1436"/>
      <c r="F41" s="1436"/>
      <c r="G41" s="1436"/>
      <c r="H41" s="1436"/>
      <c r="I41" s="1436"/>
      <c r="J41" s="1436"/>
      <c r="K41" s="1436"/>
      <c r="L41" s="1436"/>
      <c r="M41" s="1436"/>
      <c r="N41" s="1436"/>
      <c r="O41" s="1436"/>
      <c r="P41" s="1436"/>
      <c r="Q41" s="1436"/>
      <c r="R41" s="1436"/>
      <c r="S41" s="1436"/>
      <c r="T41" s="1436"/>
      <c r="U41" s="1436"/>
      <c r="V41" s="1436"/>
    </row>
    <row r="42" spans="1:22" x14ac:dyDescent="0.25">
      <c r="A42" s="1436"/>
      <c r="B42" s="1436"/>
      <c r="C42" s="1436"/>
      <c r="D42" s="1436"/>
      <c r="E42" s="1436"/>
      <c r="F42" s="1436"/>
      <c r="G42" s="1436"/>
      <c r="H42" s="1436"/>
      <c r="I42" s="1436"/>
      <c r="J42" s="1436"/>
      <c r="K42" s="1436"/>
      <c r="L42" s="1436"/>
      <c r="M42" s="1436"/>
      <c r="N42" s="1436"/>
      <c r="O42" s="1436"/>
      <c r="P42" s="1436"/>
      <c r="Q42" s="1436"/>
      <c r="R42" s="1436"/>
      <c r="S42" s="1436"/>
      <c r="T42" s="1436"/>
      <c r="U42" s="1436"/>
      <c r="V42" s="1436"/>
    </row>
    <row r="43" spans="1:22" ht="152.5" customHeight="1" x14ac:dyDescent="0.25">
      <c r="A43" s="1436"/>
      <c r="B43" s="1436"/>
      <c r="C43" s="1436"/>
      <c r="D43" s="1436"/>
      <c r="E43" s="1436"/>
      <c r="F43" s="1436"/>
      <c r="G43" s="1436"/>
      <c r="H43" s="1436"/>
      <c r="I43" s="1436"/>
      <c r="J43" s="1436"/>
      <c r="K43" s="1436"/>
      <c r="L43" s="1436"/>
      <c r="M43" s="1436"/>
      <c r="N43" s="1436"/>
      <c r="O43" s="1436"/>
      <c r="P43" s="1436"/>
      <c r="Q43" s="1436"/>
      <c r="R43" s="1436"/>
      <c r="S43" s="1436"/>
      <c r="T43" s="1436"/>
      <c r="U43" s="1436"/>
      <c r="V43" s="1436"/>
    </row>
    <row r="44" spans="1:22" ht="7" customHeight="1" x14ac:dyDescent="0.25"/>
    <row r="45" spans="1:22" ht="6" customHeight="1" x14ac:dyDescent="0.25"/>
    <row r="46" spans="1:22" ht="13" x14ac:dyDescent="0.3">
      <c r="A46" s="373" t="s">
        <v>17</v>
      </c>
      <c r="B46" s="374"/>
      <c r="C46" s="374"/>
      <c r="D46" s="374"/>
      <c r="E46" s="374"/>
      <c r="F46" s="374"/>
      <c r="G46" s="374"/>
      <c r="H46" s="374"/>
      <c r="I46" s="374"/>
      <c r="J46" s="374"/>
      <c r="K46" s="374"/>
      <c r="L46" s="374"/>
      <c r="M46" s="374"/>
      <c r="N46" s="374"/>
      <c r="O46" s="374"/>
      <c r="P46" s="374"/>
      <c r="Q46" s="374"/>
      <c r="R46" s="374"/>
      <c r="S46" s="374"/>
      <c r="T46" s="374"/>
      <c r="U46" s="374"/>
      <c r="V46" s="374"/>
    </row>
    <row r="47" spans="1:22" ht="4.5" customHeight="1" x14ac:dyDescent="0.25"/>
    <row r="48" spans="1:22" x14ac:dyDescent="0.25">
      <c r="A48" s="1437" t="s">
        <v>328</v>
      </c>
      <c r="B48" s="1437"/>
      <c r="C48" s="1437"/>
      <c r="D48" s="1437"/>
      <c r="E48" s="1437"/>
      <c r="F48" s="1437"/>
      <c r="G48" s="1437"/>
      <c r="H48" s="1437"/>
      <c r="I48" s="1437"/>
      <c r="J48" s="1437"/>
      <c r="K48" s="1437"/>
      <c r="L48" s="1437"/>
      <c r="M48" s="1437"/>
      <c r="N48" s="1437"/>
      <c r="O48" s="1437"/>
      <c r="P48" s="1437"/>
      <c r="Q48" s="1437"/>
      <c r="R48" s="1437"/>
      <c r="S48" s="1437"/>
    </row>
    <row r="49" spans="1:19" x14ac:dyDescent="0.25">
      <c r="A49" s="1437"/>
      <c r="B49" s="1437"/>
      <c r="C49" s="1437"/>
      <c r="D49" s="1437"/>
      <c r="E49" s="1437"/>
      <c r="F49" s="1437"/>
      <c r="G49" s="1437"/>
      <c r="H49" s="1437"/>
      <c r="I49" s="1437"/>
      <c r="J49" s="1437"/>
      <c r="K49" s="1437"/>
      <c r="L49" s="1437"/>
      <c r="M49" s="1437"/>
      <c r="N49" s="1437"/>
      <c r="O49" s="1437"/>
      <c r="P49" s="1437"/>
      <c r="Q49" s="1437"/>
      <c r="R49" s="1437"/>
      <c r="S49" s="1437"/>
    </row>
    <row r="50" spans="1:19" x14ac:dyDescent="0.25">
      <c r="A50" s="1437"/>
      <c r="B50" s="1437"/>
      <c r="C50" s="1437"/>
      <c r="D50" s="1437"/>
      <c r="E50" s="1437"/>
      <c r="F50" s="1437"/>
      <c r="G50" s="1437"/>
      <c r="H50" s="1437"/>
      <c r="I50" s="1437"/>
      <c r="J50" s="1437"/>
      <c r="K50" s="1437"/>
      <c r="L50" s="1437"/>
      <c r="M50" s="1437"/>
      <c r="N50" s="1437"/>
      <c r="O50" s="1437"/>
      <c r="P50" s="1437"/>
      <c r="Q50" s="1437"/>
      <c r="R50" s="1437"/>
      <c r="S50" s="1437"/>
    </row>
    <row r="51" spans="1:19" x14ac:dyDescent="0.25">
      <c r="A51" s="1437"/>
      <c r="B51" s="1437"/>
      <c r="C51" s="1437"/>
      <c r="D51" s="1437"/>
      <c r="E51" s="1437"/>
      <c r="F51" s="1437"/>
      <c r="G51" s="1437"/>
      <c r="H51" s="1437"/>
      <c r="I51" s="1437"/>
      <c r="J51" s="1437"/>
      <c r="K51" s="1437"/>
      <c r="L51" s="1437"/>
      <c r="M51" s="1437"/>
      <c r="N51" s="1437"/>
      <c r="O51" s="1437"/>
      <c r="P51" s="1437"/>
      <c r="Q51" s="1437"/>
      <c r="R51" s="1437"/>
      <c r="S51" s="1437"/>
    </row>
    <row r="52" spans="1:19" x14ac:dyDescent="0.25">
      <c r="A52" s="1437"/>
      <c r="B52" s="1437"/>
      <c r="C52" s="1437"/>
      <c r="D52" s="1437"/>
      <c r="E52" s="1437"/>
      <c r="F52" s="1437"/>
      <c r="G52" s="1437"/>
      <c r="H52" s="1437"/>
      <c r="I52" s="1437"/>
      <c r="J52" s="1437"/>
      <c r="K52" s="1437"/>
      <c r="L52" s="1437"/>
      <c r="M52" s="1437"/>
      <c r="N52" s="1437"/>
      <c r="O52" s="1437"/>
      <c r="P52" s="1437"/>
      <c r="Q52" s="1437"/>
      <c r="R52" s="1437"/>
      <c r="S52" s="1437"/>
    </row>
    <row r="53" spans="1:19" x14ac:dyDescent="0.25">
      <c r="A53" s="1437"/>
      <c r="B53" s="1437"/>
      <c r="C53" s="1437"/>
      <c r="D53" s="1437"/>
      <c r="E53" s="1437"/>
      <c r="F53" s="1437"/>
      <c r="G53" s="1437"/>
      <c r="H53" s="1437"/>
      <c r="I53" s="1437"/>
      <c r="J53" s="1437"/>
      <c r="K53" s="1437"/>
      <c r="L53" s="1437"/>
      <c r="M53" s="1437"/>
      <c r="N53" s="1437"/>
      <c r="O53" s="1437"/>
      <c r="P53" s="1437"/>
      <c r="Q53" s="1437"/>
      <c r="R53" s="1437"/>
      <c r="S53" s="1437"/>
    </row>
    <row r="54" spans="1:19" x14ac:dyDescent="0.25">
      <c r="A54" s="1437"/>
      <c r="B54" s="1437"/>
      <c r="C54" s="1437"/>
      <c r="D54" s="1437"/>
      <c r="E54" s="1437"/>
      <c r="F54" s="1437"/>
      <c r="G54" s="1437"/>
      <c r="H54" s="1437"/>
      <c r="I54" s="1437"/>
      <c r="J54" s="1437"/>
      <c r="K54" s="1437"/>
      <c r="L54" s="1437"/>
      <c r="M54" s="1437"/>
      <c r="N54" s="1437"/>
      <c r="O54" s="1437"/>
      <c r="P54" s="1437"/>
      <c r="Q54" s="1437"/>
      <c r="R54" s="1437"/>
      <c r="S54" s="1437"/>
    </row>
    <row r="55" spans="1:19" x14ac:dyDescent="0.25">
      <c r="A55" s="1437"/>
      <c r="B55" s="1437"/>
      <c r="C55" s="1437"/>
      <c r="D55" s="1437"/>
      <c r="E55" s="1437"/>
      <c r="F55" s="1437"/>
      <c r="G55" s="1437"/>
      <c r="H55" s="1437"/>
      <c r="I55" s="1437"/>
      <c r="J55" s="1437"/>
      <c r="K55" s="1437"/>
      <c r="L55" s="1437"/>
      <c r="M55" s="1437"/>
      <c r="N55" s="1437"/>
      <c r="O55" s="1437"/>
      <c r="P55" s="1437"/>
      <c r="Q55" s="1437"/>
      <c r="R55" s="1437"/>
      <c r="S55" s="1437"/>
    </row>
    <row r="56" spans="1:19" x14ac:dyDescent="0.25">
      <c r="A56" s="1437"/>
      <c r="B56" s="1437"/>
      <c r="C56" s="1437"/>
      <c r="D56" s="1437"/>
      <c r="E56" s="1437"/>
      <c r="F56" s="1437"/>
      <c r="G56" s="1437"/>
      <c r="H56" s="1437"/>
      <c r="I56" s="1437"/>
      <c r="J56" s="1437"/>
      <c r="K56" s="1437"/>
      <c r="L56" s="1437"/>
      <c r="M56" s="1437"/>
      <c r="N56" s="1437"/>
      <c r="O56" s="1437"/>
      <c r="P56" s="1437"/>
      <c r="Q56" s="1437"/>
      <c r="R56" s="1437"/>
      <c r="S56" s="1437"/>
    </row>
    <row r="57" spans="1:19" x14ac:dyDescent="0.25">
      <c r="A57" s="1437"/>
      <c r="B57" s="1437"/>
      <c r="C57" s="1437"/>
      <c r="D57" s="1437"/>
      <c r="E57" s="1437"/>
      <c r="F57" s="1437"/>
      <c r="G57" s="1437"/>
      <c r="H57" s="1437"/>
      <c r="I57" s="1437"/>
      <c r="J57" s="1437"/>
      <c r="K57" s="1437"/>
      <c r="L57" s="1437"/>
      <c r="M57" s="1437"/>
      <c r="N57" s="1437"/>
      <c r="O57" s="1437"/>
      <c r="P57" s="1437"/>
      <c r="Q57" s="1437"/>
      <c r="R57" s="1437"/>
      <c r="S57" s="1437"/>
    </row>
    <row r="58" spans="1:19" x14ac:dyDescent="0.25">
      <c r="A58" s="1437"/>
      <c r="B58" s="1437"/>
      <c r="C58" s="1437"/>
      <c r="D58" s="1437"/>
      <c r="E58" s="1437"/>
      <c r="F58" s="1437"/>
      <c r="G58" s="1437"/>
      <c r="H58" s="1437"/>
      <c r="I58" s="1437"/>
      <c r="J58" s="1437"/>
      <c r="K58" s="1437"/>
      <c r="L58" s="1437"/>
      <c r="M58" s="1437"/>
      <c r="N58" s="1437"/>
      <c r="O58" s="1437"/>
      <c r="P58" s="1437"/>
      <c r="Q58" s="1437"/>
      <c r="R58" s="1437"/>
      <c r="S58" s="1437"/>
    </row>
    <row r="59" spans="1:19" x14ac:dyDescent="0.25">
      <c r="A59" s="1437"/>
      <c r="B59" s="1437"/>
      <c r="C59" s="1437"/>
      <c r="D59" s="1437"/>
      <c r="E59" s="1437"/>
      <c r="F59" s="1437"/>
      <c r="G59" s="1437"/>
      <c r="H59" s="1437"/>
      <c r="I59" s="1437"/>
      <c r="J59" s="1437"/>
      <c r="K59" s="1437"/>
      <c r="L59" s="1437"/>
      <c r="M59" s="1437"/>
      <c r="N59" s="1437"/>
      <c r="O59" s="1437"/>
      <c r="P59" s="1437"/>
      <c r="Q59" s="1437"/>
      <c r="R59" s="1437"/>
      <c r="S59" s="1437"/>
    </row>
    <row r="60" spans="1:19" x14ac:dyDescent="0.25">
      <c r="A60" s="1437"/>
      <c r="B60" s="1437"/>
      <c r="C60" s="1437"/>
      <c r="D60" s="1437"/>
      <c r="E60" s="1437"/>
      <c r="F60" s="1437"/>
      <c r="G60" s="1437"/>
      <c r="H60" s="1437"/>
      <c r="I60" s="1437"/>
      <c r="J60" s="1437"/>
      <c r="K60" s="1437"/>
      <c r="L60" s="1437"/>
      <c r="M60" s="1437"/>
      <c r="N60" s="1437"/>
      <c r="O60" s="1437"/>
      <c r="P60" s="1437"/>
      <c r="Q60" s="1437"/>
      <c r="R60" s="1437"/>
      <c r="S60" s="1437"/>
    </row>
    <row r="61" spans="1:19" x14ac:dyDescent="0.25">
      <c r="A61" s="1437" t="s">
        <v>329</v>
      </c>
      <c r="B61" s="1437"/>
      <c r="C61" s="1437"/>
      <c r="D61" s="1437"/>
      <c r="E61" s="1437"/>
      <c r="F61" s="1437"/>
      <c r="G61" s="1437"/>
      <c r="H61" s="1437"/>
      <c r="I61" s="1437"/>
      <c r="J61" s="1437"/>
      <c r="K61" s="1437"/>
      <c r="L61" s="1437"/>
      <c r="M61" s="1437"/>
      <c r="N61" s="1437"/>
      <c r="O61" s="1437"/>
      <c r="P61" s="1437"/>
      <c r="Q61" s="1437"/>
      <c r="R61" s="1437"/>
      <c r="S61" s="1437"/>
    </row>
    <row r="62" spans="1:19" x14ac:dyDescent="0.25">
      <c r="A62" s="1437"/>
      <c r="B62" s="1437"/>
      <c r="C62" s="1437"/>
      <c r="D62" s="1437"/>
      <c r="E62" s="1437"/>
      <c r="F62" s="1437"/>
      <c r="G62" s="1437"/>
      <c r="H62" s="1437"/>
      <c r="I62" s="1437"/>
      <c r="J62" s="1437"/>
      <c r="K62" s="1437"/>
      <c r="L62" s="1437"/>
      <c r="M62" s="1437"/>
      <c r="N62" s="1437"/>
      <c r="O62" s="1437"/>
      <c r="P62" s="1437"/>
      <c r="Q62" s="1437"/>
      <c r="R62" s="1437"/>
      <c r="S62" s="1437"/>
    </row>
    <row r="63" spans="1:19" x14ac:dyDescent="0.25">
      <c r="A63" s="1437"/>
      <c r="B63" s="1437"/>
      <c r="C63" s="1437"/>
      <c r="D63" s="1437"/>
      <c r="E63" s="1437"/>
      <c r="F63" s="1437"/>
      <c r="G63" s="1437"/>
      <c r="H63" s="1437"/>
      <c r="I63" s="1437"/>
      <c r="J63" s="1437"/>
      <c r="K63" s="1437"/>
      <c r="L63" s="1437"/>
      <c r="M63" s="1437"/>
      <c r="N63" s="1437"/>
      <c r="O63" s="1437"/>
      <c r="P63" s="1437"/>
      <c r="Q63" s="1437"/>
      <c r="R63" s="1437"/>
      <c r="S63" s="1437"/>
    </row>
    <row r="64" spans="1:19" x14ac:dyDescent="0.25">
      <c r="A64" s="376"/>
      <c r="B64" s="376"/>
      <c r="C64" s="376"/>
      <c r="D64" s="376"/>
      <c r="E64" s="376"/>
      <c r="F64" s="376"/>
      <c r="G64" s="376"/>
      <c r="H64" s="376"/>
      <c r="I64" s="376"/>
      <c r="J64" s="376"/>
      <c r="K64" s="376"/>
      <c r="L64" s="376"/>
      <c r="M64" s="376"/>
      <c r="N64" s="376"/>
      <c r="O64" s="376"/>
      <c r="P64" s="376"/>
      <c r="Q64" s="376"/>
      <c r="R64" s="376"/>
      <c r="S64" s="376"/>
    </row>
    <row r="65" spans="1:22" x14ac:dyDescent="0.25">
      <c r="A65" s="376"/>
      <c r="B65" s="376"/>
      <c r="C65" s="376"/>
      <c r="D65" s="376"/>
      <c r="E65" s="376"/>
      <c r="F65" s="376"/>
      <c r="G65" s="376"/>
      <c r="H65" s="376"/>
      <c r="I65" s="376"/>
      <c r="J65" s="376"/>
      <c r="K65" s="376"/>
      <c r="L65" s="376"/>
      <c r="M65" s="376"/>
      <c r="N65" s="376"/>
      <c r="O65" s="376"/>
      <c r="P65" s="376"/>
      <c r="Q65" s="376"/>
      <c r="R65" s="376"/>
      <c r="S65" s="376"/>
    </row>
    <row r="66" spans="1:22" ht="13" x14ac:dyDescent="0.3">
      <c r="A66" s="377" t="s">
        <v>330</v>
      </c>
      <c r="B66" s="376"/>
      <c r="C66" s="376"/>
      <c r="D66" s="376"/>
      <c r="E66" s="376"/>
      <c r="F66" s="376"/>
      <c r="G66" s="376"/>
      <c r="H66" s="376"/>
      <c r="I66" s="376"/>
      <c r="J66" s="376"/>
      <c r="K66" s="376"/>
      <c r="L66" s="376"/>
      <c r="M66" s="376"/>
      <c r="N66" s="376"/>
      <c r="O66" s="376"/>
      <c r="P66" s="376"/>
      <c r="Q66" s="376"/>
      <c r="R66" s="376"/>
      <c r="S66" s="376"/>
    </row>
    <row r="67" spans="1:22" ht="6.75" customHeight="1" x14ac:dyDescent="0.25">
      <c r="A67" s="376"/>
      <c r="B67" s="376"/>
      <c r="C67" s="376"/>
      <c r="D67" s="376"/>
      <c r="E67" s="376"/>
      <c r="F67" s="376"/>
      <c r="G67" s="376"/>
      <c r="H67" s="376"/>
      <c r="I67" s="376"/>
      <c r="J67" s="376"/>
      <c r="K67" s="376"/>
      <c r="L67" s="376"/>
      <c r="M67" s="376"/>
      <c r="N67" s="376"/>
      <c r="O67" s="376"/>
      <c r="P67" s="376"/>
      <c r="Q67" s="376"/>
      <c r="R67" s="376"/>
      <c r="S67" s="376"/>
    </row>
    <row r="68" spans="1:22" x14ac:dyDescent="0.25">
      <c r="A68" s="1437" t="s">
        <v>331</v>
      </c>
      <c r="B68" s="1437"/>
      <c r="C68" s="1437"/>
      <c r="D68" s="1437"/>
      <c r="E68" s="1437"/>
      <c r="F68" s="1437"/>
      <c r="G68" s="1437"/>
      <c r="H68" s="1437"/>
      <c r="I68" s="1437"/>
      <c r="J68" s="1437"/>
      <c r="K68" s="1437"/>
      <c r="L68" s="1437"/>
      <c r="M68" s="1437"/>
      <c r="N68" s="1437"/>
      <c r="O68" s="1437"/>
      <c r="P68" s="1437"/>
      <c r="Q68" s="1437"/>
      <c r="R68" s="1437"/>
      <c r="S68" s="1437"/>
    </row>
    <row r="69" spans="1:22" x14ac:dyDescent="0.25">
      <c r="A69" s="1437"/>
      <c r="B69" s="1437"/>
      <c r="C69" s="1437"/>
      <c r="D69" s="1437"/>
      <c r="E69" s="1437"/>
      <c r="F69" s="1437"/>
      <c r="G69" s="1437"/>
      <c r="H69" s="1437"/>
      <c r="I69" s="1437"/>
      <c r="J69" s="1437"/>
      <c r="K69" s="1437"/>
      <c r="L69" s="1437"/>
      <c r="M69" s="1437"/>
      <c r="N69" s="1437"/>
      <c r="O69" s="1437"/>
      <c r="P69" s="1437"/>
      <c r="Q69" s="1437"/>
      <c r="R69" s="1437"/>
      <c r="S69" s="1437"/>
    </row>
    <row r="70" spans="1:22" x14ac:dyDescent="0.25">
      <c r="A70" s="376"/>
      <c r="B70" s="376"/>
      <c r="C70" s="376"/>
      <c r="D70" s="376"/>
      <c r="E70" s="376"/>
      <c r="F70" s="376"/>
      <c r="G70" s="376"/>
      <c r="H70" s="376"/>
      <c r="I70" s="376"/>
      <c r="J70" s="376"/>
      <c r="K70" s="376"/>
      <c r="L70" s="376"/>
      <c r="M70" s="376"/>
      <c r="N70" s="376"/>
      <c r="O70" s="376"/>
      <c r="P70" s="376"/>
      <c r="Q70" s="376"/>
      <c r="R70" s="376"/>
      <c r="S70" s="376"/>
    </row>
    <row r="71" spans="1:22" x14ac:dyDescent="0.25">
      <c r="A71" s="376"/>
      <c r="B71" s="376"/>
      <c r="C71" s="376"/>
      <c r="D71" s="376"/>
      <c r="E71" s="376"/>
      <c r="F71" s="376"/>
      <c r="G71" s="376"/>
      <c r="H71" s="376"/>
      <c r="I71" s="376"/>
      <c r="J71" s="376"/>
      <c r="K71" s="376"/>
      <c r="L71" s="376"/>
      <c r="M71" s="376"/>
      <c r="N71" s="376"/>
      <c r="O71" s="376"/>
      <c r="P71" s="376"/>
      <c r="Q71" s="376"/>
      <c r="R71" s="376"/>
      <c r="S71" s="376"/>
    </row>
    <row r="72" spans="1:22" x14ac:dyDescent="0.25">
      <c r="A72" s="378" t="s">
        <v>31</v>
      </c>
    </row>
    <row r="73" spans="1:22" x14ac:dyDescent="0.25">
      <c r="A73" s="379" t="s">
        <v>30</v>
      </c>
    </row>
    <row r="74" spans="1:22" ht="6" customHeight="1" x14ac:dyDescent="0.25"/>
    <row r="75" spans="1:22" ht="13" x14ac:dyDescent="0.3">
      <c r="A75" s="373" t="s">
        <v>21</v>
      </c>
      <c r="B75" s="374"/>
      <c r="C75" s="374"/>
      <c r="D75" s="374"/>
      <c r="E75" s="374"/>
      <c r="F75" s="374"/>
      <c r="G75" s="374"/>
      <c r="H75" s="374"/>
      <c r="I75" s="374"/>
      <c r="J75" s="374"/>
      <c r="K75" s="374"/>
      <c r="L75" s="374"/>
      <c r="M75" s="374"/>
      <c r="N75" s="374"/>
      <c r="O75" s="374"/>
      <c r="P75" s="374"/>
      <c r="Q75" s="374"/>
      <c r="R75" s="374"/>
      <c r="S75" s="374"/>
      <c r="T75" s="374"/>
      <c r="U75" s="374"/>
      <c r="V75" s="374"/>
    </row>
    <row r="76" spans="1:22" ht="4.5" customHeight="1" x14ac:dyDescent="0.25"/>
    <row r="77" spans="1:22" s="736" customFormat="1" ht="13.5" customHeight="1" x14ac:dyDescent="0.25">
      <c r="A77" s="736" t="s">
        <v>519</v>
      </c>
    </row>
    <row r="78" spans="1:22" x14ac:dyDescent="0.25">
      <c r="A78" s="19" t="s">
        <v>332</v>
      </c>
    </row>
    <row r="79" spans="1:22" ht="6" customHeight="1" x14ac:dyDescent="0.3">
      <c r="A79" s="380"/>
    </row>
    <row r="80" spans="1:22" ht="13" x14ac:dyDescent="0.3">
      <c r="A80" s="373" t="s">
        <v>18</v>
      </c>
      <c r="B80" s="374"/>
      <c r="C80" s="374"/>
      <c r="D80" s="374"/>
      <c r="E80" s="374"/>
      <c r="F80" s="374"/>
      <c r="G80" s="374"/>
      <c r="H80" s="374"/>
      <c r="I80" s="374"/>
      <c r="J80" s="374"/>
      <c r="K80" s="374"/>
      <c r="L80" s="374"/>
      <c r="M80" s="374"/>
      <c r="N80" s="374"/>
      <c r="O80" s="374"/>
      <c r="P80" s="374"/>
      <c r="Q80" s="374"/>
      <c r="R80" s="374"/>
      <c r="S80" s="374"/>
      <c r="T80" s="374"/>
      <c r="U80" s="374"/>
      <c r="V80" s="374"/>
    </row>
    <row r="81" spans="1:22" ht="4.5" customHeight="1" x14ac:dyDescent="0.25"/>
    <row r="82" spans="1:22" x14ac:dyDescent="0.25">
      <c r="A82" s="19" t="s">
        <v>19</v>
      </c>
      <c r="B82" s="19" t="s">
        <v>20</v>
      </c>
    </row>
    <row r="83" spans="1:22" x14ac:dyDescent="0.25">
      <c r="A83" s="19" t="s">
        <v>333</v>
      </c>
      <c r="B83" s="19" t="s">
        <v>334</v>
      </c>
    </row>
    <row r="84" spans="1:22" x14ac:dyDescent="0.25">
      <c r="A84" s="19" t="s">
        <v>12</v>
      </c>
      <c r="B84" s="19" t="s">
        <v>1294</v>
      </c>
    </row>
    <row r="85" spans="1:22" x14ac:dyDescent="0.25">
      <c r="A85" s="19" t="s">
        <v>335</v>
      </c>
      <c r="B85" s="19" t="s">
        <v>336</v>
      </c>
    </row>
    <row r="86" spans="1:22" ht="6" customHeight="1" x14ac:dyDescent="0.25"/>
    <row r="87" spans="1:22" ht="13" x14ac:dyDescent="0.3">
      <c r="A87" s="373" t="s">
        <v>22</v>
      </c>
      <c r="B87" s="374"/>
      <c r="C87" s="374"/>
      <c r="D87" s="374"/>
      <c r="E87" s="374"/>
      <c r="F87" s="374"/>
      <c r="G87" s="374"/>
      <c r="H87" s="374"/>
      <c r="I87" s="374"/>
      <c r="J87" s="374"/>
      <c r="K87" s="374"/>
      <c r="L87" s="374"/>
      <c r="M87" s="374"/>
      <c r="N87" s="374"/>
      <c r="O87" s="374"/>
      <c r="P87" s="374"/>
      <c r="Q87" s="374"/>
      <c r="R87" s="374"/>
      <c r="S87" s="374"/>
      <c r="T87" s="374"/>
      <c r="U87" s="374"/>
      <c r="V87" s="374"/>
    </row>
    <row r="88" spans="1:22" ht="4.5" customHeight="1" x14ac:dyDescent="0.25"/>
    <row r="89" spans="1:22" x14ac:dyDescent="0.25">
      <c r="A89" s="378" t="s">
        <v>337</v>
      </c>
    </row>
    <row r="90" spans="1:22" x14ac:dyDescent="0.25">
      <c r="A90" s="378" t="s">
        <v>23</v>
      </c>
    </row>
    <row r="91" spans="1:22" ht="4.5" customHeight="1" x14ac:dyDescent="0.25"/>
    <row r="92" spans="1:22" ht="13" x14ac:dyDescent="0.3">
      <c r="A92" s="380" t="s">
        <v>24</v>
      </c>
    </row>
    <row r="93" spans="1:22" x14ac:dyDescent="0.25">
      <c r="A93" s="19" t="s">
        <v>25</v>
      </c>
    </row>
    <row r="94" spans="1:22" x14ac:dyDescent="0.25">
      <c r="A94" s="19" t="s">
        <v>26</v>
      </c>
      <c r="B94" s="381" t="s">
        <v>27</v>
      </c>
    </row>
    <row r="95" spans="1:22" x14ac:dyDescent="0.25">
      <c r="A95" s="19" t="s">
        <v>28</v>
      </c>
      <c r="C95" s="382" t="s">
        <v>29</v>
      </c>
    </row>
    <row r="96" spans="1:22" ht="6" customHeight="1" x14ac:dyDescent="0.25"/>
    <row r="97" spans="2:2" x14ac:dyDescent="0.25">
      <c r="B97" s="381"/>
    </row>
  </sheetData>
  <customSheetViews>
    <customSheetView guid="{6E86E696-B0D6-465F-9D8E-9F701215684B}">
      <selection activeCell="I64" sqref="I64"/>
      <pageMargins left="0.7" right="0.7" top="0.75" bottom="0.75" header="0.3" footer="0.3"/>
      <pageSetup paperSize="9" orientation="portrait" r:id="rId1"/>
    </customSheetView>
    <customSheetView guid="{6E4B7CCB-6AAD-43EF-8F3B-467C875EAFC2}">
      <selection activeCell="A2" sqref="A2"/>
      <pageMargins left="0.7" right="0.7" top="0.75" bottom="0.75" header="0.3" footer="0.3"/>
      <pageSetup paperSize="9" orientation="portrait" r:id="rId2"/>
    </customSheetView>
    <customSheetView guid="{F7FE94E4-83FF-47F2-807B-9C4CE18FFA49}" topLeftCell="A73">
      <selection activeCell="I64" sqref="I64"/>
      <pageMargins left="0.7" right="0.7" top="0.75" bottom="0.75" header="0.3" footer="0.3"/>
      <pageSetup paperSize="9" orientation="portrait" r:id="rId3"/>
    </customSheetView>
    <customSheetView guid="{15A268B0-4848-47EE-BF14-0F187D7B6211}">
      <selection activeCell="A2" sqref="A2"/>
      <pageMargins left="0.7" right="0.7" top="0.75" bottom="0.75" header="0.3" footer="0.3"/>
      <pageSetup paperSize="9" orientation="portrait" r:id="rId4"/>
    </customSheetView>
    <customSheetView guid="{C9002C72-A0F7-4AAF-83BF-3FC793C5F997}">
      <selection activeCell="A2" sqref="A2"/>
      <pageMargins left="0.7" right="0.7" top="0.75" bottom="0.75" header="0.3" footer="0.3"/>
      <pageSetup paperSize="9" orientation="portrait" r:id="rId5"/>
    </customSheetView>
    <customSheetView guid="{D0F68430-8E60-4582-8981-740878CAA35F}">
      <selection activeCell="A10" sqref="A10:V30"/>
      <pageMargins left="0.7" right="0.7" top="0.75" bottom="0.75" header="0.3" footer="0.3"/>
      <pageSetup paperSize="9" orientation="portrait" r:id="rId6"/>
    </customSheetView>
    <customSheetView guid="{6D33D6DF-7C7F-4732-B580-E47205D6915F}">
      <selection activeCell="A2" sqref="A2"/>
      <pageMargins left="0.7" right="0.7" top="0.75" bottom="0.75" header="0.3" footer="0.3"/>
      <pageSetup paperSize="9" orientation="portrait" r:id="rId7"/>
    </customSheetView>
    <customSheetView guid="{6485167B-8362-4824-AB11-BFAF0051B385}">
      <selection activeCell="A2" sqref="A2"/>
      <pageMargins left="0.7" right="0.7" top="0.75" bottom="0.75" header="0.3" footer="0.3"/>
      <pageSetup paperSize="9" orientation="portrait" r:id="rId8"/>
    </customSheetView>
    <customSheetView guid="{28583F20-F942-4E67-BA2F-018336FA398C}" topLeftCell="A73">
      <selection activeCell="I64" sqref="I64"/>
      <pageMargins left="0.7" right="0.7" top="0.75" bottom="0.75" header="0.3" footer="0.3"/>
      <pageSetup paperSize="9" orientation="portrait" r:id="rId9"/>
    </customSheetView>
  </customSheetViews>
  <mergeCells count="5">
    <mergeCell ref="A10:V30"/>
    <mergeCell ref="A33:V43"/>
    <mergeCell ref="A48:S60"/>
    <mergeCell ref="A61:S63"/>
    <mergeCell ref="A68:S69"/>
  </mergeCells>
  <hyperlinks>
    <hyperlink ref="B94" r:id="rId10"/>
    <hyperlink ref="C95" r:id="rId11"/>
    <hyperlink ref="A73" r:id="rId12"/>
  </hyperlinks>
  <pageMargins left="0.7" right="0.7" top="0.75" bottom="0.75" header="0.3" footer="0.3"/>
  <pageSetup paperSize="9"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AV128"/>
  <sheetViews>
    <sheetView zoomScale="80" zoomScaleNormal="90" workbookViewId="0">
      <pane ySplit="12" topLeftCell="A13" activePane="bottomLeft" state="frozen"/>
      <selection pane="bottomLeft" activeCell="H118" sqref="H118:AI118"/>
    </sheetView>
  </sheetViews>
  <sheetFormatPr defaultColWidth="9.1796875" defaultRowHeight="14.5" x14ac:dyDescent="0.35"/>
  <cols>
    <col min="1" max="3" width="1.54296875" style="7" customWidth="1"/>
    <col min="4" max="4" width="5.1796875" style="7" customWidth="1"/>
    <col min="5" max="5" width="12.816406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861"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8.81640625" style="513" bestFit="1" customWidth="1"/>
    <col min="20" max="20" width="1.26953125" style="7" customWidth="1"/>
    <col min="21" max="21" width="5" style="861"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7265625" style="201" bestFit="1" customWidth="1"/>
    <col min="28" max="28" width="1.26953125" style="7" customWidth="1"/>
    <col min="29" max="29" width="5" style="861"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861"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861" customWidth="1"/>
    <col min="46" max="46" width="1.26953125" style="7" customWidth="1"/>
    <col min="47" max="47" width="13.1796875" style="7" customWidth="1"/>
    <col min="48" max="16384" width="9.1796875" style="7"/>
  </cols>
  <sheetData>
    <row r="1" spans="1:48" ht="6" customHeight="1" x14ac:dyDescent="0.25"/>
    <row r="2" spans="1:48" s="393" customFormat="1" ht="18" x14ac:dyDescent="0.25">
      <c r="A2" s="1459" t="s">
        <v>426</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282"/>
      <c r="AH2" s="1281"/>
      <c r="AI2" s="1281"/>
      <c r="AJ2" s="1283"/>
      <c r="AK2" s="1285"/>
      <c r="AL2" s="1283"/>
      <c r="AM2" s="1283"/>
      <c r="AO2" s="423"/>
      <c r="AS2" s="399"/>
    </row>
    <row r="3" spans="1:48" s="393" customFormat="1" ht="18.5" customHeight="1" x14ac:dyDescent="0.3">
      <c r="A3" s="1426" t="s">
        <v>3077</v>
      </c>
      <c r="F3" s="423"/>
      <c r="H3" s="423"/>
      <c r="J3" s="399"/>
      <c r="L3" s="1260"/>
      <c r="O3" s="394"/>
      <c r="P3" s="1088"/>
      <c r="Q3" s="423"/>
      <c r="R3" s="399"/>
      <c r="S3" s="514"/>
      <c r="T3" s="430"/>
      <c r="U3" s="399"/>
      <c r="X3" s="399"/>
      <c r="Y3" s="423"/>
      <c r="Z3" s="430"/>
      <c r="AC3" s="1266"/>
      <c r="AD3" s="394"/>
      <c r="AE3" s="398"/>
      <c r="AF3" s="430"/>
      <c r="AG3" s="1187"/>
      <c r="AK3" s="399"/>
      <c r="AO3" s="423"/>
      <c r="AS3" s="399"/>
    </row>
    <row r="4" spans="1:48" s="393" customFormat="1" ht="15" customHeight="1" x14ac:dyDescent="0.35">
      <c r="A4" s="1438" t="s">
        <v>427</v>
      </c>
      <c r="B4" s="1438"/>
      <c r="C4" s="1438"/>
      <c r="D4" s="1438"/>
      <c r="E4" s="1438"/>
      <c r="F4" s="1438"/>
      <c r="G4" s="1438"/>
      <c r="H4" s="1438"/>
      <c r="I4" s="1438"/>
      <c r="J4" s="1438"/>
      <c r="K4" s="1438"/>
      <c r="L4" s="1438"/>
      <c r="M4" s="1438"/>
      <c r="N4" s="1438"/>
      <c r="O4" s="1438"/>
      <c r="P4" s="1438"/>
      <c r="Q4" s="1438"/>
      <c r="R4" s="1438"/>
      <c r="S4" s="1438"/>
      <c r="T4" s="1438"/>
      <c r="U4" s="1439"/>
      <c r="V4" s="1439"/>
      <c r="W4" s="1439"/>
      <c r="X4" s="1439"/>
      <c r="Y4" s="1439"/>
      <c r="Z4" s="1439"/>
      <c r="AA4" s="1439"/>
      <c r="AB4" s="1439"/>
      <c r="AC4" s="1439"/>
      <c r="AD4" s="1439"/>
      <c r="AE4" s="1439"/>
      <c r="AF4" s="1439"/>
      <c r="AG4" s="1439"/>
      <c r="AH4" s="1439"/>
      <c r="AI4" s="1439"/>
      <c r="AJ4" s="1439"/>
      <c r="AK4" s="1439"/>
      <c r="AO4" s="423"/>
      <c r="AS4" s="399"/>
    </row>
    <row r="5" spans="1:48" s="393" customFormat="1" ht="6.75" customHeight="1" x14ac:dyDescent="0.3">
      <c r="F5" s="423"/>
      <c r="H5" s="423"/>
      <c r="J5" s="399"/>
      <c r="L5" s="1260"/>
      <c r="O5" s="394"/>
      <c r="P5" s="1088"/>
      <c r="Q5" s="423"/>
      <c r="R5" s="399"/>
      <c r="S5" s="514"/>
      <c r="T5" s="430"/>
      <c r="U5" s="399"/>
      <c r="X5" s="399"/>
      <c r="Y5" s="423"/>
      <c r="Z5" s="430"/>
      <c r="AC5" s="1266"/>
      <c r="AD5" s="394"/>
      <c r="AE5" s="398"/>
      <c r="AF5" s="430"/>
      <c r="AG5" s="1187"/>
      <c r="AK5" s="399"/>
      <c r="AO5" s="423"/>
      <c r="AS5" s="399"/>
    </row>
    <row r="6" spans="1:48" s="393" customFormat="1" ht="15" customHeight="1" x14ac:dyDescent="0.2">
      <c r="A6" s="1440" t="s">
        <v>428</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0"/>
      <c r="AI6" s="10"/>
      <c r="AJ6" s="10"/>
      <c r="AK6" s="816"/>
      <c r="AL6" s="10"/>
      <c r="AO6" s="423"/>
      <c r="AS6" s="399"/>
    </row>
    <row r="7" spans="1:48" s="393" customFormat="1" ht="15" customHeight="1" x14ac:dyDescent="0.2">
      <c r="A7" s="396" t="s">
        <v>397</v>
      </c>
      <c r="B7" s="390"/>
      <c r="C7" s="390"/>
      <c r="D7" s="390"/>
      <c r="E7" s="390"/>
      <c r="F7" s="1168"/>
      <c r="G7" s="390"/>
      <c r="H7" s="1168"/>
      <c r="I7" s="390"/>
      <c r="J7" s="390"/>
      <c r="K7" s="390"/>
      <c r="L7" s="1120"/>
      <c r="M7" s="390"/>
      <c r="N7" s="390"/>
      <c r="O7" s="390"/>
      <c r="P7" s="1075"/>
      <c r="Q7" s="1168"/>
      <c r="R7" s="390"/>
      <c r="S7" s="515"/>
      <c r="T7" s="390"/>
      <c r="U7" s="1120"/>
      <c r="V7" s="390"/>
      <c r="W7" s="390"/>
      <c r="X7" s="390"/>
      <c r="Y7" s="1168"/>
      <c r="Z7" s="390"/>
      <c r="AA7" s="390"/>
      <c r="AB7" s="390"/>
      <c r="AC7" s="1120"/>
      <c r="AD7" s="390"/>
      <c r="AE7" s="390"/>
      <c r="AF7" s="390"/>
      <c r="AG7" s="1168"/>
      <c r="AH7" s="10"/>
      <c r="AI7" s="10"/>
      <c r="AJ7" s="10"/>
      <c r="AK7" s="816"/>
      <c r="AL7" s="10"/>
      <c r="AO7" s="423"/>
      <c r="AS7" s="399"/>
    </row>
    <row r="8" spans="1:48" s="819" customFormat="1" ht="15" customHeight="1" x14ac:dyDescent="0.2">
      <c r="A8" s="396"/>
      <c r="B8" s="797"/>
      <c r="C8" s="797"/>
      <c r="D8" s="797"/>
      <c r="E8" s="797"/>
      <c r="F8" s="1168"/>
      <c r="G8" s="797"/>
      <c r="H8" s="1168"/>
      <c r="I8" s="797"/>
      <c r="J8" s="797"/>
      <c r="K8" s="797"/>
      <c r="L8" s="1120"/>
      <c r="M8" s="797"/>
      <c r="N8" s="797"/>
      <c r="O8" s="797"/>
      <c r="P8" s="1075"/>
      <c r="Q8" s="1168"/>
      <c r="R8" s="797"/>
      <c r="S8" s="515"/>
      <c r="T8" s="797"/>
      <c r="U8" s="1120"/>
      <c r="V8" s="797"/>
      <c r="W8" s="797"/>
      <c r="X8" s="797"/>
      <c r="Y8" s="1168"/>
      <c r="Z8" s="797"/>
      <c r="AA8" s="797"/>
      <c r="AB8" s="797"/>
      <c r="AC8" s="1120"/>
      <c r="AD8" s="797"/>
      <c r="AE8" s="797"/>
      <c r="AF8" s="797"/>
      <c r="AG8" s="1168"/>
      <c r="AH8" s="733"/>
      <c r="AI8" s="733"/>
      <c r="AJ8" s="733"/>
      <c r="AK8" s="816"/>
      <c r="AL8" s="733"/>
      <c r="AO8" s="423"/>
      <c r="AS8" s="399"/>
    </row>
    <row r="9" spans="1:48" s="393" customFormat="1" ht="15" customHeight="1" x14ac:dyDescent="0.35">
      <c r="A9" s="1449" t="s">
        <v>380</v>
      </c>
      <c r="B9" s="1449"/>
      <c r="C9" s="1449"/>
      <c r="D9" s="1449"/>
      <c r="E9" s="1449"/>
      <c r="F9" s="1449"/>
      <c r="G9" s="1449"/>
      <c r="H9" s="1439"/>
      <c r="I9" s="1439"/>
      <c r="J9" s="1439"/>
      <c r="K9" s="1439"/>
      <c r="L9" s="1439"/>
      <c r="O9" s="394"/>
      <c r="P9" s="1088"/>
      <c r="Q9" s="423"/>
      <c r="R9" s="399"/>
      <c r="S9" s="514"/>
      <c r="T9" s="430"/>
      <c r="U9" s="399"/>
      <c r="X9" s="399"/>
      <c r="Y9" s="423"/>
      <c r="Z9" s="430"/>
      <c r="AC9" s="1266"/>
      <c r="AD9" s="394"/>
      <c r="AE9" s="398"/>
      <c r="AF9" s="430"/>
      <c r="AG9" s="1187"/>
      <c r="AK9" s="399"/>
      <c r="AO9" s="423"/>
      <c r="AS9" s="399"/>
    </row>
    <row r="10" spans="1:48" x14ac:dyDescent="0.35">
      <c r="A10" s="24" t="s">
        <v>5</v>
      </c>
      <c r="B10" s="23"/>
      <c r="C10" s="23"/>
      <c r="D10" s="23"/>
      <c r="E10" s="86"/>
      <c r="F10" s="1061"/>
      <c r="G10" s="86"/>
      <c r="H10" s="1061"/>
      <c r="I10" s="86"/>
      <c r="J10" s="202"/>
      <c r="K10" s="86"/>
      <c r="L10" s="1261"/>
      <c r="M10" s="86"/>
      <c r="N10" s="86"/>
      <c r="O10" s="10"/>
      <c r="P10" s="1031"/>
      <c r="Q10" s="282"/>
      <c r="R10" s="11"/>
      <c r="S10" s="512"/>
      <c r="T10" s="11"/>
    </row>
    <row r="11" spans="1:48" ht="17.25" customHeight="1" x14ac:dyDescent="0.25">
      <c r="A11" s="85"/>
      <c r="B11" s="85"/>
      <c r="C11" s="85"/>
      <c r="D11" s="85"/>
      <c r="E11" s="10"/>
      <c r="F11" s="1035"/>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row>
    <row r="12" spans="1:48" ht="15" x14ac:dyDescent="0.25">
      <c r="A12" s="26" t="s">
        <v>314</v>
      </c>
      <c r="F12" s="1169" t="s">
        <v>1</v>
      </c>
      <c r="G12" s="368"/>
      <c r="H12" s="1443" t="s">
        <v>6</v>
      </c>
      <c r="I12" s="1443"/>
      <c r="J12" s="1443"/>
      <c r="K12" s="1443"/>
      <c r="L12" s="1443"/>
      <c r="M12" s="1443"/>
      <c r="N12" s="1443"/>
      <c r="O12" s="1443"/>
      <c r="P12" s="1077"/>
      <c r="Q12" s="1442" t="s">
        <v>11</v>
      </c>
      <c r="R12" s="1443"/>
      <c r="S12" s="1443"/>
      <c r="T12" s="1443"/>
      <c r="U12" s="1443"/>
      <c r="V12" s="1443"/>
      <c r="W12" s="1443"/>
      <c r="X12" s="1444"/>
      <c r="Y12" s="1442" t="s">
        <v>7</v>
      </c>
      <c r="Z12" s="1443"/>
      <c r="AA12" s="1443"/>
      <c r="AB12" s="1443"/>
      <c r="AC12" s="1443"/>
      <c r="AD12" s="1443"/>
      <c r="AE12" s="1443"/>
      <c r="AF12" s="1444"/>
      <c r="AG12" s="1442" t="s">
        <v>8</v>
      </c>
      <c r="AH12" s="1443"/>
      <c r="AI12" s="1443"/>
      <c r="AJ12" s="1443"/>
      <c r="AK12" s="1443"/>
      <c r="AL12" s="1443"/>
      <c r="AM12" s="1443"/>
      <c r="AN12" s="1444"/>
      <c r="AO12" s="1442" t="s">
        <v>324</v>
      </c>
      <c r="AP12" s="1443"/>
      <c r="AQ12" s="1443"/>
      <c r="AR12" s="1443"/>
      <c r="AS12" s="1443"/>
      <c r="AT12" s="1443"/>
      <c r="AU12" s="1443"/>
      <c r="AV12" s="1444"/>
    </row>
    <row r="13" spans="1:48" ht="13.5" customHeight="1" x14ac:dyDescent="0.25">
      <c r="A13" s="438"/>
      <c r="B13" s="438"/>
      <c r="C13" s="438"/>
      <c r="D13" s="438"/>
      <c r="E13" s="727"/>
      <c r="F13" s="483"/>
      <c r="G13" s="438"/>
      <c r="H13" s="483" t="s">
        <v>59</v>
      </c>
      <c r="I13" s="438"/>
      <c r="J13" s="482" t="s">
        <v>56</v>
      </c>
      <c r="K13" s="438"/>
      <c r="L13" s="1262" t="s">
        <v>0</v>
      </c>
      <c r="M13" s="438"/>
      <c r="N13" s="438" t="s">
        <v>60</v>
      </c>
      <c r="O13" s="438"/>
      <c r="P13" s="437"/>
      <c r="Q13" s="483" t="s">
        <v>59</v>
      </c>
      <c r="R13" s="438"/>
      <c r="S13" s="482" t="s">
        <v>56</v>
      </c>
      <c r="T13" s="438"/>
      <c r="U13" s="1262" t="s">
        <v>0</v>
      </c>
      <c r="V13" s="438"/>
      <c r="W13" s="438" t="s">
        <v>60</v>
      </c>
      <c r="X13" s="438"/>
      <c r="Y13" s="483" t="s">
        <v>59</v>
      </c>
      <c r="Z13" s="438"/>
      <c r="AA13" s="482" t="s">
        <v>56</v>
      </c>
      <c r="AB13" s="438"/>
      <c r="AC13" s="1262" t="s">
        <v>0</v>
      </c>
      <c r="AD13" s="438"/>
      <c r="AE13" s="438" t="s">
        <v>60</v>
      </c>
      <c r="AF13" s="438"/>
      <c r="AG13" s="483" t="s">
        <v>59</v>
      </c>
      <c r="AH13" s="438"/>
      <c r="AI13" s="482" t="s">
        <v>56</v>
      </c>
      <c r="AJ13" s="438"/>
      <c r="AK13" s="1262" t="s">
        <v>0</v>
      </c>
      <c r="AL13" s="438"/>
      <c r="AM13" s="438" t="s">
        <v>60</v>
      </c>
      <c r="AN13" s="438"/>
      <c r="AO13" s="483" t="s">
        <v>59</v>
      </c>
      <c r="AP13" s="438"/>
      <c r="AQ13" s="482" t="s">
        <v>56</v>
      </c>
      <c r="AR13" s="438"/>
      <c r="AS13" s="1262" t="s">
        <v>0</v>
      </c>
      <c r="AT13" s="438"/>
      <c r="AU13" s="438" t="s">
        <v>60</v>
      </c>
      <c r="AV13" s="727"/>
    </row>
    <row r="14" spans="1:48" ht="15" x14ac:dyDescent="0.25">
      <c r="A14" s="829" t="s">
        <v>1</v>
      </c>
      <c r="B14" s="829"/>
      <c r="C14" s="829"/>
      <c r="D14" s="829"/>
      <c r="E14" s="229"/>
      <c r="F14" s="1153"/>
      <c r="G14" s="336"/>
      <c r="H14" s="484"/>
      <c r="I14" s="228"/>
      <c r="J14" s="485"/>
      <c r="K14" s="1299"/>
      <c r="L14" s="1263"/>
      <c r="M14" s="228"/>
      <c r="N14" s="228"/>
      <c r="O14" s="228"/>
      <c r="P14" s="484"/>
      <c r="Q14" s="484"/>
      <c r="R14" s="228"/>
      <c r="S14" s="485"/>
      <c r="T14" s="228"/>
      <c r="U14" s="1265"/>
      <c r="V14" s="337"/>
      <c r="W14" s="337"/>
      <c r="X14" s="337"/>
      <c r="Y14" s="484"/>
      <c r="Z14" s="337"/>
      <c r="AA14" s="486"/>
      <c r="AB14" s="337"/>
      <c r="AC14" s="1265"/>
      <c r="AD14" s="337"/>
      <c r="AE14" s="337"/>
      <c r="AF14" s="337"/>
      <c r="AG14" s="484"/>
      <c r="AH14" s="229"/>
      <c r="AI14" s="487"/>
      <c r="AJ14" s="229"/>
      <c r="AK14" s="1267"/>
      <c r="AL14" s="229"/>
      <c r="AM14" s="229"/>
      <c r="AN14" s="229"/>
      <c r="AO14" s="484"/>
      <c r="AP14" s="229"/>
      <c r="AQ14" s="487"/>
      <c r="AR14" s="229"/>
      <c r="AS14" s="1267"/>
      <c r="AT14" s="229"/>
      <c r="AU14" s="229"/>
      <c r="AV14" s="1235"/>
    </row>
    <row r="15" spans="1:48" ht="15" x14ac:dyDescent="0.25">
      <c r="A15" s="751"/>
      <c r="B15" s="751"/>
      <c r="C15" s="751" t="s">
        <v>144</v>
      </c>
      <c r="D15" s="751"/>
      <c r="E15" s="283"/>
      <c r="F15" s="1150">
        <v>6953</v>
      </c>
      <c r="G15" s="294"/>
      <c r="H15" s="1150">
        <v>1513</v>
      </c>
      <c r="I15" s="1359" t="str">
        <f>IF(H15='[1]Table 3.2'!R14,"","r")</f>
        <v>r</v>
      </c>
      <c r="J15" s="218">
        <v>2.2285394450008839E-2</v>
      </c>
      <c r="K15" s="1359" t="s">
        <v>3058</v>
      </c>
      <c r="L15" s="811">
        <v>22.285394450008841</v>
      </c>
      <c r="M15" s="1359" t="s">
        <v>3058</v>
      </c>
      <c r="N15" s="338" t="s">
        <v>529</v>
      </c>
      <c r="O15" s="1359" t="s">
        <v>3058</v>
      </c>
      <c r="P15" s="623"/>
      <c r="Q15" s="1150">
        <v>1382</v>
      </c>
      <c r="R15" s="1359" t="str">
        <f>IF(Q15='[1]Table 3.2'!AB14,"","r")</f>
        <v>r</v>
      </c>
      <c r="S15" s="218">
        <v>2.3411549923833624E-2</v>
      </c>
      <c r="T15" s="1359" t="str">
        <f>IF(S15='[1]Table 3.2'!AD14,"","r")</f>
        <v>r</v>
      </c>
      <c r="U15" s="541">
        <v>23.411549923833626</v>
      </c>
      <c r="V15" s="1359" t="str">
        <f>IF(U15='[1]Table 3.2'!AF14,"","r")</f>
        <v>r</v>
      </c>
      <c r="W15" s="193" t="s">
        <v>530</v>
      </c>
      <c r="X15" s="1359" t="str">
        <f>IF(W15='[1]Table 3.2'!AH14,"","r")</f>
        <v>r</v>
      </c>
      <c r="Y15" s="411">
        <v>1190</v>
      </c>
      <c r="Z15" s="1359" t="str">
        <f>IF(Y15='[1]Table 3.2'!AL14,"","r")</f>
        <v>r</v>
      </c>
      <c r="AA15" s="218">
        <v>2.1127731957777313E-2</v>
      </c>
      <c r="AB15" s="1359" t="str">
        <f>IF(AA15='[1]Table 3.2'!AL14,"","r")</f>
        <v>r</v>
      </c>
      <c r="AC15" s="541">
        <v>21.127731957777314</v>
      </c>
      <c r="AD15" s="1359" t="str">
        <f>IF(AC15='[1]Table 3.2'!AN14,"","r")</f>
        <v>r</v>
      </c>
      <c r="AE15" s="193" t="s">
        <v>531</v>
      </c>
      <c r="AF15" s="1359" t="str">
        <f>IF(AE15='[1]Table 3.2'!AP14,"","r")</f>
        <v>r</v>
      </c>
      <c r="AG15" s="411">
        <v>1443</v>
      </c>
      <c r="AH15" s="1359" t="str">
        <f>IF(AG15='[1]Table 3.2'!AV14,"","r")</f>
        <v>r</v>
      </c>
      <c r="AI15" s="218">
        <v>2.6195074337373121E-2</v>
      </c>
      <c r="AJ15" s="1359" t="str">
        <f>IF(AI15='[1]Table 3.2'!AT14,"","r")</f>
        <v>r</v>
      </c>
      <c r="AK15" s="541">
        <v>26.195074337373121</v>
      </c>
      <c r="AL15" s="1359" t="str">
        <f>IF(AK15='[1]Table 3.2'!AV14,"","r")</f>
        <v>r</v>
      </c>
      <c r="AM15" s="193" t="s">
        <v>532</v>
      </c>
      <c r="AN15" s="1359" t="str">
        <f>IF(AM15='[1]Table 3.2'!AX14,"","r")</f>
        <v>r</v>
      </c>
      <c r="AO15" s="411">
        <v>1425</v>
      </c>
      <c r="AP15" s="488"/>
      <c r="AQ15" s="960">
        <v>2.7426972447181796E-2</v>
      </c>
      <c r="AR15" s="283"/>
      <c r="AS15" s="541">
        <v>27.426972447181797</v>
      </c>
      <c r="AT15" s="193"/>
      <c r="AU15" s="193" t="s">
        <v>533</v>
      </c>
      <c r="AV15" s="558"/>
    </row>
    <row r="16" spans="1:48" ht="17.25" x14ac:dyDescent="0.25">
      <c r="A16" s="661"/>
      <c r="B16" s="797"/>
      <c r="C16" s="797"/>
      <c r="D16" s="661" t="s">
        <v>145</v>
      </c>
      <c r="E16" s="113"/>
      <c r="F16" s="459">
        <v>3810</v>
      </c>
      <c r="G16" s="224"/>
      <c r="H16" s="489">
        <v>813</v>
      </c>
      <c r="I16" s="366" t="str">
        <f>IF(H16='[1]Table 3.2'!R15,"","r")</f>
        <v/>
      </c>
      <c r="J16" s="207">
        <v>1.8845585311534341E-2</v>
      </c>
      <c r="K16" s="366"/>
      <c r="L16" s="655">
        <v>18.845585311534343</v>
      </c>
      <c r="M16" s="11"/>
      <c r="N16" s="11" t="s">
        <v>534</v>
      </c>
      <c r="O16" s="11"/>
      <c r="P16" s="500"/>
      <c r="Q16" s="489">
        <v>793</v>
      </c>
      <c r="R16" s="366" t="str">
        <f>IF(Q16='[1]Table 3.2'!AB15,"","r")</f>
        <v>r</v>
      </c>
      <c r="S16" s="207">
        <v>3.7485773296340875E-2</v>
      </c>
      <c r="T16" s="366" t="s">
        <v>3058</v>
      </c>
      <c r="U16" s="655">
        <v>20.93674094413349</v>
      </c>
      <c r="V16" s="366" t="s">
        <v>3058</v>
      </c>
      <c r="W16" s="11" t="s">
        <v>535</v>
      </c>
      <c r="X16" s="366" t="s">
        <v>3058</v>
      </c>
      <c r="Y16" s="489">
        <v>655</v>
      </c>
      <c r="Z16" s="366" t="str">
        <f>IF(Y16='[1]Table 3.2'!AL15,"","r")</f>
        <v>r</v>
      </c>
      <c r="AA16" s="207">
        <v>1.8144740262784426E-2</v>
      </c>
      <c r="AB16" s="366" t="s">
        <v>3058</v>
      </c>
      <c r="AC16" s="655">
        <v>18.144740262784424</v>
      </c>
      <c r="AD16" s="366" t="s">
        <v>3058</v>
      </c>
      <c r="AE16" s="11" t="s">
        <v>536</v>
      </c>
      <c r="AF16" s="366" t="s">
        <v>3058</v>
      </c>
      <c r="AG16" s="489">
        <v>777</v>
      </c>
      <c r="AH16" s="366" t="str">
        <f>IF(AG16='[1]Table 3.2'!AV15,"","r")</f>
        <v>r</v>
      </c>
      <c r="AI16" s="207">
        <v>2.2209957871221382E-2</v>
      </c>
      <c r="AJ16" s="366" t="str">
        <f>IF(AI16='[1]Table 3.2'!AX15,"","r")</f>
        <v>r</v>
      </c>
      <c r="AK16" s="655">
        <v>22.209957871221381</v>
      </c>
      <c r="AL16" s="366" t="str">
        <f>IF(AK16='[1]Table 3.2'!AZ15,"","r")</f>
        <v>r</v>
      </c>
      <c r="AM16" s="11" t="s">
        <v>537</v>
      </c>
      <c r="AN16" s="366" t="str">
        <f>IF(AM16='[1]Table 3.2'!BB15,"","r")</f>
        <v>r</v>
      </c>
      <c r="AO16" s="489">
        <v>772</v>
      </c>
      <c r="AP16" s="282"/>
      <c r="AQ16" s="207">
        <v>2.3867846899510561E-2</v>
      </c>
      <c r="AR16" s="11"/>
      <c r="AS16" s="655">
        <v>23.86784689951056</v>
      </c>
      <c r="AT16" s="11"/>
      <c r="AU16" s="11" t="s">
        <v>538</v>
      </c>
      <c r="AV16" s="557"/>
    </row>
    <row r="17" spans="1:48" ht="17.25" x14ac:dyDescent="0.25">
      <c r="A17" s="663"/>
      <c r="B17" s="663"/>
      <c r="C17" s="797"/>
      <c r="D17" s="129" t="s">
        <v>146</v>
      </c>
      <c r="E17" s="490"/>
      <c r="F17" s="459">
        <v>2248</v>
      </c>
      <c r="G17" s="223"/>
      <c r="H17" s="489">
        <v>469</v>
      </c>
      <c r="I17" s="366" t="str">
        <f>IF(H17='[1]Table 3.2'!R16,"","r")</f>
        <v/>
      </c>
      <c r="J17" s="207">
        <v>1.8948022686659932E-2</v>
      </c>
      <c r="K17" s="366"/>
      <c r="L17" s="655">
        <v>18.948022686659932</v>
      </c>
      <c r="M17" s="11"/>
      <c r="N17" s="11" t="s">
        <v>539</v>
      </c>
      <c r="O17" s="11"/>
      <c r="P17" s="500"/>
      <c r="Q17" s="489">
        <v>479</v>
      </c>
      <c r="R17" s="366" t="str">
        <f>IF(Q17='[1]Table 3.2'!AB16,"","r")</f>
        <v/>
      </c>
      <c r="S17" s="207">
        <v>2.2642730654410186E-2</v>
      </c>
      <c r="T17" s="366" t="s">
        <v>3058</v>
      </c>
      <c r="U17" s="655">
        <v>22.642730654410187</v>
      </c>
      <c r="V17" s="366" t="s">
        <v>3058</v>
      </c>
      <c r="W17" s="11" t="s">
        <v>540</v>
      </c>
      <c r="X17" s="366" t="s">
        <v>3058</v>
      </c>
      <c r="Y17" s="489">
        <v>416</v>
      </c>
      <c r="Z17" s="366" t="str">
        <f>IF(Y17='[1]Table 3.2'!AL16,"","r")</f>
        <v/>
      </c>
      <c r="AA17" s="207">
        <v>2.0568133845001158E-2</v>
      </c>
      <c r="AB17" s="366" t="s">
        <v>3058</v>
      </c>
      <c r="AC17" s="655">
        <v>20.568133845001157</v>
      </c>
      <c r="AD17" s="366" t="s">
        <v>3058</v>
      </c>
      <c r="AE17" s="11" t="s">
        <v>541</v>
      </c>
      <c r="AF17" s="366" t="s">
        <v>3058</v>
      </c>
      <c r="AG17" s="489">
        <v>444</v>
      </c>
      <c r="AH17" s="366" t="str">
        <f>IF(AG17='[1]Table 3.2'!AV16,"","r")</f>
        <v>r</v>
      </c>
      <c r="AI17" s="207">
        <v>2.2086931898626642E-2</v>
      </c>
      <c r="AJ17" s="366" t="str">
        <f>IF(AI17='[1]Table 3.2'!AX16,"","r")</f>
        <v>r</v>
      </c>
      <c r="AK17" s="655">
        <v>22.086931898626641</v>
      </c>
      <c r="AL17" s="366" t="str">
        <f>IF(AK17='[1]Table 3.2'!AZ16,"","r")</f>
        <v>r</v>
      </c>
      <c r="AM17" s="11" t="s">
        <v>542</v>
      </c>
      <c r="AN17" s="366" t="str">
        <f>IF(AM17='[1]Table 3.2'!BB16,"","r")</f>
        <v>r</v>
      </c>
      <c r="AO17" s="489">
        <v>440</v>
      </c>
      <c r="AP17" s="282"/>
      <c r="AQ17" s="207">
        <v>2.2435947722672857E-2</v>
      </c>
      <c r="AR17" s="11"/>
      <c r="AS17" s="655">
        <v>22.435947722672857</v>
      </c>
      <c r="AT17" s="11"/>
      <c r="AU17" s="11" t="s">
        <v>543</v>
      </c>
      <c r="AV17" s="557"/>
    </row>
    <row r="18" spans="1:48" ht="17.25" x14ac:dyDescent="0.25">
      <c r="A18" s="663"/>
      <c r="B18" s="663"/>
      <c r="C18" s="797"/>
      <c r="D18" s="129" t="s">
        <v>14</v>
      </c>
      <c r="E18" s="490"/>
      <c r="F18" s="491">
        <v>895</v>
      </c>
      <c r="G18" s="223"/>
      <c r="H18" s="489">
        <v>231</v>
      </c>
      <c r="I18" s="366" t="str">
        <f>IF(H18='[1]Table 3.2'!R17,"","r")</f>
        <v>r</v>
      </c>
      <c r="J18" s="207" t="s">
        <v>317</v>
      </c>
      <c r="K18" s="366"/>
      <c r="L18" s="655" t="s">
        <v>317</v>
      </c>
      <c r="M18" s="11"/>
      <c r="N18" s="11" t="s">
        <v>317</v>
      </c>
      <c r="O18" s="11"/>
      <c r="P18" s="500"/>
      <c r="Q18" s="489">
        <v>110</v>
      </c>
      <c r="R18" s="366" t="str">
        <f>IF(Q18='[1]Table 3.2'!AB17,"","r")</f>
        <v/>
      </c>
      <c r="S18" s="207" t="s">
        <v>317</v>
      </c>
      <c r="T18" s="11"/>
      <c r="U18" s="655" t="s">
        <v>317</v>
      </c>
      <c r="V18" s="11"/>
      <c r="W18" s="11" t="s">
        <v>317</v>
      </c>
      <c r="X18" s="11"/>
      <c r="Y18" s="489">
        <v>119</v>
      </c>
      <c r="Z18" s="366" t="str">
        <f>IF(Y18='[1]Table 3.2'!AL17,"","r")</f>
        <v/>
      </c>
      <c r="AA18" s="207" t="s">
        <v>317</v>
      </c>
      <c r="AB18" s="11"/>
      <c r="AC18" s="655" t="s">
        <v>317</v>
      </c>
      <c r="AD18" s="11"/>
      <c r="AE18" s="11" t="s">
        <v>317</v>
      </c>
      <c r="AF18" s="11"/>
      <c r="AG18" s="489">
        <v>222</v>
      </c>
      <c r="AH18" s="366" t="str">
        <f>IF(AG18='[1]Table 3.2'!AV17,"","r")</f>
        <v>r</v>
      </c>
      <c r="AI18" s="207" t="s">
        <v>317</v>
      </c>
      <c r="AJ18" s="11"/>
      <c r="AK18" s="655" t="s">
        <v>317</v>
      </c>
      <c r="AL18" s="11"/>
      <c r="AM18" s="11" t="s">
        <v>317</v>
      </c>
      <c r="AN18" s="11"/>
      <c r="AO18" s="489">
        <v>213</v>
      </c>
      <c r="AP18" s="282"/>
      <c r="AQ18" s="207" t="s">
        <v>317</v>
      </c>
      <c r="AR18" s="11"/>
      <c r="AS18" s="655" t="s">
        <v>317</v>
      </c>
      <c r="AT18" s="11"/>
      <c r="AU18" s="11" t="s">
        <v>317</v>
      </c>
      <c r="AV18" s="557"/>
    </row>
    <row r="19" spans="1:48" ht="15" x14ac:dyDescent="0.25">
      <c r="A19" s="826"/>
      <c r="B19" s="826"/>
      <c r="C19" s="826" t="s">
        <v>162</v>
      </c>
      <c r="D19" s="830"/>
      <c r="E19" s="492"/>
      <c r="F19" s="1150">
        <v>6953</v>
      </c>
      <c r="G19" s="257"/>
      <c r="H19" s="1056">
        <v>1513</v>
      </c>
      <c r="I19" s="1340" t="str">
        <f>IF(H19='[1]Table 3.2'!R18,"","r")</f>
        <v>r</v>
      </c>
      <c r="J19" s="316">
        <v>2.2285394450008839E-2</v>
      </c>
      <c r="K19" s="1359" t="s">
        <v>3058</v>
      </c>
      <c r="L19" s="814">
        <v>22.285394450008841</v>
      </c>
      <c r="M19" s="1359" t="s">
        <v>3058</v>
      </c>
      <c r="N19" s="317" t="s">
        <v>529</v>
      </c>
      <c r="O19" s="1359" t="s">
        <v>3058</v>
      </c>
      <c r="P19" s="1056"/>
      <c r="Q19" s="1056">
        <v>1382</v>
      </c>
      <c r="R19" s="1340" t="str">
        <f>IF(Q19='[1]Table 3.2'!AB18,"","r")</f>
        <v>r</v>
      </c>
      <c r="S19" s="316">
        <v>2.3411549923833624E-2</v>
      </c>
      <c r="T19" s="1360" t="str">
        <f>IF(S19='[1]Table 3.2'!AD18,"","r")</f>
        <v>r</v>
      </c>
      <c r="U19" s="658">
        <v>23.411549923833626</v>
      </c>
      <c r="V19" s="1360" t="str">
        <f>IF(U19='[1]Table 3.2'!AF18,"","r")</f>
        <v>r</v>
      </c>
      <c r="W19" s="298" t="s">
        <v>530</v>
      </c>
      <c r="X19" s="1360" t="str">
        <f>IF(W19='[1]Table 3.2'!AH18,"","r")</f>
        <v>r</v>
      </c>
      <c r="Y19" s="493">
        <v>1190</v>
      </c>
      <c r="Z19" s="1340" t="str">
        <f>IF(Y19='[1]Table 3.2'!AL18,"","r")</f>
        <v>r</v>
      </c>
      <c r="AA19" s="316">
        <v>2.1127731957777313E-2</v>
      </c>
      <c r="AB19" s="1360" t="str">
        <f>IF(AA19='[1]Table 3.2'!AL18,"","r")</f>
        <v>r</v>
      </c>
      <c r="AC19" s="658">
        <v>21.127731957777314</v>
      </c>
      <c r="AD19" s="1360" t="str">
        <f>IF(AC19='[1]Table 3.2'!AN18,"","r")</f>
        <v>r</v>
      </c>
      <c r="AE19" s="298" t="s">
        <v>531</v>
      </c>
      <c r="AF19" s="1360" t="str">
        <f>IF(AE19='[1]Table 3.2'!AP18,"","r")</f>
        <v>r</v>
      </c>
      <c r="AG19" s="493">
        <v>1443</v>
      </c>
      <c r="AH19" s="1340" t="str">
        <f>IF(AG19='[1]Table 3.2'!AV18,"","r")</f>
        <v>r</v>
      </c>
      <c r="AI19" s="316">
        <v>2.6195074337373121E-2</v>
      </c>
      <c r="AJ19" s="1359" t="str">
        <f>IF(AI19='[1]Table 3.2'!AT18,"","r")</f>
        <v>r</v>
      </c>
      <c r="AK19" s="541">
        <v>26.195074337373121</v>
      </c>
      <c r="AL19" s="1359" t="str">
        <f>IF(AK19='[1]Table 3.2'!AV18,"","r")</f>
        <v>r</v>
      </c>
      <c r="AM19" s="193" t="s">
        <v>532</v>
      </c>
      <c r="AN19" s="1359" t="str">
        <f>IF(AM19='[1]Table 3.2'!AX18,"","r")</f>
        <v>r</v>
      </c>
      <c r="AO19" s="493">
        <v>1425</v>
      </c>
      <c r="AP19" s="300"/>
      <c r="AQ19" s="316">
        <v>2.7426972447181796E-2</v>
      </c>
      <c r="AR19" s="283"/>
      <c r="AS19" s="1268">
        <v>27.426972447181797</v>
      </c>
      <c r="AT19" s="283"/>
      <c r="AU19" s="283" t="s">
        <v>533</v>
      </c>
      <c r="AV19" s="558"/>
    </row>
    <row r="20" spans="1:48" ht="17.25" x14ac:dyDescent="0.25">
      <c r="A20" s="663"/>
      <c r="B20" s="663"/>
      <c r="C20" s="663"/>
      <c r="D20" s="831" t="s">
        <v>50</v>
      </c>
      <c r="E20" s="490"/>
      <c r="F20" s="459">
        <v>2057</v>
      </c>
      <c r="G20" s="221"/>
      <c r="H20" s="489">
        <v>523</v>
      </c>
      <c r="I20" s="366" t="str">
        <f>IF(H20='[1]Table 3.2'!R19,"","r")</f>
        <v/>
      </c>
      <c r="J20" s="207">
        <v>4.5269024109300823E-2</v>
      </c>
      <c r="K20" s="366"/>
      <c r="L20" s="655">
        <v>45.269024109300823</v>
      </c>
      <c r="M20" s="11"/>
      <c r="N20" s="11" t="s">
        <v>544</v>
      </c>
      <c r="O20" s="11"/>
      <c r="P20" s="500"/>
      <c r="Q20" s="489">
        <v>450</v>
      </c>
      <c r="R20" s="366" t="str">
        <f>IF(Q20='[1]Table 3.2'!AB19,"","r")</f>
        <v/>
      </c>
      <c r="S20" s="207">
        <v>4.572777512878036E-2</v>
      </c>
      <c r="T20" s="366"/>
      <c r="U20" s="655">
        <v>45.727775128780358</v>
      </c>
      <c r="V20" s="11"/>
      <c r="W20" s="11" t="s">
        <v>545</v>
      </c>
      <c r="X20" s="11"/>
      <c r="Y20" s="489">
        <v>351</v>
      </c>
      <c r="Z20" s="366" t="str">
        <f>IF(Y20='[1]Table 3.2'!AL19,"","r")</f>
        <v>r</v>
      </c>
      <c r="AA20" s="207">
        <v>3.8064968216627457E-2</v>
      </c>
      <c r="AB20" s="366" t="s">
        <v>3058</v>
      </c>
      <c r="AC20" s="655">
        <v>38.064968216627456</v>
      </c>
      <c r="AD20" s="366" t="s">
        <v>3058</v>
      </c>
      <c r="AE20" s="11" t="s">
        <v>546</v>
      </c>
      <c r="AF20" s="366" t="s">
        <v>3058</v>
      </c>
      <c r="AG20" s="489">
        <v>403</v>
      </c>
      <c r="AH20" s="366" t="str">
        <f>IF(AG20='[1]Table 3.2'!AV19,"","r")</f>
        <v>r</v>
      </c>
      <c r="AI20" s="207">
        <v>4.5583078837235606E-2</v>
      </c>
      <c r="AJ20" s="366" t="str">
        <f>IF(AI20='[1]Table 3.2'!AX19,"","r")</f>
        <v>r</v>
      </c>
      <c r="AK20" s="655">
        <v>45.583078837235604</v>
      </c>
      <c r="AL20" s="366" t="str">
        <f>IF(AK20='[1]Table 3.2'!AZ19,"","r")</f>
        <v>r</v>
      </c>
      <c r="AM20" s="11" t="s">
        <v>547</v>
      </c>
      <c r="AN20" s="366" t="str">
        <f>IF(AM20='[1]Table 3.2'!BB19,"","r")</f>
        <v>r</v>
      </c>
      <c r="AO20" s="489">
        <v>330</v>
      </c>
      <c r="AP20" s="282"/>
      <c r="AQ20" s="207">
        <v>4.8588223301960519E-2</v>
      </c>
      <c r="AR20" s="11"/>
      <c r="AS20" s="655">
        <v>48.588223301960518</v>
      </c>
      <c r="AT20" s="11"/>
      <c r="AU20" s="11" t="s">
        <v>548</v>
      </c>
      <c r="AV20" s="557"/>
    </row>
    <row r="21" spans="1:48" ht="17.25" x14ac:dyDescent="0.25">
      <c r="A21" s="663"/>
      <c r="B21" s="663"/>
      <c r="C21" s="663"/>
      <c r="D21" s="831" t="s">
        <v>51</v>
      </c>
      <c r="E21" s="490"/>
      <c r="F21" s="459">
        <v>4599</v>
      </c>
      <c r="G21" s="301"/>
      <c r="H21" s="489">
        <v>987</v>
      </c>
      <c r="I21" s="366" t="str">
        <f>IF(H21='[1]Table 3.2'!R20,"","r")</f>
        <v>r</v>
      </c>
      <c r="J21" s="207">
        <v>1.751899563765949E-2</v>
      </c>
      <c r="K21" s="1332" t="s">
        <v>3058</v>
      </c>
      <c r="L21" s="655">
        <v>17.51899563765949</v>
      </c>
      <c r="M21" s="1332" t="s">
        <v>3058</v>
      </c>
      <c r="N21" s="11" t="s">
        <v>549</v>
      </c>
      <c r="O21" s="1332" t="s">
        <v>3058</v>
      </c>
      <c r="P21" s="500"/>
      <c r="Q21" s="489">
        <v>870</v>
      </c>
      <c r="R21" s="366" t="str">
        <f>IF(Q21='[1]Table 3.2'!AB20,"","r")</f>
        <v>r</v>
      </c>
      <c r="S21" s="207">
        <v>1.7686576967103903E-2</v>
      </c>
      <c r="T21" s="366" t="s">
        <v>3058</v>
      </c>
      <c r="U21" s="655">
        <v>17.686576967103903</v>
      </c>
      <c r="V21" s="366" t="s">
        <v>3058</v>
      </c>
      <c r="W21" s="11" t="s">
        <v>550</v>
      </c>
      <c r="X21" s="366" t="s">
        <v>3058</v>
      </c>
      <c r="Y21" s="489">
        <v>832</v>
      </c>
      <c r="Z21" s="366" t="str">
        <f>IF(Y21='[1]Table 3.2'!AL20,"","r")</f>
        <v>r</v>
      </c>
      <c r="AA21" s="207">
        <v>1.7663418465915123E-2</v>
      </c>
      <c r="AB21" s="366" t="s">
        <v>3058</v>
      </c>
      <c r="AC21" s="655">
        <v>17.663418465915122</v>
      </c>
      <c r="AD21" s="366" t="s">
        <v>3058</v>
      </c>
      <c r="AE21" s="11" t="s">
        <v>550</v>
      </c>
      <c r="AF21" s="366" t="s">
        <v>3058</v>
      </c>
      <c r="AG21" s="489">
        <v>916</v>
      </c>
      <c r="AH21" s="366" t="str">
        <f>IF(AG21='[1]Table 3.2'!AV20,"","r")</f>
        <v>r</v>
      </c>
      <c r="AI21" s="207">
        <v>1.9807250238691673E-2</v>
      </c>
      <c r="AJ21" s="366" t="str">
        <f>IF(AI21='[1]Table 3.2'!AX20,"","r")</f>
        <v>r</v>
      </c>
      <c r="AK21" s="655">
        <v>19.807250238691672</v>
      </c>
      <c r="AL21" s="366" t="str">
        <f>IF(AK21='[1]Table 3.2'!AZ20,"","r")</f>
        <v>r</v>
      </c>
      <c r="AM21" s="11" t="s">
        <v>551</v>
      </c>
      <c r="AN21" s="366" t="str">
        <f>IF(AM21='[1]Table 3.2'!BB20,"","r")</f>
        <v>r</v>
      </c>
      <c r="AO21" s="489">
        <v>994</v>
      </c>
      <c r="AP21" s="282"/>
      <c r="AQ21" s="207">
        <v>2.2008492055516856E-2</v>
      </c>
      <c r="AR21" s="11"/>
      <c r="AS21" s="655">
        <v>22.008492055516857</v>
      </c>
      <c r="AT21" s="11"/>
      <c r="AU21" s="11" t="s">
        <v>552</v>
      </c>
      <c r="AV21" s="557"/>
    </row>
    <row r="22" spans="1:48" ht="17.25" x14ac:dyDescent="0.25">
      <c r="A22" s="663"/>
      <c r="B22" s="663"/>
      <c r="C22" s="663"/>
      <c r="D22" s="831" t="s">
        <v>14</v>
      </c>
      <c r="E22" s="490"/>
      <c r="F22" s="459">
        <v>297</v>
      </c>
      <c r="G22" s="301"/>
      <c r="H22" s="489">
        <v>3</v>
      </c>
      <c r="I22" s="366" t="str">
        <f>IF(H22='[1]Table 3.2'!R21,"","r")</f>
        <v/>
      </c>
      <c r="J22" s="207" t="s">
        <v>317</v>
      </c>
      <c r="K22" s="366"/>
      <c r="L22" s="655" t="s">
        <v>317</v>
      </c>
      <c r="M22" s="11"/>
      <c r="N22" s="11" t="s">
        <v>317</v>
      </c>
      <c r="O22" s="11"/>
      <c r="P22" s="500"/>
      <c r="Q22" s="489">
        <v>62</v>
      </c>
      <c r="R22" s="366" t="str">
        <f>IF(Q22='[1]Table 3.2'!AB21,"","r")</f>
        <v/>
      </c>
      <c r="S22" s="207" t="s">
        <v>317</v>
      </c>
      <c r="T22" s="11"/>
      <c r="U22" s="655" t="s">
        <v>317</v>
      </c>
      <c r="V22" s="11"/>
      <c r="W22" s="11" t="s">
        <v>317</v>
      </c>
      <c r="X22" s="11"/>
      <c r="Y22" s="489">
        <v>7</v>
      </c>
      <c r="Z22" s="366" t="str">
        <f>IF(Y22='[1]Table 3.2'!AL21,"","r")</f>
        <v/>
      </c>
      <c r="AA22" s="207" t="s">
        <v>317</v>
      </c>
      <c r="AB22" s="11"/>
      <c r="AC22" s="655" t="s">
        <v>317</v>
      </c>
      <c r="AD22" s="11"/>
      <c r="AE22" s="11" t="s">
        <v>317</v>
      </c>
      <c r="AF22" s="11"/>
      <c r="AG22" s="489">
        <v>124</v>
      </c>
      <c r="AH22" s="366" t="str">
        <f>IF(AG22='[1]Table 3.2'!AV21,"","r")</f>
        <v>r</v>
      </c>
      <c r="AI22" s="207" t="s">
        <v>317</v>
      </c>
      <c r="AJ22" s="11"/>
      <c r="AK22" s="655" t="s">
        <v>317</v>
      </c>
      <c r="AL22" s="11"/>
      <c r="AM22" s="11" t="s">
        <v>317</v>
      </c>
      <c r="AN22" s="11"/>
      <c r="AO22" s="489">
        <v>101</v>
      </c>
      <c r="AP22" s="282"/>
      <c r="AQ22" s="207" t="s">
        <v>317</v>
      </c>
      <c r="AR22" s="11"/>
      <c r="AS22" s="655" t="s">
        <v>317</v>
      </c>
      <c r="AT22" s="11"/>
      <c r="AU22" s="11" t="s">
        <v>317</v>
      </c>
      <c r="AV22" s="557"/>
    </row>
    <row r="23" spans="1:48" ht="15" x14ac:dyDescent="0.25">
      <c r="A23" s="751"/>
      <c r="B23" s="751"/>
      <c r="C23" s="751" t="s">
        <v>149</v>
      </c>
      <c r="D23" s="830"/>
      <c r="E23" s="492"/>
      <c r="F23" s="1150">
        <v>6953</v>
      </c>
      <c r="G23" s="302"/>
      <c r="H23" s="1056">
        <v>1513</v>
      </c>
      <c r="I23" s="1340" t="str">
        <f>IF(H23='[1]Table 3.2'!R22,"","r")</f>
        <v>r</v>
      </c>
      <c r="J23" s="316">
        <v>2.2285394450008839E-2</v>
      </c>
      <c r="K23" s="1359" t="s">
        <v>3058</v>
      </c>
      <c r="L23" s="814">
        <v>22.285394450008841</v>
      </c>
      <c r="M23" s="1359" t="s">
        <v>3058</v>
      </c>
      <c r="N23" s="317" t="s">
        <v>529</v>
      </c>
      <c r="O23" s="1359" t="s">
        <v>3058</v>
      </c>
      <c r="P23" s="1056"/>
      <c r="Q23" s="1056">
        <v>1382</v>
      </c>
      <c r="R23" s="1340" t="str">
        <f>IF(Q23='[1]Table 3.2'!AB22,"","r")</f>
        <v>r</v>
      </c>
      <c r="S23" s="316">
        <v>2.3411549923833624E-2</v>
      </c>
      <c r="T23" s="1340" t="str">
        <f>IF(S23='[1]Table 3.2'!AD22,"","r")</f>
        <v>r</v>
      </c>
      <c r="U23" s="658">
        <v>23.411549923833626</v>
      </c>
      <c r="V23" s="1340" t="str">
        <f>IF(U23='[1]Table 3.2'!AF22,"","r")</f>
        <v>r</v>
      </c>
      <c r="W23" s="298" t="s">
        <v>530</v>
      </c>
      <c r="X23" s="1340" t="str">
        <f>IF(W23='[1]Table 3.2'!AH22,"","r")</f>
        <v>r</v>
      </c>
      <c r="Y23" s="493">
        <v>1190</v>
      </c>
      <c r="Z23" s="1340" t="str">
        <f>IF(Y23='[1]Table 3.2'!AL22,"","r")</f>
        <v>r</v>
      </c>
      <c r="AA23" s="316">
        <v>2.1127731957777313E-2</v>
      </c>
      <c r="AB23" s="1340" t="str">
        <f>IF(AA23='[1]Table 3.2'!AL22,"","r")</f>
        <v>r</v>
      </c>
      <c r="AC23" s="658">
        <v>21.127731957777314</v>
      </c>
      <c r="AD23" s="1340" t="str">
        <f>IF(AC23='[1]Table 3.2'!AN22,"","r")</f>
        <v>r</v>
      </c>
      <c r="AE23" s="298" t="s">
        <v>531</v>
      </c>
      <c r="AF23" s="1340" t="str">
        <f>IF(AE23='[1]Table 3.2'!AP22,"","r")</f>
        <v>r</v>
      </c>
      <c r="AG23" s="493">
        <v>1443</v>
      </c>
      <c r="AH23" s="1340" t="str">
        <f>IF(AG23='[1]Table 3.2'!AV22,"","r")</f>
        <v>r</v>
      </c>
      <c r="AI23" s="316">
        <v>2.6195074337373121E-2</v>
      </c>
      <c r="AJ23" s="1340" t="str">
        <f>IF(AI23='[1]Table 3.2'!AT22,"","r")</f>
        <v>r</v>
      </c>
      <c r="AK23" s="541">
        <v>26.195074337373121</v>
      </c>
      <c r="AL23" s="1340" t="str">
        <f>IF(AK23='[1]Table 3.2'!AV22,"","r")</f>
        <v>r</v>
      </c>
      <c r="AM23" s="193" t="s">
        <v>532</v>
      </c>
      <c r="AN23" s="1340" t="str">
        <f>IF(AM23='[1]Table 3.2'!AX22,"","r")</f>
        <v>r</v>
      </c>
      <c r="AO23" s="493">
        <v>1425</v>
      </c>
      <c r="AP23" s="300"/>
      <c r="AQ23" s="316">
        <v>2.6960042379294686E-2</v>
      </c>
      <c r="AR23" s="193"/>
      <c r="AS23" s="541">
        <v>26.960042379294688</v>
      </c>
      <c r="AT23" s="193"/>
      <c r="AU23" s="193" t="s">
        <v>553</v>
      </c>
      <c r="AV23" s="558"/>
    </row>
    <row r="24" spans="1:48" ht="17.25" x14ac:dyDescent="0.25">
      <c r="A24" s="831"/>
      <c r="B24" s="831"/>
      <c r="C24" s="661"/>
      <c r="D24" s="831" t="s">
        <v>320</v>
      </c>
      <c r="E24" s="490"/>
      <c r="F24" s="459">
        <v>11</v>
      </c>
      <c r="G24" s="303"/>
      <c r="H24" s="489">
        <v>5</v>
      </c>
      <c r="I24" s="366" t="str">
        <f>IF(H24='[1]Table 3.2'!R23,"","r")</f>
        <v/>
      </c>
      <c r="J24" s="207">
        <v>3.2274081429990067E-2</v>
      </c>
      <c r="K24" s="366"/>
      <c r="L24" s="655">
        <v>32.274081429990069</v>
      </c>
      <c r="M24" s="11"/>
      <c r="N24" s="11" t="s">
        <v>554</v>
      </c>
      <c r="O24" s="11"/>
      <c r="P24" s="500"/>
      <c r="Q24" s="489" t="s">
        <v>12</v>
      </c>
      <c r="R24" s="366"/>
      <c r="S24" s="207">
        <v>7.18629076838032E-3</v>
      </c>
      <c r="T24" s="366"/>
      <c r="U24" s="655">
        <v>7.1862907683803199</v>
      </c>
      <c r="V24" s="11"/>
      <c r="W24" s="11" t="s">
        <v>555</v>
      </c>
      <c r="X24" s="11"/>
      <c r="Y24" s="489" t="s">
        <v>12</v>
      </c>
      <c r="Z24" s="366"/>
      <c r="AA24" s="207">
        <v>1.3541666666666667E-2</v>
      </c>
      <c r="AB24" s="11"/>
      <c r="AC24" s="655">
        <v>13.541666666666668</v>
      </c>
      <c r="AD24" s="11"/>
      <c r="AE24" s="11" t="s">
        <v>556</v>
      </c>
      <c r="AF24" s="11"/>
      <c r="AG24" s="489" t="s">
        <v>12</v>
      </c>
      <c r="AH24" s="366"/>
      <c r="AI24" s="207">
        <v>5.7624113475177301E-3</v>
      </c>
      <c r="AJ24" s="11"/>
      <c r="AK24" s="655">
        <v>5.7624113475177303</v>
      </c>
      <c r="AL24" s="11"/>
      <c r="AM24" s="11" t="s">
        <v>557</v>
      </c>
      <c r="AN24" s="11"/>
      <c r="AO24" s="489" t="s">
        <v>12</v>
      </c>
      <c r="AP24" s="282"/>
      <c r="AQ24" s="207">
        <v>9.9655040245304714E-3</v>
      </c>
      <c r="AR24" s="11"/>
      <c r="AS24" s="655">
        <v>9.9655040245304711</v>
      </c>
      <c r="AT24" s="11"/>
      <c r="AU24" s="11" t="s">
        <v>558</v>
      </c>
      <c r="AV24" s="557"/>
    </row>
    <row r="25" spans="1:48" ht="17.25" x14ac:dyDescent="0.25">
      <c r="A25" s="831"/>
      <c r="B25" s="831"/>
      <c r="C25" s="661"/>
      <c r="D25" s="831" t="s">
        <v>150</v>
      </c>
      <c r="E25" s="490"/>
      <c r="F25" s="459">
        <v>148</v>
      </c>
      <c r="G25" s="303"/>
      <c r="H25" s="489">
        <v>19</v>
      </c>
      <c r="I25" s="366" t="str">
        <f>IF(H25='[1]Table 3.2'!R24,"","r")</f>
        <v/>
      </c>
      <c r="J25" s="207">
        <v>1.0599948502274482E-2</v>
      </c>
      <c r="K25" s="366"/>
      <c r="L25" s="655">
        <v>10.599948502274483</v>
      </c>
      <c r="M25" s="11"/>
      <c r="N25" s="11" t="s">
        <v>559</v>
      </c>
      <c r="O25" s="11"/>
      <c r="P25" s="500"/>
      <c r="Q25" s="489" t="s">
        <v>12</v>
      </c>
      <c r="R25" s="366"/>
      <c r="S25" s="207">
        <v>3.1229050279329609E-2</v>
      </c>
      <c r="T25" s="11"/>
      <c r="U25" s="655">
        <v>31.229050279329609</v>
      </c>
      <c r="V25" s="11"/>
      <c r="W25" s="11" t="s">
        <v>560</v>
      </c>
      <c r="X25" s="11"/>
      <c r="Y25" s="489" t="s">
        <v>12</v>
      </c>
      <c r="Z25" s="366"/>
      <c r="AA25" s="207">
        <v>1.5928583931384559E-2</v>
      </c>
      <c r="AB25" s="11"/>
      <c r="AC25" s="655">
        <v>15.928583931384559</v>
      </c>
      <c r="AD25" s="11"/>
      <c r="AE25" s="11" t="s">
        <v>561</v>
      </c>
      <c r="AF25" s="11"/>
      <c r="AG25" s="489" t="s">
        <v>12</v>
      </c>
      <c r="AH25" s="366"/>
      <c r="AI25" s="207">
        <v>2.866435146904801E-2</v>
      </c>
      <c r="AJ25" s="11"/>
      <c r="AK25" s="655">
        <v>28.664351469048011</v>
      </c>
      <c r="AL25" s="11"/>
      <c r="AM25" s="11" t="s">
        <v>562</v>
      </c>
      <c r="AN25" s="11"/>
      <c r="AO25" s="489" t="s">
        <v>12</v>
      </c>
      <c r="AP25" s="282"/>
      <c r="AQ25" s="207">
        <v>6.1916555534387505E-3</v>
      </c>
      <c r="AR25" s="11"/>
      <c r="AS25" s="655">
        <v>6.1916555534387507</v>
      </c>
      <c r="AT25" s="11"/>
      <c r="AU25" s="11" t="s">
        <v>563</v>
      </c>
      <c r="AV25" s="557"/>
    </row>
    <row r="26" spans="1:48" ht="17.25" x14ac:dyDescent="0.25">
      <c r="A26" s="831"/>
      <c r="B26" s="831"/>
      <c r="C26" s="831"/>
      <c r="D26" s="831" t="s">
        <v>151</v>
      </c>
      <c r="E26" s="490"/>
      <c r="F26" s="459">
        <v>283</v>
      </c>
      <c r="G26" s="301"/>
      <c r="H26" s="489">
        <v>49</v>
      </c>
      <c r="I26" s="366" t="str">
        <f>IF(H26='[1]Table 3.2'!R25,"","r")</f>
        <v/>
      </c>
      <c r="J26" s="207">
        <v>1.1554088369730828E-2</v>
      </c>
      <c r="K26" s="366"/>
      <c r="L26" s="655">
        <v>11.554088369730827</v>
      </c>
      <c r="M26" s="11"/>
      <c r="N26" s="11" t="s">
        <v>564</v>
      </c>
      <c r="O26" s="11"/>
      <c r="P26" s="500"/>
      <c r="Q26" s="489">
        <v>55</v>
      </c>
      <c r="R26" s="366" t="str">
        <f>IF(Q26='[1]Table 3.2'!AB25,"","r")</f>
        <v/>
      </c>
      <c r="S26" s="207">
        <v>1.5058020765326538E-2</v>
      </c>
      <c r="T26" s="11"/>
      <c r="U26" s="655">
        <v>15.058020765326539</v>
      </c>
      <c r="V26" s="11"/>
      <c r="W26" s="11" t="s">
        <v>565</v>
      </c>
      <c r="X26" s="11"/>
      <c r="Y26" s="489">
        <v>47</v>
      </c>
      <c r="Z26" s="366" t="str">
        <f>IF(Y26='[1]Table 3.2'!AL25,"","r")</f>
        <v/>
      </c>
      <c r="AA26" s="207">
        <v>1.3868082981524355E-2</v>
      </c>
      <c r="AB26" s="11"/>
      <c r="AC26" s="655">
        <v>13.868082981524354</v>
      </c>
      <c r="AD26" s="11"/>
      <c r="AE26" s="11" t="s">
        <v>566</v>
      </c>
      <c r="AF26" s="11"/>
      <c r="AG26" s="489">
        <v>64</v>
      </c>
      <c r="AH26" s="366" t="str">
        <f>IF(AG26='[1]Table 3.2'!AV25,"","r")</f>
        <v>r</v>
      </c>
      <c r="AI26" s="207">
        <v>1.9110621095185593E-2</v>
      </c>
      <c r="AJ26" s="366" t="str">
        <f>IF(AI26='[1]Table 3.2'!AX25,"","r")</f>
        <v>r</v>
      </c>
      <c r="AK26" s="655">
        <v>19.110621095185593</v>
      </c>
      <c r="AL26" s="366" t="str">
        <f>IF(AK26='[1]Table 3.2'!AZ25,"","r")</f>
        <v>r</v>
      </c>
      <c r="AM26" s="11" t="s">
        <v>567</v>
      </c>
      <c r="AN26" s="366" t="str">
        <f>IF(AM26='[1]Table 3.2'!BB25,"","r")</f>
        <v>r</v>
      </c>
      <c r="AO26" s="489">
        <v>68</v>
      </c>
      <c r="AP26" s="282"/>
      <c r="AQ26" s="207">
        <v>1.4611811765483727E-2</v>
      </c>
      <c r="AR26" s="11"/>
      <c r="AS26" s="655">
        <v>14.611811765483727</v>
      </c>
      <c r="AT26" s="11"/>
      <c r="AU26" s="11" t="s">
        <v>568</v>
      </c>
      <c r="AV26" s="557"/>
    </row>
    <row r="27" spans="1:48" ht="17.25" x14ac:dyDescent="0.25">
      <c r="A27" s="831"/>
      <c r="B27" s="831"/>
      <c r="C27" s="831"/>
      <c r="D27" s="831" t="s">
        <v>152</v>
      </c>
      <c r="E27" s="490"/>
      <c r="F27" s="459">
        <v>364</v>
      </c>
      <c r="G27" s="301"/>
      <c r="H27" s="489">
        <v>71</v>
      </c>
      <c r="I27" s="366" t="str">
        <f>IF(H27='[1]Table 3.2'!R26,"","r")</f>
        <v/>
      </c>
      <c r="J27" s="207">
        <v>1.4061119405258829E-2</v>
      </c>
      <c r="K27" s="366"/>
      <c r="L27" s="655">
        <v>14.061119405258829</v>
      </c>
      <c r="M27" s="11"/>
      <c r="N27" s="11" t="s">
        <v>569</v>
      </c>
      <c r="O27" s="11"/>
      <c r="P27" s="500"/>
      <c r="Q27" s="489">
        <v>78</v>
      </c>
      <c r="R27" s="366" t="str">
        <f>IF(Q27='[1]Table 3.2'!AB26,"","r")</f>
        <v>r</v>
      </c>
      <c r="S27" s="207">
        <v>1.6756176154672394E-2</v>
      </c>
      <c r="T27" s="366" t="s">
        <v>3058</v>
      </c>
      <c r="U27" s="655">
        <v>16.756176154672396</v>
      </c>
      <c r="V27" s="366" t="s">
        <v>3058</v>
      </c>
      <c r="W27" s="11" t="s">
        <v>570</v>
      </c>
      <c r="X27" s="366" t="s">
        <v>3058</v>
      </c>
      <c r="Y27" s="489">
        <v>62</v>
      </c>
      <c r="Z27" s="366" t="str">
        <f>IF(Y27='[1]Table 3.2'!AL26,"","r")</f>
        <v/>
      </c>
      <c r="AA27" s="207">
        <v>1.3598326359832637E-2</v>
      </c>
      <c r="AB27" s="11"/>
      <c r="AC27" s="655">
        <v>13.598326359832637</v>
      </c>
      <c r="AD27" s="11"/>
      <c r="AE27" s="11" t="s">
        <v>571</v>
      </c>
      <c r="AF27" s="11"/>
      <c r="AG27" s="489">
        <v>74</v>
      </c>
      <c r="AH27" s="366" t="str">
        <f>IF(AG27='[1]Table 3.2'!AV26,"","r")</f>
        <v>r</v>
      </c>
      <c r="AI27" s="207">
        <v>1.6600231229832101E-2</v>
      </c>
      <c r="AJ27" s="366" t="str">
        <f>IF(AI27='[1]Table 3.2'!AX26,"","r")</f>
        <v>r</v>
      </c>
      <c r="AK27" s="655">
        <v>16.600231229832101</v>
      </c>
      <c r="AL27" s="366" t="str">
        <f>IF(AK27='[1]Table 3.2'!AZ26,"","r")</f>
        <v>r</v>
      </c>
      <c r="AM27" s="11" t="s">
        <v>572</v>
      </c>
      <c r="AN27" s="366" t="str">
        <f>IF(AM27='[1]Table 3.2'!BB26,"","r")</f>
        <v>r</v>
      </c>
      <c r="AO27" s="489">
        <v>79</v>
      </c>
      <c r="AP27" s="282"/>
      <c r="AQ27" s="207">
        <v>1.3579985719197102E-2</v>
      </c>
      <c r="AR27" s="11"/>
      <c r="AS27" s="655">
        <v>13.579985719197103</v>
      </c>
      <c r="AT27" s="11"/>
      <c r="AU27" s="11" t="s">
        <v>573</v>
      </c>
      <c r="AV27" s="557"/>
    </row>
    <row r="28" spans="1:48" ht="17.25" x14ac:dyDescent="0.25">
      <c r="A28" s="831"/>
      <c r="B28" s="831"/>
      <c r="C28" s="831"/>
      <c r="D28" s="831" t="s">
        <v>153</v>
      </c>
      <c r="E28" s="490"/>
      <c r="F28" s="459">
        <v>382</v>
      </c>
      <c r="G28" s="301"/>
      <c r="H28" s="489">
        <v>79</v>
      </c>
      <c r="I28" s="366" t="str">
        <f>IF(H28='[1]Table 3.2'!R27,"","r")</f>
        <v/>
      </c>
      <c r="J28" s="207">
        <v>1.3514580482156015E-2</v>
      </c>
      <c r="K28" s="366"/>
      <c r="L28" s="655">
        <v>13.514580482156015</v>
      </c>
      <c r="M28" s="11"/>
      <c r="N28" s="11" t="s">
        <v>574</v>
      </c>
      <c r="O28" s="11"/>
      <c r="P28" s="500"/>
      <c r="Q28" s="489">
        <v>81</v>
      </c>
      <c r="R28" s="366" t="str">
        <f>IF(Q28='[1]Table 3.2'!AB27,"","r")</f>
        <v/>
      </c>
      <c r="S28" s="207">
        <v>1.6522830691981797E-2</v>
      </c>
      <c r="T28" s="11"/>
      <c r="U28" s="655">
        <v>16.522830691981795</v>
      </c>
      <c r="V28" s="11"/>
      <c r="W28" s="11" t="s">
        <v>575</v>
      </c>
      <c r="X28" s="11"/>
      <c r="Y28" s="489">
        <v>73</v>
      </c>
      <c r="Z28" s="366" t="str">
        <f>IF(Y28='[1]Table 3.2'!AL27,"","r")</f>
        <v/>
      </c>
      <c r="AA28" s="207">
        <v>1.6445145302996171E-2</v>
      </c>
      <c r="AB28" s="11"/>
      <c r="AC28" s="655">
        <v>16.44514530299617</v>
      </c>
      <c r="AD28" s="11"/>
      <c r="AE28" s="11" t="s">
        <v>576</v>
      </c>
      <c r="AF28" s="11"/>
      <c r="AG28" s="489">
        <v>77</v>
      </c>
      <c r="AH28" s="366" t="str">
        <f>IF(AG28='[1]Table 3.2'!AV27,"","r")</f>
        <v>r</v>
      </c>
      <c r="AI28" s="207">
        <v>1.7395686703856248E-2</v>
      </c>
      <c r="AJ28" s="366" t="str">
        <f>IF(AI28='[1]Table 3.2'!AX27,"","r")</f>
        <v>r</v>
      </c>
      <c r="AK28" s="655">
        <v>17.395686703856249</v>
      </c>
      <c r="AL28" s="366" t="str">
        <f>IF(AK28='[1]Table 3.2'!AZ27,"","r")</f>
        <v>r</v>
      </c>
      <c r="AM28" s="11" t="s">
        <v>577</v>
      </c>
      <c r="AN28" s="366" t="str">
        <f>IF(AM28='[1]Table 3.2'!BB27,"","r")</f>
        <v>r</v>
      </c>
      <c r="AO28" s="489">
        <v>72</v>
      </c>
      <c r="AP28" s="282"/>
      <c r="AQ28" s="207">
        <v>8.3160822012740675E-3</v>
      </c>
      <c r="AR28" s="11"/>
      <c r="AS28" s="655">
        <v>8.3160822012740674</v>
      </c>
      <c r="AT28" s="11"/>
      <c r="AU28" s="11" t="s">
        <v>578</v>
      </c>
      <c r="AV28" s="557"/>
    </row>
    <row r="29" spans="1:48" ht="17.25" x14ac:dyDescent="0.25">
      <c r="A29" s="831"/>
      <c r="B29" s="831"/>
      <c r="C29" s="831"/>
      <c r="D29" s="831" t="s">
        <v>154</v>
      </c>
      <c r="E29" s="490"/>
      <c r="F29" s="459">
        <v>662</v>
      </c>
      <c r="G29" s="304"/>
      <c r="H29" s="489">
        <v>140</v>
      </c>
      <c r="I29" s="366" t="str">
        <f>IF(H29='[1]Table 3.2'!R28,"","r")</f>
        <v/>
      </c>
      <c r="J29" s="207">
        <v>1.5046669477582942E-2</v>
      </c>
      <c r="K29" s="366"/>
      <c r="L29" s="655">
        <v>15.046669477582942</v>
      </c>
      <c r="M29" s="11"/>
      <c r="N29" s="11" t="s">
        <v>579</v>
      </c>
      <c r="O29" s="11"/>
      <c r="P29" s="500"/>
      <c r="Q29" s="489">
        <v>163</v>
      </c>
      <c r="R29" s="366" t="str">
        <f>IF(Q29='[1]Table 3.2'!AB28,"","r")</f>
        <v/>
      </c>
      <c r="S29" s="207">
        <v>2.0653222740962388E-2</v>
      </c>
      <c r="T29" s="11"/>
      <c r="U29" s="655">
        <v>20.653222740962388</v>
      </c>
      <c r="V29" s="11"/>
      <c r="W29" s="11" t="s">
        <v>580</v>
      </c>
      <c r="X29" s="11"/>
      <c r="Y29" s="489">
        <v>125</v>
      </c>
      <c r="Z29" s="366" t="str">
        <f>IF(Y29='[1]Table 3.2'!AL28,"","r")</f>
        <v/>
      </c>
      <c r="AA29" s="207">
        <v>1.7722374907298347E-2</v>
      </c>
      <c r="AB29" s="11"/>
      <c r="AC29" s="655">
        <v>17.722374907298345</v>
      </c>
      <c r="AD29" s="11"/>
      <c r="AE29" s="11" t="s">
        <v>581</v>
      </c>
      <c r="AF29" s="11"/>
      <c r="AG29" s="489">
        <v>125</v>
      </c>
      <c r="AH29" s="366" t="str">
        <f>IF(AG29='[1]Table 3.2'!AV28,"","r")</f>
        <v>r</v>
      </c>
      <c r="AI29" s="207">
        <v>1.9331659905542538E-2</v>
      </c>
      <c r="AJ29" s="366" t="str">
        <f>IF(AI29='[1]Table 3.2'!AX28,"","r")</f>
        <v>r</v>
      </c>
      <c r="AK29" s="655">
        <v>19.331659905542537</v>
      </c>
      <c r="AL29" s="366" t="str">
        <f>IF(AK29='[1]Table 3.2'!AZ28,"","r")</f>
        <v>r</v>
      </c>
      <c r="AM29" s="11" t="s">
        <v>582</v>
      </c>
      <c r="AN29" s="366" t="str">
        <f>IF(AM29='[1]Table 3.2'!BB28,"","r")</f>
        <v>r</v>
      </c>
      <c r="AO29" s="489">
        <v>109</v>
      </c>
      <c r="AP29" s="282"/>
      <c r="AQ29" s="207">
        <v>1.1010842480975148E-2</v>
      </c>
      <c r="AR29" s="11"/>
      <c r="AS29" s="655">
        <v>11.010842480975148</v>
      </c>
      <c r="AT29" s="11"/>
      <c r="AU29" s="11" t="s">
        <v>583</v>
      </c>
      <c r="AV29" s="557"/>
    </row>
    <row r="30" spans="1:48" ht="17.25" x14ac:dyDescent="0.25">
      <c r="A30" s="831"/>
      <c r="B30" s="831"/>
      <c r="C30" s="831"/>
      <c r="D30" s="831" t="s">
        <v>155</v>
      </c>
      <c r="E30" s="490"/>
      <c r="F30" s="459">
        <v>1093</v>
      </c>
      <c r="G30" s="303"/>
      <c r="H30" s="489">
        <v>201</v>
      </c>
      <c r="I30" s="366" t="str">
        <f>IF(H30='[1]Table 3.2'!R29,"","r")</f>
        <v/>
      </c>
      <c r="J30" s="207">
        <v>1.6643630133059865E-2</v>
      </c>
      <c r="K30" s="366"/>
      <c r="L30" s="655">
        <v>16.643630133059865</v>
      </c>
      <c r="M30" s="11"/>
      <c r="N30" s="11" t="s">
        <v>584</v>
      </c>
      <c r="O30" s="11"/>
      <c r="P30" s="500"/>
      <c r="Q30" s="489">
        <v>206</v>
      </c>
      <c r="R30" s="366" t="str">
        <f>IF(Q30='[1]Table 3.2'!AB29,"","r")</f>
        <v/>
      </c>
      <c r="S30" s="207">
        <v>1.8839254308828702E-2</v>
      </c>
      <c r="T30" s="11"/>
      <c r="U30" s="655">
        <v>18.839254308828703</v>
      </c>
      <c r="V30" s="11"/>
      <c r="W30" s="11" t="s">
        <v>585</v>
      </c>
      <c r="X30" s="11"/>
      <c r="Y30" s="489">
        <v>199</v>
      </c>
      <c r="Z30" s="366" t="str">
        <f>IF(Y30='[1]Table 3.2'!AL29,"","r")</f>
        <v>r</v>
      </c>
      <c r="AA30" s="207">
        <v>1.927360774818402E-2</v>
      </c>
      <c r="AB30" s="11"/>
      <c r="AC30" s="655">
        <v>19.27360774818402</v>
      </c>
      <c r="AD30" s="11"/>
      <c r="AE30" s="11" t="s">
        <v>586</v>
      </c>
      <c r="AF30" s="11"/>
      <c r="AG30" s="489">
        <v>236</v>
      </c>
      <c r="AH30" s="366" t="str">
        <f>IF(AG30='[1]Table 3.2'!AV29,"","r")</f>
        <v>r</v>
      </c>
      <c r="AI30" s="207">
        <v>2.4282717954806285E-2</v>
      </c>
      <c r="AJ30" s="366" t="str">
        <f>IF(AI30='[1]Table 3.2'!AX29,"","r")</f>
        <v>r</v>
      </c>
      <c r="AK30" s="655">
        <v>24.282717954806284</v>
      </c>
      <c r="AL30" s="366" t="str">
        <f>IF(AK30='[1]Table 3.2'!AZ29,"","r")</f>
        <v>r</v>
      </c>
      <c r="AM30" s="11" t="s">
        <v>587</v>
      </c>
      <c r="AN30" s="366" t="str">
        <f>IF(AM30='[1]Table 3.2'!BB29,"","r")</f>
        <v>r</v>
      </c>
      <c r="AO30" s="489">
        <v>251</v>
      </c>
      <c r="AP30" s="282"/>
      <c r="AQ30" s="207">
        <v>1.832116788321168E-2</v>
      </c>
      <c r="AR30" s="11"/>
      <c r="AS30" s="655">
        <v>18.321167883211679</v>
      </c>
      <c r="AT30" s="11"/>
      <c r="AU30" s="11" t="s">
        <v>588</v>
      </c>
      <c r="AV30" s="557"/>
    </row>
    <row r="31" spans="1:48" ht="16.5" x14ac:dyDescent="0.35">
      <c r="A31" s="831"/>
      <c r="B31" s="831"/>
      <c r="C31" s="661"/>
      <c r="D31" s="831" t="s">
        <v>156</v>
      </c>
      <c r="E31" s="490"/>
      <c r="F31" s="459">
        <v>1121</v>
      </c>
      <c r="G31" s="303"/>
      <c r="H31" s="489">
        <v>228</v>
      </c>
      <c r="I31" s="366" t="str">
        <f>IF(H31='[1]Table 3.2'!R30,"","r")</f>
        <v/>
      </c>
      <c r="J31" s="207">
        <v>1.8895710214776137E-2</v>
      </c>
      <c r="K31" s="366"/>
      <c r="L31" s="655">
        <v>18.895710214776138</v>
      </c>
      <c r="M31" s="11"/>
      <c r="N31" s="11" t="s">
        <v>589</v>
      </c>
      <c r="O31" s="11"/>
      <c r="P31" s="500"/>
      <c r="Q31" s="489">
        <v>240</v>
      </c>
      <c r="R31" s="366" t="str">
        <f>IF(Q31='[1]Table 3.2'!AB30,"","r")</f>
        <v/>
      </c>
      <c r="S31" s="207">
        <v>2.1872327299749028E-2</v>
      </c>
      <c r="T31" s="11"/>
      <c r="U31" s="655">
        <v>21.872327299749028</v>
      </c>
      <c r="V31" s="11"/>
      <c r="W31" s="11" t="s">
        <v>590</v>
      </c>
      <c r="X31" s="11"/>
      <c r="Y31" s="489">
        <v>195</v>
      </c>
      <c r="Z31" s="366" t="str">
        <f>IF(Y31='[1]Table 3.2'!AL30,"","r")</f>
        <v/>
      </c>
      <c r="AA31" s="207">
        <v>1.815473419607113E-2</v>
      </c>
      <c r="AB31" s="11"/>
      <c r="AC31" s="655">
        <v>18.154734196071129</v>
      </c>
      <c r="AD31" s="11"/>
      <c r="AE31" s="11" t="s">
        <v>591</v>
      </c>
      <c r="AF31" s="11"/>
      <c r="AG31" s="489">
        <v>237</v>
      </c>
      <c r="AH31" s="366" t="str">
        <f>IF(AG31='[1]Table 3.2'!AV30,"","r")</f>
        <v>r</v>
      </c>
      <c r="AI31" s="207">
        <v>2.2439258870826779E-2</v>
      </c>
      <c r="AJ31" s="366" t="str">
        <f>IF(AI31='[1]Table 3.2'!AX30,"","r")</f>
        <v>r</v>
      </c>
      <c r="AK31" s="655">
        <v>22.43925887082678</v>
      </c>
      <c r="AL31" s="366" t="str">
        <f>IF(AK31='[1]Table 3.2'!AZ30,"","r")</f>
        <v>r</v>
      </c>
      <c r="AM31" s="11" t="s">
        <v>592</v>
      </c>
      <c r="AN31" s="366" t="str">
        <f>IF(AM31='[1]Table 3.2'!BB30,"","r")</f>
        <v>r</v>
      </c>
      <c r="AO31" s="489">
        <v>221</v>
      </c>
      <c r="AP31" s="282"/>
      <c r="AQ31" s="207">
        <v>2.1162501196974048E-2</v>
      </c>
      <c r="AR31" s="11"/>
      <c r="AS31" s="655">
        <v>21.162501196974048</v>
      </c>
      <c r="AT31" s="11"/>
      <c r="AU31" s="11" t="s">
        <v>593</v>
      </c>
      <c r="AV31" s="557"/>
    </row>
    <row r="32" spans="1:48" ht="16.5" x14ac:dyDescent="0.35">
      <c r="A32" s="797"/>
      <c r="B32" s="797"/>
      <c r="C32" s="797"/>
      <c r="D32" s="831" t="s">
        <v>157</v>
      </c>
      <c r="E32" s="490"/>
      <c r="F32" s="459">
        <v>1666</v>
      </c>
      <c r="G32" s="301"/>
      <c r="H32" s="489">
        <v>310</v>
      </c>
      <c r="I32" s="366" t="str">
        <f>IF(H32='[1]Table 3.2'!R31,"","r")</f>
        <v/>
      </c>
      <c r="J32" s="207">
        <v>1.7881467611470761E-2</v>
      </c>
      <c r="K32" s="366"/>
      <c r="L32" s="655">
        <v>17.881467611470761</v>
      </c>
      <c r="M32" s="11"/>
      <c r="N32" s="11" t="s">
        <v>594</v>
      </c>
      <c r="O32" s="11"/>
      <c r="P32" s="500"/>
      <c r="Q32" s="489">
        <v>320</v>
      </c>
      <c r="R32" s="366" t="str">
        <f>IF(Q32='[1]Table 3.2'!AB31,"","r")</f>
        <v/>
      </c>
      <c r="S32" s="207">
        <v>2.2076812447925788E-2</v>
      </c>
      <c r="T32" s="11"/>
      <c r="U32" s="655">
        <v>22.076812447925789</v>
      </c>
      <c r="V32" s="11"/>
      <c r="W32" s="11" t="s">
        <v>595</v>
      </c>
      <c r="X32" s="11"/>
      <c r="Y32" s="489">
        <v>315</v>
      </c>
      <c r="Z32" s="366" t="str">
        <f>IF(Y32='[1]Table 3.2'!AL31,"","r")</f>
        <v>r</v>
      </c>
      <c r="AA32" s="207">
        <v>2.1954043940254978E-2</v>
      </c>
      <c r="AB32" s="366" t="s">
        <v>3058</v>
      </c>
      <c r="AC32" s="655">
        <v>21.954043940254977</v>
      </c>
      <c r="AD32" s="366" t="s">
        <v>3058</v>
      </c>
      <c r="AE32" s="11" t="s">
        <v>596</v>
      </c>
      <c r="AF32" s="366" t="s">
        <v>3058</v>
      </c>
      <c r="AG32" s="489">
        <v>346</v>
      </c>
      <c r="AH32" s="366" t="str">
        <f>IF(AG32='[1]Table 3.2'!AV31,"","r")</f>
        <v>r</v>
      </c>
      <c r="AI32" s="207">
        <v>2.3800830753763529E-2</v>
      </c>
      <c r="AJ32" s="366" t="str">
        <f>IF(AI32='[1]Table 3.2'!AX31,"","r")</f>
        <v>r</v>
      </c>
      <c r="AK32" s="655">
        <v>23.800830753763528</v>
      </c>
      <c r="AL32" s="366" t="str">
        <f>IF(AK32='[1]Table 3.2'!AZ31,"","r")</f>
        <v>r</v>
      </c>
      <c r="AM32" s="11" t="s">
        <v>597</v>
      </c>
      <c r="AN32" s="366" t="str">
        <f>IF(AM32='[1]Table 3.2'!BB31,"","r")</f>
        <v>r</v>
      </c>
      <c r="AO32" s="489">
        <v>375</v>
      </c>
      <c r="AP32" s="282"/>
      <c r="AQ32" s="207">
        <v>2.6421475375184949E-2</v>
      </c>
      <c r="AR32" s="11"/>
      <c r="AS32" s="655">
        <v>26.421475375184947</v>
      </c>
      <c r="AT32" s="11"/>
      <c r="AU32" s="11" t="s">
        <v>598</v>
      </c>
      <c r="AV32" s="557"/>
    </row>
    <row r="33" spans="1:48" ht="16.5" x14ac:dyDescent="0.35">
      <c r="A33" s="797"/>
      <c r="B33" s="797"/>
      <c r="C33" s="797"/>
      <c r="D33" s="831" t="s">
        <v>14</v>
      </c>
      <c r="E33" s="490"/>
      <c r="F33" s="459">
        <v>1223</v>
      </c>
      <c r="G33" s="301"/>
      <c r="H33" s="489">
        <v>411</v>
      </c>
      <c r="I33" s="366" t="str">
        <f>IF(H33='[1]Table 3.2'!R32,"","r")</f>
        <v>r</v>
      </c>
      <c r="J33" s="207" t="s">
        <v>317</v>
      </c>
      <c r="K33" s="366"/>
      <c r="L33" s="655" t="s">
        <v>317</v>
      </c>
      <c r="M33" s="11"/>
      <c r="N33" s="11" t="s">
        <v>317</v>
      </c>
      <c r="O33" s="11"/>
      <c r="P33" s="500"/>
      <c r="Q33" s="489">
        <v>195</v>
      </c>
      <c r="R33" s="366" t="str">
        <f>IF(Q33='[1]Table 3.2'!AB32,"","r")</f>
        <v/>
      </c>
      <c r="S33" s="207" t="s">
        <v>317</v>
      </c>
      <c r="T33" s="11"/>
      <c r="U33" s="655" t="s">
        <v>317</v>
      </c>
      <c r="V33" s="11"/>
      <c r="W33" s="11" t="s">
        <v>317</v>
      </c>
      <c r="X33" s="11"/>
      <c r="Y33" s="489">
        <v>151</v>
      </c>
      <c r="Z33" s="366" t="str">
        <f>IF(Y33='[1]Table 3.2'!AL32,"","r")</f>
        <v/>
      </c>
      <c r="AA33" s="207" t="s">
        <v>317</v>
      </c>
      <c r="AB33" s="11"/>
      <c r="AC33" s="655" t="s">
        <v>317</v>
      </c>
      <c r="AD33" s="11"/>
      <c r="AE33" s="11" t="s">
        <v>317</v>
      </c>
      <c r="AF33" s="11"/>
      <c r="AG33" s="489">
        <v>243</v>
      </c>
      <c r="AH33" s="366" t="str">
        <f>IF(AG33='[1]Table 3.2'!AV32,"","r")</f>
        <v>r</v>
      </c>
      <c r="AI33" s="207" t="s">
        <v>317</v>
      </c>
      <c r="AJ33" s="11"/>
      <c r="AK33" s="655" t="s">
        <v>317</v>
      </c>
      <c r="AL33" s="11"/>
      <c r="AM33" s="11" t="s">
        <v>317</v>
      </c>
      <c r="AN33" s="11"/>
      <c r="AO33" s="489">
        <v>223</v>
      </c>
      <c r="AP33" s="282"/>
      <c r="AQ33" s="207" t="s">
        <v>317</v>
      </c>
      <c r="AR33" s="11"/>
      <c r="AS33" s="655" t="s">
        <v>317</v>
      </c>
      <c r="AT33" s="11"/>
      <c r="AU33" s="11" t="s">
        <v>317</v>
      </c>
      <c r="AV33" s="557"/>
    </row>
    <row r="34" spans="1:48" ht="15.5" x14ac:dyDescent="0.35">
      <c r="A34" s="797"/>
      <c r="B34" s="797"/>
      <c r="C34" s="797"/>
      <c r="D34" s="831"/>
      <c r="E34" s="490"/>
      <c r="F34" s="1151"/>
      <c r="G34" s="303"/>
      <c r="H34" s="1054"/>
      <c r="I34" s="1301"/>
      <c r="J34" s="246"/>
      <c r="K34" s="1328"/>
      <c r="L34" s="810"/>
      <c r="M34" s="222"/>
      <c r="N34" s="247"/>
      <c r="O34" s="222"/>
      <c r="P34" s="1054"/>
      <c r="Q34" s="1054"/>
      <c r="R34" s="1301"/>
      <c r="S34" s="246"/>
      <c r="T34" s="247"/>
      <c r="U34" s="505"/>
      <c r="V34" s="256"/>
      <c r="W34" s="256"/>
      <c r="X34" s="256"/>
      <c r="Y34" s="415"/>
      <c r="Z34" s="1301"/>
      <c r="AA34" s="205"/>
      <c r="AB34" s="256"/>
      <c r="AC34" s="505"/>
      <c r="AD34" s="256"/>
      <c r="AE34" s="256"/>
      <c r="AF34" s="256"/>
      <c r="AG34" s="415"/>
      <c r="AH34" s="1301"/>
      <c r="AI34" s="207"/>
      <c r="AJ34" s="11"/>
      <c r="AK34" s="655"/>
      <c r="AL34" s="11"/>
      <c r="AM34" s="11"/>
      <c r="AN34" s="11"/>
      <c r="AO34" s="415"/>
      <c r="AP34" s="194"/>
      <c r="AQ34" s="207"/>
      <c r="AR34" s="11"/>
      <c r="AS34" s="655"/>
      <c r="AT34" s="11"/>
      <c r="AU34" s="11"/>
      <c r="AV34" s="557"/>
    </row>
    <row r="35" spans="1:48" ht="15.5" x14ac:dyDescent="0.35">
      <c r="A35" s="748" t="s">
        <v>67</v>
      </c>
      <c r="B35" s="748"/>
      <c r="C35" s="748"/>
      <c r="D35" s="832"/>
      <c r="E35" s="495"/>
      <c r="F35" s="1143"/>
      <c r="G35" s="307"/>
      <c r="H35" s="496"/>
      <c r="I35" s="1300"/>
      <c r="J35" s="309"/>
      <c r="K35" s="1361"/>
      <c r="L35" s="812"/>
      <c r="M35" s="308"/>
      <c r="N35" s="310"/>
      <c r="O35" s="308"/>
      <c r="P35" s="496"/>
      <c r="Q35" s="496"/>
      <c r="R35" s="1300"/>
      <c r="S35" s="309"/>
      <c r="T35" s="310"/>
      <c r="U35" s="659"/>
      <c r="V35" s="311"/>
      <c r="W35" s="311"/>
      <c r="X35" s="311"/>
      <c r="Y35" s="497"/>
      <c r="Z35" s="1300"/>
      <c r="AA35" s="312"/>
      <c r="AB35" s="311"/>
      <c r="AC35" s="659"/>
      <c r="AD35" s="311"/>
      <c r="AE35" s="311"/>
      <c r="AF35" s="311"/>
      <c r="AG35" s="497"/>
      <c r="AH35" s="1300"/>
      <c r="AI35" s="313"/>
      <c r="AJ35" s="314"/>
      <c r="AK35" s="660"/>
      <c r="AL35" s="314"/>
      <c r="AM35" s="314"/>
      <c r="AN35" s="314"/>
      <c r="AO35" s="497"/>
      <c r="AP35" s="322"/>
      <c r="AQ35" s="313"/>
      <c r="AR35" s="314"/>
      <c r="AS35" s="660"/>
      <c r="AT35" s="314"/>
      <c r="AU35" s="314"/>
      <c r="AV35" s="565"/>
    </row>
    <row r="36" spans="1:48" ht="15.5" x14ac:dyDescent="0.35">
      <c r="A36" s="751"/>
      <c r="B36" s="751"/>
      <c r="C36" s="751" t="s">
        <v>144</v>
      </c>
      <c r="D36" s="751"/>
      <c r="E36" s="283"/>
      <c r="F36" s="1150">
        <v>1091</v>
      </c>
      <c r="G36" s="305"/>
      <c r="H36" s="1056">
        <v>260</v>
      </c>
      <c r="I36" s="1359" t="str">
        <f>IF(H36='[1]Table 3.2'!R35,"","r")</f>
        <v/>
      </c>
      <c r="J36" s="218">
        <v>3.829611736287044E-3</v>
      </c>
      <c r="K36" s="1360"/>
      <c r="L36" s="811">
        <v>3.8296117362870441</v>
      </c>
      <c r="M36" s="338"/>
      <c r="N36" s="338" t="s">
        <v>599</v>
      </c>
      <c r="O36" s="299"/>
      <c r="P36" s="1056"/>
      <c r="Q36" s="1056">
        <v>204</v>
      </c>
      <c r="R36" s="1359" t="str">
        <f>IF(Q36='[1]Table 3.2'!AB35,"","r")</f>
        <v>r</v>
      </c>
      <c r="S36" s="218">
        <v>3.4558293664703763E-3</v>
      </c>
      <c r="T36" s="1340" t="str">
        <f>IF(S36='[1]Table 3.2'!AD35,"","r")</f>
        <v>r</v>
      </c>
      <c r="U36" s="541">
        <v>3.4558293664703763</v>
      </c>
      <c r="V36" s="1340" t="str">
        <f>IF(U36='[1]Table 3.2'!AF35,"","r")</f>
        <v>r</v>
      </c>
      <c r="W36" s="193" t="s">
        <v>600</v>
      </c>
      <c r="X36" s="1340" t="str">
        <f>IF(W36='[1]Table 3.2'!AH35,"","r")</f>
        <v>r</v>
      </c>
      <c r="Y36" s="493">
        <v>215</v>
      </c>
      <c r="Z36" s="1359" t="str">
        <f>IF(Y36='[1]Table 3.2'!AL35,"","r")</f>
        <v>r</v>
      </c>
      <c r="AA36" s="218">
        <v>3.8171952696824558E-3</v>
      </c>
      <c r="AB36" s="1340" t="str">
        <f>IF(AA36='[1]Table 3.2'!AL35,"","r")</f>
        <v>r</v>
      </c>
      <c r="AC36" s="541">
        <v>3.8171952696824558</v>
      </c>
      <c r="AD36" s="1340" t="str">
        <f>IF(AC36='[1]Table 3.2'!AN35,"","r")</f>
        <v>r</v>
      </c>
      <c r="AE36" s="193" t="s">
        <v>601</v>
      </c>
      <c r="AF36" s="1340" t="str">
        <f>IF(AE36='[1]Table 3.2'!AP35,"","r")</f>
        <v>r</v>
      </c>
      <c r="AG36" s="493">
        <v>218</v>
      </c>
      <c r="AH36" s="1359" t="str">
        <f>IF(AG36='[1]Table 3.2'!AV35,"","r")</f>
        <v>r</v>
      </c>
      <c r="AI36" s="218">
        <v>3.9573986178429244E-3</v>
      </c>
      <c r="AJ36" s="1340" t="str">
        <f>IF(AI36='[1]Table 3.2'!AT35,"","r")</f>
        <v>r</v>
      </c>
      <c r="AK36" s="541">
        <v>3.9573986178429243</v>
      </c>
      <c r="AL36" s="1340" t="str">
        <f>IF(AK36='[1]Table 3.2'!AV35,"","r")</f>
        <v>r</v>
      </c>
      <c r="AM36" s="193" t="s">
        <v>602</v>
      </c>
      <c r="AN36" s="1340" t="str">
        <f>IF(AM36='[1]Table 3.2'!AX35,"","r")</f>
        <v>r</v>
      </c>
      <c r="AO36" s="493">
        <v>194</v>
      </c>
      <c r="AP36" s="300"/>
      <c r="AQ36" s="960">
        <v>3.7339176524584339E-3</v>
      </c>
      <c r="AR36" s="193"/>
      <c r="AS36" s="541">
        <v>3.7339176524584339</v>
      </c>
      <c r="AT36" s="193"/>
      <c r="AU36" s="193" t="s">
        <v>603</v>
      </c>
      <c r="AV36" s="558"/>
    </row>
    <row r="37" spans="1:48" ht="16.5" x14ac:dyDescent="0.35">
      <c r="A37" s="661"/>
      <c r="B37" s="797"/>
      <c r="C37" s="797"/>
      <c r="D37" s="661" t="s">
        <v>145</v>
      </c>
      <c r="E37" s="113"/>
      <c r="F37" s="459">
        <v>661</v>
      </c>
      <c r="G37" s="301"/>
      <c r="H37" s="489">
        <v>184</v>
      </c>
      <c r="I37" s="366" t="str">
        <f>IF(H37='[1]Table 3.2'!R36,"","r")</f>
        <v/>
      </c>
      <c r="J37" s="207">
        <v>4.2651755194616468E-3</v>
      </c>
      <c r="K37" s="366"/>
      <c r="L37" s="655">
        <v>4.2651755194616472</v>
      </c>
      <c r="M37" s="11"/>
      <c r="N37" s="11" t="s">
        <v>604</v>
      </c>
      <c r="O37" s="11"/>
      <c r="P37" s="500"/>
      <c r="Q37" s="489">
        <v>140</v>
      </c>
      <c r="R37" s="366" t="str">
        <f>IF(Q37='[1]Table 3.2'!AB36,"","r")</f>
        <v>r</v>
      </c>
      <c r="S37" s="207">
        <v>3.6962720456225578E-3</v>
      </c>
      <c r="T37" s="366" t="s">
        <v>3058</v>
      </c>
      <c r="U37" s="655">
        <v>3.6962720456225577</v>
      </c>
      <c r="V37" s="366" t="s">
        <v>3058</v>
      </c>
      <c r="W37" s="11" t="s">
        <v>605</v>
      </c>
      <c r="X37" s="366" t="s">
        <v>3058</v>
      </c>
      <c r="Y37" s="489">
        <v>117</v>
      </c>
      <c r="Z37" s="366" t="str">
        <f>IF(Y37='[1]Table 3.2'!AL36,"","r")</f>
        <v>r</v>
      </c>
      <c r="AA37" s="207">
        <v>3.2411215431233245E-3</v>
      </c>
      <c r="AB37" s="366" t="s">
        <v>3058</v>
      </c>
      <c r="AC37" s="655">
        <v>3.2411215431233247</v>
      </c>
      <c r="AD37" s="366" t="s">
        <v>3058</v>
      </c>
      <c r="AE37" s="11" t="s">
        <v>606</v>
      </c>
      <c r="AF37" s="366" t="s">
        <v>3058</v>
      </c>
      <c r="AG37" s="489">
        <v>119</v>
      </c>
      <c r="AH37" s="366" t="str">
        <f>IF(AG37='[1]Table 3.2'!AV36,"","r")</f>
        <v>r</v>
      </c>
      <c r="AI37" s="207">
        <v>3.4015250793762476E-3</v>
      </c>
      <c r="AJ37" s="366" t="str">
        <f>IF(AI37='[1]Table 3.2'!AX36,"","r")</f>
        <v>r</v>
      </c>
      <c r="AK37" s="655">
        <v>3.4015250793762477</v>
      </c>
      <c r="AL37" s="366" t="str">
        <f>IF(AK37='[1]Table 3.2'!AZ36,"","r")</f>
        <v>r</v>
      </c>
      <c r="AM37" s="11" t="s">
        <v>607</v>
      </c>
      <c r="AN37" s="366" t="str">
        <f>IF(AM37='[1]Table 3.2'!BB36,"","r")</f>
        <v>r</v>
      </c>
      <c r="AO37" s="489">
        <v>101</v>
      </c>
      <c r="AP37" s="282"/>
      <c r="AQ37" s="207">
        <v>3.1226069130188688E-3</v>
      </c>
      <c r="AR37" s="11"/>
      <c r="AS37" s="655">
        <v>3.1226069130188687</v>
      </c>
      <c r="AT37" s="11"/>
      <c r="AU37" s="11" t="s">
        <v>608</v>
      </c>
      <c r="AV37" s="557"/>
    </row>
    <row r="38" spans="1:48" ht="16.5" x14ac:dyDescent="0.35">
      <c r="A38" s="663"/>
      <c r="B38" s="663"/>
      <c r="C38" s="797"/>
      <c r="D38" s="129" t="s">
        <v>146</v>
      </c>
      <c r="E38" s="490"/>
      <c r="F38" s="459">
        <v>285</v>
      </c>
      <c r="G38" s="304"/>
      <c r="H38" s="489">
        <v>68</v>
      </c>
      <c r="I38" s="366" t="str">
        <f>IF(H38='[1]Table 3.2'!R37,"","r")</f>
        <v/>
      </c>
      <c r="J38" s="207">
        <v>2.7472612850594357E-3</v>
      </c>
      <c r="K38" s="366"/>
      <c r="L38" s="655">
        <v>2.7472612850594356</v>
      </c>
      <c r="M38" s="11"/>
      <c r="N38" s="11" t="s">
        <v>609</v>
      </c>
      <c r="O38" s="11"/>
      <c r="P38" s="500"/>
      <c r="Q38" s="489">
        <v>52</v>
      </c>
      <c r="R38" s="366" t="str">
        <f>IF(Q38='[1]Table 3.2'!AB37,"","r")</f>
        <v/>
      </c>
      <c r="S38" s="207">
        <v>2.4580834948420244E-3</v>
      </c>
      <c r="T38" s="11"/>
      <c r="U38" s="655">
        <v>2.4580834948420245</v>
      </c>
      <c r="V38" s="11"/>
      <c r="W38" s="11" t="s">
        <v>610</v>
      </c>
      <c r="X38" s="11"/>
      <c r="Y38" s="489">
        <v>66</v>
      </c>
      <c r="Z38" s="366" t="str">
        <f>IF(Y38='[1]Table 3.2'!AL37,"","r")</f>
        <v/>
      </c>
      <c r="AA38" s="207">
        <v>3.2632135427165302E-3</v>
      </c>
      <c r="AB38" s="11"/>
      <c r="AC38" s="655">
        <v>3.2632135427165303</v>
      </c>
      <c r="AD38" s="11"/>
      <c r="AE38" s="11" t="s">
        <v>611</v>
      </c>
      <c r="AF38" s="11"/>
      <c r="AG38" s="489">
        <v>49</v>
      </c>
      <c r="AH38" s="366" t="str">
        <f>IF(AG38='[1]Table 3.2'!AV37,"","r")</f>
        <v>r</v>
      </c>
      <c r="AI38" s="207">
        <v>2.4375217635871746E-3</v>
      </c>
      <c r="AJ38" s="366" t="str">
        <f>IF(AI38='[1]Table 3.2'!AX37,"","r")</f>
        <v>r</v>
      </c>
      <c r="AK38" s="655">
        <v>2.4375217635871747</v>
      </c>
      <c r="AL38" s="366" t="str">
        <f>IF(AK38='[1]Table 3.2'!AZ37,"","r")</f>
        <v>r</v>
      </c>
      <c r="AM38" s="11" t="s">
        <v>610</v>
      </c>
      <c r="AN38" s="366" t="str">
        <f>IF(AM38='[1]Table 3.2'!BB37,"","r")</f>
        <v>r</v>
      </c>
      <c r="AO38" s="489">
        <v>50</v>
      </c>
      <c r="AP38" s="282"/>
      <c r="AQ38" s="207">
        <v>2.5495395139400975E-3</v>
      </c>
      <c r="AR38" s="11"/>
      <c r="AS38" s="655">
        <v>2.5495395139400974</v>
      </c>
      <c r="AT38" s="11"/>
      <c r="AU38" s="11" t="s">
        <v>612</v>
      </c>
      <c r="AV38" s="557"/>
    </row>
    <row r="39" spans="1:48" ht="16.5" x14ac:dyDescent="0.35">
      <c r="A39" s="663"/>
      <c r="B39" s="663"/>
      <c r="C39" s="797"/>
      <c r="D39" s="129" t="s">
        <v>14</v>
      </c>
      <c r="E39" s="490"/>
      <c r="F39" s="459">
        <v>145</v>
      </c>
      <c r="G39" s="303"/>
      <c r="H39" s="489">
        <v>8</v>
      </c>
      <c r="I39" s="366" t="str">
        <f>IF(H39='[1]Table 3.2'!R38,"","r")</f>
        <v/>
      </c>
      <c r="J39" s="207" t="s">
        <v>317</v>
      </c>
      <c r="K39" s="366"/>
      <c r="L39" s="655" t="s">
        <v>317</v>
      </c>
      <c r="M39" s="11"/>
      <c r="N39" s="11" t="s">
        <v>317</v>
      </c>
      <c r="O39" s="11"/>
      <c r="P39" s="500"/>
      <c r="Q39" s="489">
        <v>12</v>
      </c>
      <c r="R39" s="366" t="str">
        <f>IF(Q39='[1]Table 3.2'!AB38,"","r")</f>
        <v/>
      </c>
      <c r="S39" s="207" t="s">
        <v>317</v>
      </c>
      <c r="T39" s="11"/>
      <c r="U39" s="655" t="s">
        <v>317</v>
      </c>
      <c r="V39" s="11"/>
      <c r="W39" s="11" t="s">
        <v>317</v>
      </c>
      <c r="X39" s="11"/>
      <c r="Y39" s="489">
        <v>32</v>
      </c>
      <c r="Z39" s="366" t="str">
        <f>IF(Y39='[1]Table 3.2'!AL38,"","r")</f>
        <v/>
      </c>
      <c r="AA39" s="207" t="s">
        <v>317</v>
      </c>
      <c r="AB39" s="11"/>
      <c r="AC39" s="655" t="s">
        <v>317</v>
      </c>
      <c r="AD39" s="11"/>
      <c r="AE39" s="11" t="s">
        <v>317</v>
      </c>
      <c r="AF39" s="11"/>
      <c r="AG39" s="489">
        <v>50</v>
      </c>
      <c r="AH39" s="366" t="str">
        <f>IF(AG39='[1]Table 3.2'!AV38,"","r")</f>
        <v/>
      </c>
      <c r="AI39" s="207" t="s">
        <v>317</v>
      </c>
      <c r="AJ39" s="11"/>
      <c r="AK39" s="655" t="s">
        <v>317</v>
      </c>
      <c r="AL39" s="11"/>
      <c r="AM39" s="11" t="s">
        <v>317</v>
      </c>
      <c r="AN39" s="11"/>
      <c r="AO39" s="489">
        <v>43</v>
      </c>
      <c r="AP39" s="282"/>
      <c r="AQ39" s="207" t="s">
        <v>317</v>
      </c>
      <c r="AR39" s="11"/>
      <c r="AS39" s="655" t="s">
        <v>317</v>
      </c>
      <c r="AT39" s="11"/>
      <c r="AU39" s="11" t="s">
        <v>317</v>
      </c>
      <c r="AV39" s="557"/>
    </row>
    <row r="40" spans="1:48" s="59" customFormat="1" ht="15.5" x14ac:dyDescent="0.35">
      <c r="A40" s="826"/>
      <c r="B40" s="826"/>
      <c r="C40" s="826" t="s">
        <v>162</v>
      </c>
      <c r="D40" s="830"/>
      <c r="E40" s="492"/>
      <c r="F40" s="1150">
        <v>1091</v>
      </c>
      <c r="G40" s="320"/>
      <c r="H40" s="1056">
        <v>260</v>
      </c>
      <c r="I40" s="1340" t="str">
        <f>IF(H40='[1]Table 3.2'!R39,"","r")</f>
        <v/>
      </c>
      <c r="J40" s="316">
        <v>3.829611736287044E-3</v>
      </c>
      <c r="K40" s="1360"/>
      <c r="L40" s="814">
        <v>3.8296117362870441</v>
      </c>
      <c r="M40" s="299"/>
      <c r="N40" s="317" t="s">
        <v>599</v>
      </c>
      <c r="O40" s="299"/>
      <c r="P40" s="1056"/>
      <c r="Q40" s="1056">
        <v>204</v>
      </c>
      <c r="R40" s="1340" t="str">
        <f>IF(Q40='[1]Table 3.2'!AB39,"","r")</f>
        <v>r</v>
      </c>
      <c r="S40" s="316">
        <v>3.4558293664703763E-3</v>
      </c>
      <c r="T40" s="317"/>
      <c r="U40" s="658">
        <v>3.4558293664703763</v>
      </c>
      <c r="V40" s="1340" t="str">
        <f>IF(U40='[1]Table 3.2'!AF39,"","r")</f>
        <v>r</v>
      </c>
      <c r="W40" s="298" t="s">
        <v>600</v>
      </c>
      <c r="X40" s="1340" t="str">
        <f>IF(W40='[1]Table 3.2'!AH39,"","r")</f>
        <v>r</v>
      </c>
      <c r="Y40" s="493">
        <v>215</v>
      </c>
      <c r="Z40" s="1340" t="str">
        <f>IF(Y40='[1]Table 3.2'!AL39,"","r")</f>
        <v>r</v>
      </c>
      <c r="AA40" s="316">
        <v>3.8171952696824558E-3</v>
      </c>
      <c r="AB40" s="1340" t="str">
        <f>IF(AA40='[1]Table 3.2'!AL39,"","r")</f>
        <v>r</v>
      </c>
      <c r="AC40" s="658">
        <v>3.8171952696824558</v>
      </c>
      <c r="AD40" s="1340" t="str">
        <f>IF(AC40='[1]Table 3.2'!AN39,"","r")</f>
        <v>r</v>
      </c>
      <c r="AE40" s="298" t="s">
        <v>601</v>
      </c>
      <c r="AF40" s="1340" t="str">
        <f>IF(AE40='[1]Table 3.2'!AP39,"","r")</f>
        <v>r</v>
      </c>
      <c r="AG40" s="493">
        <v>218</v>
      </c>
      <c r="AH40" s="1340" t="str">
        <f>IF(AG40='[1]Table 3.2'!AV39,"","r")</f>
        <v>r</v>
      </c>
      <c r="AI40" s="316">
        <v>3.9573986178429244E-3</v>
      </c>
      <c r="AJ40" s="1340" t="str">
        <f>IF(AI40='[1]Table 3.2'!AT39,"","r")</f>
        <v>r</v>
      </c>
      <c r="AK40" s="1268">
        <v>3.9573986178429243</v>
      </c>
      <c r="AL40" s="1340" t="str">
        <f>IF(AK40='[1]Table 3.2'!AV39,"","r")</f>
        <v>r</v>
      </c>
      <c r="AM40" s="283" t="s">
        <v>602</v>
      </c>
      <c r="AN40" s="1340" t="str">
        <f>IF(AM40='[1]Table 3.2'!AX39,"","r")</f>
        <v>r</v>
      </c>
      <c r="AO40" s="493">
        <v>194</v>
      </c>
      <c r="AP40" s="300"/>
      <c r="AQ40" s="316">
        <v>3.7339176524584339E-3</v>
      </c>
      <c r="AR40" s="298"/>
      <c r="AS40" s="1268">
        <v>3.7339176524584339</v>
      </c>
      <c r="AT40" s="283"/>
      <c r="AU40" s="283" t="s">
        <v>603</v>
      </c>
      <c r="AV40" s="568"/>
    </row>
    <row r="41" spans="1:48" s="59" customFormat="1" ht="16.5" x14ac:dyDescent="0.35">
      <c r="A41" s="663"/>
      <c r="B41" s="663"/>
      <c r="C41" s="663"/>
      <c r="D41" s="831" t="s">
        <v>50</v>
      </c>
      <c r="E41" s="490"/>
      <c r="F41" s="459">
        <v>380</v>
      </c>
      <c r="G41" s="301"/>
      <c r="H41" s="415">
        <v>113</v>
      </c>
      <c r="I41" s="1298" t="str">
        <f>IF(H41='[1]Table 3.2'!R40,"","r")</f>
        <v/>
      </c>
      <c r="J41" s="205">
        <v>9.7808790140554366E-3</v>
      </c>
      <c r="K41" s="1298"/>
      <c r="L41" s="505">
        <v>9.7808790140554365</v>
      </c>
      <c r="M41" s="256"/>
      <c r="N41" s="256" t="s">
        <v>613</v>
      </c>
      <c r="O41" s="256"/>
      <c r="P41" s="626"/>
      <c r="Q41" s="415">
        <v>89</v>
      </c>
      <c r="R41" s="1298" t="str">
        <f>IF(Q41='[1]Table 3.2'!AB40,"","r")</f>
        <v/>
      </c>
      <c r="S41" s="205">
        <v>9.043937747692115E-3</v>
      </c>
      <c r="T41" s="256"/>
      <c r="U41" s="505">
        <v>9.0439377476921141</v>
      </c>
      <c r="V41" s="256"/>
      <c r="W41" s="256" t="s">
        <v>614</v>
      </c>
      <c r="X41" s="256"/>
      <c r="Y41" s="415">
        <v>67</v>
      </c>
      <c r="Z41" s="1298" t="str">
        <f>IF(Y41='[1]Table 3.2'!AL40,"","r")</f>
        <v>r</v>
      </c>
      <c r="AA41" s="205">
        <v>7.2659625940570925E-3</v>
      </c>
      <c r="AB41" s="1298" t="s">
        <v>3058</v>
      </c>
      <c r="AC41" s="505">
        <v>7.2659625940570924</v>
      </c>
      <c r="AD41" s="1298" t="s">
        <v>3058</v>
      </c>
      <c r="AE41" s="256" t="s">
        <v>615</v>
      </c>
      <c r="AF41" s="1298" t="s">
        <v>3058</v>
      </c>
      <c r="AG41" s="415">
        <v>52</v>
      </c>
      <c r="AH41" s="1298" t="str">
        <f>IF(AG41='[1]Table 3.2'!AV40,"","r")</f>
        <v>r</v>
      </c>
      <c r="AI41" s="205">
        <v>5.8816875919013682E-3</v>
      </c>
      <c r="AJ41" s="1298" t="str">
        <f>IF(AI41='[1]Table 3.2'!AX40,"","r")</f>
        <v>r</v>
      </c>
      <c r="AK41" s="505">
        <v>5.8816875919013683</v>
      </c>
      <c r="AL41" s="1298" t="str">
        <f>IF(AK41='[1]Table 3.2'!AZ40,"","r")</f>
        <v>r</v>
      </c>
      <c r="AM41" s="256" t="s">
        <v>616</v>
      </c>
      <c r="AN41" s="1298" t="str">
        <f>IF(AM41='[1]Table 3.2'!BB40,"","r")</f>
        <v>r</v>
      </c>
      <c r="AO41" s="415">
        <v>59</v>
      </c>
      <c r="AP41" s="194"/>
      <c r="AQ41" s="1050">
        <v>8.686985378229305E-3</v>
      </c>
      <c r="AR41" s="256"/>
      <c r="AS41" s="655">
        <v>8.6869853782293056</v>
      </c>
      <c r="AT41" s="11"/>
      <c r="AU41" s="11" t="s">
        <v>617</v>
      </c>
      <c r="AV41" s="507"/>
    </row>
    <row r="42" spans="1:48" s="59" customFormat="1" ht="16.5" x14ac:dyDescent="0.35">
      <c r="A42" s="663"/>
      <c r="B42" s="663"/>
      <c r="C42" s="663"/>
      <c r="D42" s="831" t="s">
        <v>51</v>
      </c>
      <c r="E42" s="490"/>
      <c r="F42" s="459">
        <v>631</v>
      </c>
      <c r="G42" s="301"/>
      <c r="H42" s="415">
        <v>145</v>
      </c>
      <c r="I42" s="1298" t="str">
        <f>IF(H42='[1]Table 3.2'!R41,"","r")</f>
        <v/>
      </c>
      <c r="J42" s="205">
        <v>2.5737126316723669E-3</v>
      </c>
      <c r="K42" s="1298"/>
      <c r="L42" s="505">
        <v>2.5737126316723669</v>
      </c>
      <c r="M42" s="256"/>
      <c r="N42" s="256" t="s">
        <v>618</v>
      </c>
      <c r="O42" s="256"/>
      <c r="P42" s="626"/>
      <c r="Q42" s="415">
        <v>107</v>
      </c>
      <c r="R42" s="1298" t="str">
        <f>IF(Q42='[1]Table 3.2'!AB41,"","r")</f>
        <v>r</v>
      </c>
      <c r="S42" s="205">
        <v>2.1752456729656525E-3</v>
      </c>
      <c r="T42" s="1298" t="s">
        <v>3058</v>
      </c>
      <c r="U42" s="505">
        <v>2.1752456729656524</v>
      </c>
      <c r="V42" s="1298" t="s">
        <v>3058</v>
      </c>
      <c r="W42" s="256" t="s">
        <v>619</v>
      </c>
      <c r="X42" s="1298" t="s">
        <v>3058</v>
      </c>
      <c r="Y42" s="415">
        <v>145</v>
      </c>
      <c r="Z42" s="1298" t="str">
        <f>IF(Y42='[1]Table 3.2'!AL41,"","r")</f>
        <v>r</v>
      </c>
      <c r="AA42" s="205">
        <v>3.0783601893722267E-3</v>
      </c>
      <c r="AB42" s="1298" t="s">
        <v>3058</v>
      </c>
      <c r="AC42" s="505">
        <v>3.0783601893722268</v>
      </c>
      <c r="AD42" s="1298" t="s">
        <v>3058</v>
      </c>
      <c r="AE42" s="256" t="s">
        <v>620</v>
      </c>
      <c r="AF42" s="1298" t="s">
        <v>3058</v>
      </c>
      <c r="AG42" s="415">
        <v>125</v>
      </c>
      <c r="AH42" s="1298" t="str">
        <f>IF(AG42='[1]Table 3.2'!AV41,"","r")</f>
        <v>r</v>
      </c>
      <c r="AI42" s="205">
        <v>2.7029544539699333E-3</v>
      </c>
      <c r="AJ42" s="1298" t="str">
        <f>IF(AI42='[1]Table 3.2'!AX41,"","r")</f>
        <v>r</v>
      </c>
      <c r="AK42" s="505">
        <v>2.7029544539699333</v>
      </c>
      <c r="AL42" s="1298" t="str">
        <f>IF(AK42='[1]Table 3.2'!AZ41,"","r")</f>
        <v>r</v>
      </c>
      <c r="AM42" s="256" t="s">
        <v>621</v>
      </c>
      <c r="AN42" s="1298" t="str">
        <f>IF(AM42='[1]Table 3.2'!BB41,"","r")</f>
        <v>r</v>
      </c>
      <c r="AO42" s="415">
        <v>109</v>
      </c>
      <c r="AP42" s="194"/>
      <c r="AQ42" s="1050">
        <v>2.4134060704741824E-3</v>
      </c>
      <c r="AR42" s="256"/>
      <c r="AS42" s="655">
        <v>2.4134060704741822</v>
      </c>
      <c r="AT42" s="11"/>
      <c r="AU42" s="11" t="s">
        <v>622</v>
      </c>
      <c r="AV42" s="507"/>
    </row>
    <row r="43" spans="1:48" s="59" customFormat="1" ht="16.5" x14ac:dyDescent="0.35">
      <c r="A43" s="663"/>
      <c r="B43" s="663"/>
      <c r="C43" s="663"/>
      <c r="D43" s="831" t="s">
        <v>14</v>
      </c>
      <c r="E43" s="490"/>
      <c r="F43" s="459">
        <v>80</v>
      </c>
      <c r="G43" s="301"/>
      <c r="H43" s="415">
        <v>2</v>
      </c>
      <c r="I43" s="1298" t="str">
        <f>IF(H43='[1]Table 3.2'!R42,"","r")</f>
        <v/>
      </c>
      <c r="J43" s="205" t="s">
        <v>317</v>
      </c>
      <c r="K43" s="1298"/>
      <c r="L43" s="505" t="s">
        <v>317</v>
      </c>
      <c r="M43" s="256"/>
      <c r="N43" s="256" t="s">
        <v>317</v>
      </c>
      <c r="O43" s="256"/>
      <c r="P43" s="626"/>
      <c r="Q43" s="415">
        <v>8</v>
      </c>
      <c r="R43" s="1298" t="str">
        <f>IF(Q43='[1]Table 3.2'!AB42,"","r")</f>
        <v/>
      </c>
      <c r="S43" s="205" t="s">
        <v>317</v>
      </c>
      <c r="T43" s="256"/>
      <c r="U43" s="505" t="s">
        <v>317</v>
      </c>
      <c r="V43" s="256"/>
      <c r="W43" s="256" t="s">
        <v>317</v>
      </c>
      <c r="X43" s="256"/>
      <c r="Y43" s="415">
        <v>3</v>
      </c>
      <c r="Z43" s="1298" t="str">
        <f>IF(Y43='[1]Table 3.2'!AL42,"","r")</f>
        <v/>
      </c>
      <c r="AA43" s="205" t="s">
        <v>317</v>
      </c>
      <c r="AB43" s="256"/>
      <c r="AC43" s="505" t="s">
        <v>317</v>
      </c>
      <c r="AD43" s="256"/>
      <c r="AE43" s="256" t="s">
        <v>317</v>
      </c>
      <c r="AF43" s="256"/>
      <c r="AG43" s="415">
        <v>41</v>
      </c>
      <c r="AH43" s="1298" t="str">
        <f>IF(AG43='[1]Table 3.2'!AV42,"","r")</f>
        <v/>
      </c>
      <c r="AI43" s="205" t="s">
        <v>317</v>
      </c>
      <c r="AJ43" s="256"/>
      <c r="AK43" s="505" t="s">
        <v>317</v>
      </c>
      <c r="AL43" s="256"/>
      <c r="AM43" s="256" t="s">
        <v>317</v>
      </c>
      <c r="AN43" s="256"/>
      <c r="AO43" s="415">
        <v>26</v>
      </c>
      <c r="AP43" s="194"/>
      <c r="AQ43" s="1050" t="s">
        <v>317</v>
      </c>
      <c r="AR43" s="256"/>
      <c r="AS43" s="813" t="s">
        <v>317</v>
      </c>
      <c r="AT43" s="11"/>
      <c r="AU43" s="1053" t="s">
        <v>317</v>
      </c>
      <c r="AV43" s="507"/>
    </row>
    <row r="44" spans="1:48" s="59" customFormat="1" ht="15.5" x14ac:dyDescent="0.35">
      <c r="A44" s="751"/>
      <c r="B44" s="751"/>
      <c r="C44" s="751" t="s">
        <v>149</v>
      </c>
      <c r="D44" s="830"/>
      <c r="E44" s="492"/>
      <c r="F44" s="1150">
        <v>1091</v>
      </c>
      <c r="G44" s="305"/>
      <c r="H44" s="1056">
        <v>260</v>
      </c>
      <c r="I44" s="1340" t="str">
        <f>IF(H44='[1]Table 3.2'!R43,"","r")</f>
        <v/>
      </c>
      <c r="J44" s="316">
        <v>3.829611736287044E-3</v>
      </c>
      <c r="K44" s="1360"/>
      <c r="L44" s="814">
        <v>3.8296117362870441</v>
      </c>
      <c r="M44" s="299"/>
      <c r="N44" s="317" t="s">
        <v>599</v>
      </c>
      <c r="O44" s="299"/>
      <c r="P44" s="1056"/>
      <c r="Q44" s="1056">
        <v>204</v>
      </c>
      <c r="R44" s="1340" t="str">
        <f>IF(Q44='[1]Table 3.2'!AB43,"","r")</f>
        <v>r</v>
      </c>
      <c r="S44" s="316">
        <v>3.4558293664703763E-3</v>
      </c>
      <c r="T44" s="1340" t="str">
        <f>IF(S44='[1]Table 3.2'!AD43,"","r")</f>
        <v>r</v>
      </c>
      <c r="U44" s="658">
        <v>3.4558293664703763</v>
      </c>
      <c r="V44" s="1340" t="str">
        <f>IF(U44='[1]Table 3.2'!AF43,"","r")</f>
        <v>r</v>
      </c>
      <c r="W44" s="298" t="s">
        <v>600</v>
      </c>
      <c r="X44" s="1340" t="str">
        <f>IF(W44='[1]Table 3.2'!AH43,"","r")</f>
        <v>r</v>
      </c>
      <c r="Y44" s="493">
        <v>215</v>
      </c>
      <c r="Z44" s="1340" t="str">
        <f>IF(Y44='[1]Table 3.2'!AL43,"","r")</f>
        <v>r</v>
      </c>
      <c r="AA44" s="316">
        <v>3.8171952696824558E-3</v>
      </c>
      <c r="AB44" s="1340" t="str">
        <f>IF(AA44='[1]Table 3.2'!AL43,"","r")</f>
        <v>r</v>
      </c>
      <c r="AC44" s="658">
        <v>3.8171952696824558</v>
      </c>
      <c r="AD44" s="1340" t="str">
        <f>IF(AC44='[1]Table 3.2'!AN43,"","r")</f>
        <v>r</v>
      </c>
      <c r="AE44" s="298" t="s">
        <v>601</v>
      </c>
      <c r="AF44" s="1340" t="str">
        <f>IF(AE44='[1]Table 3.2'!AP43,"","r")</f>
        <v>r</v>
      </c>
      <c r="AG44" s="493">
        <v>218</v>
      </c>
      <c r="AH44" s="1340" t="str">
        <f>IF(AG44='[1]Table 3.2'!AV43,"","r")</f>
        <v>r</v>
      </c>
      <c r="AI44" s="316">
        <v>3.9573986178429244E-3</v>
      </c>
      <c r="AJ44" s="1340" t="str">
        <f>IF(AI44='[1]Table 3.2'!AT43,"","r")</f>
        <v>r</v>
      </c>
      <c r="AK44" s="541">
        <v>3.9573986178429243</v>
      </c>
      <c r="AL44" s="1340" t="str">
        <f>IF(AK44='[1]Table 3.2'!AV43,"","r")</f>
        <v>r</v>
      </c>
      <c r="AM44" s="193" t="s">
        <v>602</v>
      </c>
      <c r="AN44" s="1340" t="str">
        <f>IF(AM44='[1]Table 3.2'!AX43,"","r")</f>
        <v>r</v>
      </c>
      <c r="AO44" s="493">
        <v>194</v>
      </c>
      <c r="AP44" s="300"/>
      <c r="AQ44" s="316">
        <v>3.6703496291811714E-3</v>
      </c>
      <c r="AR44" s="298"/>
      <c r="AS44" s="541">
        <v>3.6703496291811715</v>
      </c>
      <c r="AT44" s="193"/>
      <c r="AU44" s="193" t="s">
        <v>623</v>
      </c>
      <c r="AV44" s="568"/>
    </row>
    <row r="45" spans="1:48" s="59" customFormat="1" ht="15.5" x14ac:dyDescent="0.35">
      <c r="A45" s="831"/>
      <c r="B45" s="831"/>
      <c r="C45" s="661"/>
      <c r="D45" s="831" t="s">
        <v>320</v>
      </c>
      <c r="E45" s="490"/>
      <c r="F45" s="1152">
        <v>3</v>
      </c>
      <c r="G45" s="303"/>
      <c r="H45" s="415" t="s">
        <v>12</v>
      </c>
      <c r="I45" s="1301"/>
      <c r="J45" s="246">
        <v>1.2909632571996028E-2</v>
      </c>
      <c r="K45" s="1301"/>
      <c r="L45" s="810">
        <v>12.909632571996028</v>
      </c>
      <c r="M45" s="222"/>
      <c r="N45" s="222" t="s">
        <v>624</v>
      </c>
      <c r="O45" s="222"/>
      <c r="P45" s="1054"/>
      <c r="Q45" s="415">
        <v>0</v>
      </c>
      <c r="R45" s="1301" t="str">
        <f>IF(Q45='[1]Table 3.2'!AB44,"","r")</f>
        <v/>
      </c>
      <c r="S45" s="760">
        <v>0</v>
      </c>
      <c r="T45" s="768"/>
      <c r="U45" s="505">
        <v>0</v>
      </c>
      <c r="V45" s="256"/>
      <c r="W45" s="256" t="s">
        <v>625</v>
      </c>
      <c r="X45" s="256"/>
      <c r="Y45" s="415">
        <v>0</v>
      </c>
      <c r="Z45" s="1301" t="str">
        <f>IF(Y45='[1]Table 3.2'!AL44,"","r")</f>
        <v/>
      </c>
      <c r="AA45" s="760">
        <v>0</v>
      </c>
      <c r="AB45" s="256"/>
      <c r="AC45" s="505">
        <v>0</v>
      </c>
      <c r="AD45" s="256"/>
      <c r="AE45" s="256" t="s">
        <v>626</v>
      </c>
      <c r="AF45" s="256"/>
      <c r="AG45" s="415">
        <v>0</v>
      </c>
      <c r="AH45" s="1301" t="str">
        <f>IF(AG45='[1]Table 3.2'!AV44,"","r")</f>
        <v/>
      </c>
      <c r="AI45" s="1050">
        <v>0</v>
      </c>
      <c r="AJ45" s="256"/>
      <c r="AK45" s="505">
        <v>0</v>
      </c>
      <c r="AL45" s="11"/>
      <c r="AM45" s="11" t="s">
        <v>627</v>
      </c>
      <c r="AN45" s="256"/>
      <c r="AO45" s="415" t="s">
        <v>12</v>
      </c>
      <c r="AP45" s="194"/>
      <c r="AQ45" s="1050">
        <v>4.9827520122652357E-3</v>
      </c>
      <c r="AR45" s="11"/>
      <c r="AS45" s="655">
        <v>4.9827520122652356</v>
      </c>
      <c r="AT45" s="11"/>
      <c r="AU45" s="11" t="s">
        <v>628</v>
      </c>
      <c r="AV45" s="507"/>
    </row>
    <row r="46" spans="1:48" s="59" customFormat="1" ht="15.5" x14ac:dyDescent="0.35">
      <c r="A46" s="831"/>
      <c r="B46" s="831"/>
      <c r="C46" s="661"/>
      <c r="D46" s="831" t="s">
        <v>150</v>
      </c>
      <c r="E46" s="490"/>
      <c r="F46" s="1152">
        <v>25</v>
      </c>
      <c r="G46" s="303"/>
      <c r="H46" s="415">
        <v>8</v>
      </c>
      <c r="I46" s="1301" t="str">
        <f>IF(H46='[1]Table 3.2'!R45,"","r")</f>
        <v/>
      </c>
      <c r="J46" s="246">
        <v>4.4631362114839921E-3</v>
      </c>
      <c r="K46" s="1328"/>
      <c r="L46" s="810">
        <v>4.4631362114839925</v>
      </c>
      <c r="M46" s="222"/>
      <c r="N46" s="247" t="s">
        <v>629</v>
      </c>
      <c r="O46" s="222"/>
      <c r="P46" s="1054"/>
      <c r="Q46" s="415">
        <v>6</v>
      </c>
      <c r="R46" s="1301" t="str">
        <f>IF(Q46='[1]Table 3.2'!AB45,"","r")</f>
        <v/>
      </c>
      <c r="S46" s="760">
        <v>4.3575418994413412E-3</v>
      </c>
      <c r="T46" s="768"/>
      <c r="U46" s="505">
        <v>4.3575418994413413</v>
      </c>
      <c r="V46" s="256"/>
      <c r="W46" s="256" t="s">
        <v>630</v>
      </c>
      <c r="X46" s="256"/>
      <c r="Y46" s="415" t="s">
        <v>12</v>
      </c>
      <c r="Z46" s="1301"/>
      <c r="AA46" s="760">
        <v>1.5170079934651963E-3</v>
      </c>
      <c r="AB46" s="256"/>
      <c r="AC46" s="505">
        <v>1.5170079934651963</v>
      </c>
      <c r="AD46" s="256"/>
      <c r="AE46" s="194" t="s">
        <v>631</v>
      </c>
      <c r="AF46" s="256"/>
      <c r="AG46" s="415">
        <v>5</v>
      </c>
      <c r="AH46" s="1301" t="str">
        <f>IF(AG46='[1]Table 3.2'!AV45,"","r")</f>
        <v/>
      </c>
      <c r="AI46" s="246">
        <v>3.5830439336310012E-3</v>
      </c>
      <c r="AJ46" s="256"/>
      <c r="AK46" s="655">
        <v>3.5830439336310014</v>
      </c>
      <c r="AL46" s="11"/>
      <c r="AM46" s="11" t="s">
        <v>632</v>
      </c>
      <c r="AN46" s="256"/>
      <c r="AO46" s="415" t="s">
        <v>12</v>
      </c>
      <c r="AP46" s="194"/>
      <c r="AQ46" s="1050">
        <v>9.9066488855020004E-4</v>
      </c>
      <c r="AR46" s="256"/>
      <c r="AS46" s="655">
        <v>0.99066488855020007</v>
      </c>
      <c r="AT46" s="11"/>
      <c r="AU46" s="11" t="s">
        <v>633</v>
      </c>
      <c r="AV46" s="507"/>
    </row>
    <row r="47" spans="1:48" s="59" customFormat="1" ht="16.5" x14ac:dyDescent="0.35">
      <c r="A47" s="831"/>
      <c r="B47" s="831"/>
      <c r="C47" s="831"/>
      <c r="D47" s="831" t="s">
        <v>151</v>
      </c>
      <c r="E47" s="490"/>
      <c r="F47" s="1152">
        <v>39</v>
      </c>
      <c r="G47" s="301"/>
      <c r="H47" s="415" t="s">
        <v>12</v>
      </c>
      <c r="I47" s="1301"/>
      <c r="J47" s="246">
        <v>1.6505840528186896E-3</v>
      </c>
      <c r="K47" s="1328"/>
      <c r="L47" s="810">
        <v>1.6505840528186897</v>
      </c>
      <c r="M47" s="222"/>
      <c r="N47" s="247" t="s">
        <v>634</v>
      </c>
      <c r="O47" s="194"/>
      <c r="P47" s="415"/>
      <c r="Q47" s="415">
        <v>10</v>
      </c>
      <c r="R47" s="1301" t="str">
        <f>IF(Q47='[1]Table 3.2'!AB46,"","r")</f>
        <v/>
      </c>
      <c r="S47" s="760">
        <v>2.7378219573320978E-3</v>
      </c>
      <c r="T47" s="768"/>
      <c r="U47" s="505">
        <v>2.7378219573320979</v>
      </c>
      <c r="V47" s="256"/>
      <c r="W47" s="256" t="s">
        <v>635</v>
      </c>
      <c r="X47" s="256"/>
      <c r="Y47" s="415" t="s">
        <v>12</v>
      </c>
      <c r="Z47" s="1301"/>
      <c r="AA47" s="760">
        <v>1.180262381406328E-3</v>
      </c>
      <c r="AB47" s="256"/>
      <c r="AC47" s="505">
        <v>1.180262381406328</v>
      </c>
      <c r="AD47" s="256"/>
      <c r="AE47" s="194" t="s">
        <v>636</v>
      </c>
      <c r="AF47" s="256"/>
      <c r="AG47" s="415">
        <v>3</v>
      </c>
      <c r="AH47" s="1301" t="str">
        <f>IF(AG47='[1]Table 3.2'!AV46,"","r")</f>
        <v>r</v>
      </c>
      <c r="AI47" s="246">
        <v>8.9581036383682463E-4</v>
      </c>
      <c r="AJ47" s="1298" t="str">
        <f>IF(AI47='[1]Table 3.2'!AX46,"","r")</f>
        <v>r</v>
      </c>
      <c r="AK47" s="655">
        <v>0.89581036383682466</v>
      </c>
      <c r="AL47" s="366" t="str">
        <f>IF(AK47='[1]Table 3.2'!AZ46,"","r")</f>
        <v>r</v>
      </c>
      <c r="AM47" s="11" t="s">
        <v>637</v>
      </c>
      <c r="AN47" s="1298" t="str">
        <f>IF(AM47='[1]Table 3.2'!BB46,"","r")</f>
        <v>r</v>
      </c>
      <c r="AO47" s="415">
        <v>15</v>
      </c>
      <c r="AP47" s="194"/>
      <c r="AQ47" s="1050">
        <v>3.2231937717978813E-3</v>
      </c>
      <c r="AR47" s="256"/>
      <c r="AS47" s="655">
        <v>3.2231937717978814</v>
      </c>
      <c r="AT47" s="11"/>
      <c r="AU47" s="11" t="s">
        <v>638</v>
      </c>
      <c r="AV47" s="507"/>
    </row>
    <row r="48" spans="1:48" s="59" customFormat="1" ht="16.5" x14ac:dyDescent="0.35">
      <c r="A48" s="831"/>
      <c r="B48" s="831"/>
      <c r="C48" s="831"/>
      <c r="D48" s="831" t="s">
        <v>152</v>
      </c>
      <c r="E48" s="490"/>
      <c r="F48" s="1152">
        <v>52</v>
      </c>
      <c r="G48" s="301"/>
      <c r="H48" s="415">
        <v>15</v>
      </c>
      <c r="I48" s="1301" t="str">
        <f>IF(H48='[1]Table 3.2'!R47,"","r")</f>
        <v/>
      </c>
      <c r="J48" s="246">
        <v>2.9706590292800342E-3</v>
      </c>
      <c r="K48" s="1328"/>
      <c r="L48" s="810">
        <v>2.9706590292800343</v>
      </c>
      <c r="M48" s="222"/>
      <c r="N48" s="247" t="s">
        <v>639</v>
      </c>
      <c r="O48" s="222"/>
      <c r="P48" s="1054"/>
      <c r="Q48" s="415">
        <v>12</v>
      </c>
      <c r="R48" s="1301" t="str">
        <f>IF(Q48='[1]Table 3.2'!AB47,"","r")</f>
        <v>r</v>
      </c>
      <c r="S48" s="760">
        <v>2.5778732545649837E-3</v>
      </c>
      <c r="T48" s="1371" t="s">
        <v>3058</v>
      </c>
      <c r="U48" s="505">
        <v>2.5778732545649836</v>
      </c>
      <c r="V48" s="1298" t="s">
        <v>3058</v>
      </c>
      <c r="W48" s="256" t="s">
        <v>640</v>
      </c>
      <c r="X48" s="1298" t="s">
        <v>3058</v>
      </c>
      <c r="Y48" s="415">
        <v>8</v>
      </c>
      <c r="Z48" s="1301" t="str">
        <f>IF(Y48='[1]Table 3.2'!AL47,"","r")</f>
        <v/>
      </c>
      <c r="AA48" s="760">
        <v>1.754622756107437E-3</v>
      </c>
      <c r="AB48" s="256"/>
      <c r="AC48" s="505">
        <v>1.754622756107437</v>
      </c>
      <c r="AD48" s="256"/>
      <c r="AE48" s="194" t="s">
        <v>641</v>
      </c>
      <c r="AF48" s="256"/>
      <c r="AG48" s="415">
        <v>10</v>
      </c>
      <c r="AH48" s="1301" t="str">
        <f>IF(AG48='[1]Table 3.2'!AV47,"","r")</f>
        <v/>
      </c>
      <c r="AI48" s="246">
        <v>2.2432744905178516E-3</v>
      </c>
      <c r="AJ48" s="256"/>
      <c r="AK48" s="655">
        <v>2.2432744905178517</v>
      </c>
      <c r="AL48" s="11"/>
      <c r="AM48" s="11" t="s">
        <v>642</v>
      </c>
      <c r="AN48" s="256"/>
      <c r="AO48" s="415">
        <v>7</v>
      </c>
      <c r="AP48" s="194"/>
      <c r="AQ48" s="1050">
        <v>1.2032898738529078E-3</v>
      </c>
      <c r="AR48" s="256"/>
      <c r="AS48" s="655">
        <v>1.2032898738529076</v>
      </c>
      <c r="AT48" s="11"/>
      <c r="AU48" s="11" t="s">
        <v>643</v>
      </c>
      <c r="AV48" s="507"/>
    </row>
    <row r="49" spans="1:48" ht="15.5" x14ac:dyDescent="0.35">
      <c r="A49" s="831"/>
      <c r="B49" s="831"/>
      <c r="C49" s="831"/>
      <c r="D49" s="831" t="s">
        <v>153</v>
      </c>
      <c r="E49" s="490"/>
      <c r="F49" s="1152">
        <v>54</v>
      </c>
      <c r="G49" s="301"/>
      <c r="H49" s="415">
        <v>11</v>
      </c>
      <c r="I49" s="1301" t="str">
        <f>IF(H49='[1]Table 3.2'!R48,"","r")</f>
        <v/>
      </c>
      <c r="J49" s="246">
        <v>1.8817770291609643E-3</v>
      </c>
      <c r="K49" s="1328"/>
      <c r="L49" s="810">
        <v>1.8817770291609643</v>
      </c>
      <c r="M49" s="222"/>
      <c r="N49" s="247" t="s">
        <v>644</v>
      </c>
      <c r="O49" s="222"/>
      <c r="P49" s="1054"/>
      <c r="Q49" s="415">
        <v>14</v>
      </c>
      <c r="R49" s="1301" t="str">
        <f>IF(Q49='[1]Table 3.2'!AB48,"","r")</f>
        <v/>
      </c>
      <c r="S49" s="246">
        <v>2.8557978973795702E-3</v>
      </c>
      <c r="T49" s="247"/>
      <c r="U49" s="505">
        <v>2.8557978973795701</v>
      </c>
      <c r="V49" s="256"/>
      <c r="W49" s="256" t="s">
        <v>645</v>
      </c>
      <c r="X49" s="256"/>
      <c r="Y49" s="415">
        <v>12</v>
      </c>
      <c r="Z49" s="1301" t="str">
        <f>IF(Y49='[1]Table 3.2'!AL48,"","r")</f>
        <v/>
      </c>
      <c r="AA49" s="246">
        <v>2.7033115566569045E-3</v>
      </c>
      <c r="AB49" s="256"/>
      <c r="AC49" s="505">
        <v>2.7033115566569044</v>
      </c>
      <c r="AD49" s="256"/>
      <c r="AE49" s="194" t="s">
        <v>646</v>
      </c>
      <c r="AF49" s="256"/>
      <c r="AG49" s="415">
        <v>8</v>
      </c>
      <c r="AH49" s="1301" t="str">
        <f>IF(AG49='[1]Table 3.2'!AV48,"","r")</f>
        <v/>
      </c>
      <c r="AI49" s="246">
        <v>1.8073440731279217E-3</v>
      </c>
      <c r="AJ49" s="11"/>
      <c r="AK49" s="655">
        <v>1.8073440731279218</v>
      </c>
      <c r="AL49" s="11"/>
      <c r="AM49" s="11" t="s">
        <v>647</v>
      </c>
      <c r="AN49" s="11"/>
      <c r="AO49" s="415">
        <v>9</v>
      </c>
      <c r="AP49" s="194"/>
      <c r="AQ49" s="1050">
        <v>1.0395102751592584E-3</v>
      </c>
      <c r="AR49" s="11"/>
      <c r="AS49" s="655">
        <v>1.0395102751592584</v>
      </c>
      <c r="AT49" s="11"/>
      <c r="AU49" s="11" t="s">
        <v>648</v>
      </c>
      <c r="AV49" s="557"/>
    </row>
    <row r="50" spans="1:48" ht="16.5" x14ac:dyDescent="0.35">
      <c r="A50" s="831"/>
      <c r="B50" s="831"/>
      <c r="C50" s="831"/>
      <c r="D50" s="831" t="s">
        <v>154</v>
      </c>
      <c r="E50" s="490"/>
      <c r="F50" s="1152">
        <v>90</v>
      </c>
      <c r="G50" s="304"/>
      <c r="H50" s="415">
        <v>21</v>
      </c>
      <c r="I50" s="1301" t="str">
        <f>IF(H50='[1]Table 3.2'!R49,"","r")</f>
        <v/>
      </c>
      <c r="J50" s="246">
        <v>2.2570004216374414E-3</v>
      </c>
      <c r="K50" s="1328"/>
      <c r="L50" s="810">
        <v>2.2570004216374415</v>
      </c>
      <c r="M50" s="222"/>
      <c r="N50" s="247" t="s">
        <v>649</v>
      </c>
      <c r="O50" s="222"/>
      <c r="P50" s="1054"/>
      <c r="Q50" s="415">
        <v>18</v>
      </c>
      <c r="R50" s="1301" t="str">
        <f>IF(Q50='[1]Table 3.2'!AB49,"","r")</f>
        <v/>
      </c>
      <c r="S50" s="246">
        <v>2.2807239836645579E-3</v>
      </c>
      <c r="T50" s="247"/>
      <c r="U50" s="505">
        <v>2.2807239836645579</v>
      </c>
      <c r="V50" s="256"/>
      <c r="W50" s="256" t="s">
        <v>650</v>
      </c>
      <c r="X50" s="256"/>
      <c r="Y50" s="415">
        <v>21</v>
      </c>
      <c r="Z50" s="1301" t="str">
        <f>IF(Y50='[1]Table 3.2'!AL49,"","r")</f>
        <v/>
      </c>
      <c r="AA50" s="246">
        <v>2.977358984426122E-3</v>
      </c>
      <c r="AB50" s="256"/>
      <c r="AC50" s="505">
        <v>2.9773589844261221</v>
      </c>
      <c r="AD50" s="256"/>
      <c r="AE50" s="194" t="s">
        <v>651</v>
      </c>
      <c r="AF50" s="256"/>
      <c r="AG50" s="415">
        <v>17</v>
      </c>
      <c r="AH50" s="1301" t="str">
        <f>IF(AG50='[1]Table 3.2'!AV49,"","r")</f>
        <v>r</v>
      </c>
      <c r="AI50" s="246">
        <v>2.6291057471537851E-3</v>
      </c>
      <c r="AJ50" s="366" t="str">
        <f>IF(AI50='[1]Table 3.2'!AX49,"","r")</f>
        <v>r</v>
      </c>
      <c r="AK50" s="655">
        <v>2.6291057471537851</v>
      </c>
      <c r="AL50" s="366" t="str">
        <f>IF(AK50='[1]Table 3.2'!AZ49,"","r")</f>
        <v>r</v>
      </c>
      <c r="AM50" s="11" t="s">
        <v>652</v>
      </c>
      <c r="AN50" s="366" t="str">
        <f>IF(AM50='[1]Table 3.2'!BB49,"","r")</f>
        <v>r</v>
      </c>
      <c r="AO50" s="415">
        <v>13</v>
      </c>
      <c r="AP50" s="194"/>
      <c r="AQ50" s="1050">
        <v>1.313219745437403E-3</v>
      </c>
      <c r="AR50" s="11"/>
      <c r="AS50" s="655">
        <v>1.3132197454374031</v>
      </c>
      <c r="AT50" s="11"/>
      <c r="AU50" s="11" t="s">
        <v>653</v>
      </c>
      <c r="AV50" s="557"/>
    </row>
    <row r="51" spans="1:48" ht="16.5" x14ac:dyDescent="0.35">
      <c r="A51" s="831"/>
      <c r="B51" s="831"/>
      <c r="C51" s="831"/>
      <c r="D51" s="831" t="s">
        <v>155</v>
      </c>
      <c r="E51" s="490"/>
      <c r="F51" s="1152">
        <v>189</v>
      </c>
      <c r="G51" s="303"/>
      <c r="H51" s="415">
        <v>45</v>
      </c>
      <c r="I51" s="1301" t="str">
        <f>IF(H51='[1]Table 3.2'!R50,"","r")</f>
        <v/>
      </c>
      <c r="J51" s="246">
        <v>3.7261858506850449E-3</v>
      </c>
      <c r="K51" s="1328"/>
      <c r="L51" s="810">
        <v>3.7261858506850447</v>
      </c>
      <c r="M51" s="222"/>
      <c r="N51" s="247" t="s">
        <v>654</v>
      </c>
      <c r="O51" s="222"/>
      <c r="P51" s="1054"/>
      <c r="Q51" s="415">
        <v>30</v>
      </c>
      <c r="R51" s="1301" t="str">
        <f>IF(Q51='[1]Table 3.2'!AB50,"","r")</f>
        <v/>
      </c>
      <c r="S51" s="246">
        <v>2.7435807245867042E-3</v>
      </c>
      <c r="T51" s="247"/>
      <c r="U51" s="505">
        <v>2.7435807245867041</v>
      </c>
      <c r="V51" s="256"/>
      <c r="W51" s="256" t="s">
        <v>655</v>
      </c>
      <c r="X51" s="256"/>
      <c r="Y51" s="415">
        <v>33</v>
      </c>
      <c r="Z51" s="1301" t="str">
        <f>IF(Y51='[1]Table 3.2'!AL50,"","r")</f>
        <v/>
      </c>
      <c r="AA51" s="246">
        <v>3.1961259079903146E-3</v>
      </c>
      <c r="AB51" s="256"/>
      <c r="AC51" s="505">
        <v>3.1961259079903148</v>
      </c>
      <c r="AD51" s="256"/>
      <c r="AE51" s="194" t="s">
        <v>656</v>
      </c>
      <c r="AF51" s="256"/>
      <c r="AG51" s="415">
        <v>40</v>
      </c>
      <c r="AH51" s="1301" t="str">
        <f>IF(AG51='[1]Table 3.2'!AV50,"","r")</f>
        <v>r</v>
      </c>
      <c r="AI51" s="246">
        <v>4.1157149075942857E-3</v>
      </c>
      <c r="AJ51" s="366" t="str">
        <f>IF(AI51='[1]Table 3.2'!AX50,"","r")</f>
        <v>r</v>
      </c>
      <c r="AK51" s="655">
        <v>4.1157149075942856</v>
      </c>
      <c r="AL51" s="366" t="str">
        <f>IF(AK51='[1]Table 3.2'!AZ50,"","r")</f>
        <v>r</v>
      </c>
      <c r="AM51" s="11" t="s">
        <v>657</v>
      </c>
      <c r="AN51" s="366" t="str">
        <f>IF(AM51='[1]Table 3.2'!BB50,"","r")</f>
        <v>r</v>
      </c>
      <c r="AO51" s="415">
        <v>41</v>
      </c>
      <c r="AP51" s="194"/>
      <c r="AQ51" s="1050">
        <v>2.9927007299270073E-3</v>
      </c>
      <c r="AR51" s="11"/>
      <c r="AS51" s="655">
        <v>2.9927007299270074</v>
      </c>
      <c r="AT51" s="11"/>
      <c r="AU51" s="11" t="s">
        <v>658</v>
      </c>
      <c r="AV51" s="557"/>
    </row>
    <row r="52" spans="1:48" ht="16.5" x14ac:dyDescent="0.35">
      <c r="A52" s="831"/>
      <c r="B52" s="831"/>
      <c r="C52" s="661"/>
      <c r="D52" s="831" t="s">
        <v>156</v>
      </c>
      <c r="E52" s="490"/>
      <c r="F52" s="1152">
        <v>167</v>
      </c>
      <c r="G52" s="303"/>
      <c r="H52" s="415">
        <v>40</v>
      </c>
      <c r="I52" s="1301" t="str">
        <f>IF(H52='[1]Table 3.2'!R51,"","r")</f>
        <v/>
      </c>
      <c r="J52" s="246">
        <v>3.3150368797852875E-3</v>
      </c>
      <c r="K52" s="1328"/>
      <c r="L52" s="810">
        <v>3.3150368797852874</v>
      </c>
      <c r="M52" s="222"/>
      <c r="N52" s="247" t="s">
        <v>659</v>
      </c>
      <c r="O52" s="247"/>
      <c r="P52" s="637"/>
      <c r="Q52" s="415">
        <v>40</v>
      </c>
      <c r="R52" s="1301" t="str">
        <f>IF(Q52='[1]Table 3.2'!AB51,"","r")</f>
        <v/>
      </c>
      <c r="S52" s="246">
        <v>3.645387883291505E-3</v>
      </c>
      <c r="T52" s="247"/>
      <c r="U52" s="505">
        <v>3.6453878832915048</v>
      </c>
      <c r="V52" s="256"/>
      <c r="W52" s="256" t="s">
        <v>660</v>
      </c>
      <c r="X52" s="256"/>
      <c r="Y52" s="415">
        <v>36</v>
      </c>
      <c r="Z52" s="1301" t="str">
        <f>IF(Y52='[1]Table 3.2'!AL51,"","r")</f>
        <v/>
      </c>
      <c r="AA52" s="246">
        <v>3.3516432361977468E-3</v>
      </c>
      <c r="AB52" s="256"/>
      <c r="AC52" s="505">
        <v>3.3516432361977468</v>
      </c>
      <c r="AD52" s="256"/>
      <c r="AE52" s="194" t="s">
        <v>661</v>
      </c>
      <c r="AF52" s="256"/>
      <c r="AG52" s="415">
        <v>33</v>
      </c>
      <c r="AH52" s="1301" t="str">
        <f>IF(AG52='[1]Table 3.2'!AV51,"","r")</f>
        <v>r</v>
      </c>
      <c r="AI52" s="246">
        <v>3.1244537668239816E-3</v>
      </c>
      <c r="AJ52" s="366" t="str">
        <f>IF(AI52='[1]Table 3.2'!AX51,"","r")</f>
        <v>r</v>
      </c>
      <c r="AK52" s="655">
        <v>3.1244537668239816</v>
      </c>
      <c r="AL52" s="366" t="str">
        <f>IF(AK52='[1]Table 3.2'!AZ51,"","r")</f>
        <v>r</v>
      </c>
      <c r="AM52" s="11" t="s">
        <v>662</v>
      </c>
      <c r="AN52" s="366" t="str">
        <f>IF(AM52='[1]Table 3.2'!BB51,"","r")</f>
        <v>r</v>
      </c>
      <c r="AO52" s="415">
        <v>18</v>
      </c>
      <c r="AP52" s="194"/>
      <c r="AQ52" s="1050">
        <v>1.7236426314277506E-3</v>
      </c>
      <c r="AR52" s="11"/>
      <c r="AS52" s="655">
        <v>1.7236426314277506</v>
      </c>
      <c r="AT52" s="11"/>
      <c r="AU52" s="11" t="s">
        <v>663</v>
      </c>
      <c r="AV52" s="557"/>
    </row>
    <row r="53" spans="1:48" ht="16.5" x14ac:dyDescent="0.35">
      <c r="A53" s="797"/>
      <c r="B53" s="797"/>
      <c r="C53" s="797"/>
      <c r="D53" s="831" t="s">
        <v>157</v>
      </c>
      <c r="E53" s="490"/>
      <c r="F53" s="1152">
        <v>265</v>
      </c>
      <c r="G53" s="301"/>
      <c r="H53" s="415">
        <v>61</v>
      </c>
      <c r="I53" s="1301" t="str">
        <f>IF(H53='[1]Table 3.2'!R52,"","r")</f>
        <v/>
      </c>
      <c r="J53" s="246">
        <v>3.5186113687087624E-3</v>
      </c>
      <c r="K53" s="1331"/>
      <c r="L53" s="810">
        <v>3.5186113687087626</v>
      </c>
      <c r="M53" s="222"/>
      <c r="N53" s="247" t="s">
        <v>664</v>
      </c>
      <c r="O53" s="295"/>
      <c r="P53" s="1055"/>
      <c r="Q53" s="415">
        <v>49</v>
      </c>
      <c r="R53" s="1301" t="str">
        <f>IF(Q53='[1]Table 3.2'!AB52,"","r")</f>
        <v/>
      </c>
      <c r="S53" s="246">
        <v>3.3805119060886361E-3</v>
      </c>
      <c r="T53" s="253"/>
      <c r="U53" s="505">
        <v>3.3805119060886359</v>
      </c>
      <c r="V53" s="256"/>
      <c r="W53" s="256" t="s">
        <v>665</v>
      </c>
      <c r="X53" s="296"/>
      <c r="Y53" s="415">
        <v>65</v>
      </c>
      <c r="Z53" s="1301" t="str">
        <f>IF(Y53='[1]Table 3.2'!AL52,"","r")</f>
        <v>r</v>
      </c>
      <c r="AA53" s="246">
        <v>4.5301995432272179E-3</v>
      </c>
      <c r="AB53" s="1373" t="s">
        <v>3058</v>
      </c>
      <c r="AC53" s="505">
        <v>4.5301995432272175</v>
      </c>
      <c r="AD53" s="1298" t="s">
        <v>3058</v>
      </c>
      <c r="AE53" s="194" t="s">
        <v>666</v>
      </c>
      <c r="AF53" s="1373" t="s">
        <v>3058</v>
      </c>
      <c r="AG53" s="415">
        <v>49</v>
      </c>
      <c r="AH53" s="1301" t="str">
        <f>IF(AG53='[1]Table 3.2'!AV52,"","r")</f>
        <v>r</v>
      </c>
      <c r="AI53" s="246">
        <v>3.3706378813133319E-3</v>
      </c>
      <c r="AJ53" s="366" t="str">
        <f>IF(AI53='[1]Table 3.2'!AX52,"","r")</f>
        <v>r</v>
      </c>
      <c r="AK53" s="655">
        <v>3.370637881313332</v>
      </c>
      <c r="AL53" s="366" t="str">
        <f>IF(AK53='[1]Table 3.2'!AZ52,"","r")</f>
        <v>r</v>
      </c>
      <c r="AM53" s="11" t="s">
        <v>665</v>
      </c>
      <c r="AN53" s="366" t="str">
        <f>IF(AM53='[1]Table 3.2'!BB52,"","r")</f>
        <v>r</v>
      </c>
      <c r="AO53" s="415">
        <v>41</v>
      </c>
      <c r="AP53" s="194"/>
      <c r="AQ53" s="1050">
        <v>2.8887479743535545E-3</v>
      </c>
      <c r="AR53" s="11"/>
      <c r="AS53" s="655">
        <v>2.8887479743535547</v>
      </c>
      <c r="AT53" s="11"/>
      <c r="AU53" s="11" t="s">
        <v>667</v>
      </c>
      <c r="AV53" s="557"/>
    </row>
    <row r="54" spans="1:48" ht="15.5" x14ac:dyDescent="0.35">
      <c r="A54" s="797"/>
      <c r="B54" s="797"/>
      <c r="C54" s="797"/>
      <c r="D54" s="831" t="s">
        <v>14</v>
      </c>
      <c r="E54" s="490"/>
      <c r="F54" s="1152">
        <v>207</v>
      </c>
      <c r="G54" s="301"/>
      <c r="H54" s="415">
        <v>50</v>
      </c>
      <c r="I54" s="1328" t="str">
        <f>IF(H54='[1]Table 3.2'!R53,"","r")</f>
        <v/>
      </c>
      <c r="J54" s="246" t="s">
        <v>317</v>
      </c>
      <c r="K54" s="1331"/>
      <c r="L54" s="810" t="s">
        <v>317</v>
      </c>
      <c r="M54" s="247"/>
      <c r="N54" s="247" t="s">
        <v>317</v>
      </c>
      <c r="O54" s="295"/>
      <c r="P54" s="1055"/>
      <c r="Q54" s="415">
        <v>25</v>
      </c>
      <c r="R54" s="1328" t="str">
        <f>IF(Q54='[1]Table 3.2'!AB53,"","r")</f>
        <v/>
      </c>
      <c r="S54" s="246" t="s">
        <v>317</v>
      </c>
      <c r="T54" s="253"/>
      <c r="U54" s="505" t="s">
        <v>317</v>
      </c>
      <c r="V54" s="256"/>
      <c r="W54" s="256" t="s">
        <v>317</v>
      </c>
      <c r="X54" s="296"/>
      <c r="Y54" s="415">
        <v>34</v>
      </c>
      <c r="Z54" s="1328" t="str">
        <f>IF(Y54='[1]Table 3.2'!AL53,"","r")</f>
        <v/>
      </c>
      <c r="AA54" s="246" t="s">
        <v>317</v>
      </c>
      <c r="AB54" s="296"/>
      <c r="AC54" s="505" t="s">
        <v>317</v>
      </c>
      <c r="AD54" s="194"/>
      <c r="AE54" s="194" t="s">
        <v>317</v>
      </c>
      <c r="AF54" s="296"/>
      <c r="AG54" s="480">
        <v>53</v>
      </c>
      <c r="AH54" s="1328" t="str">
        <f>IF(AG54='[1]Table 3.2'!AV53,"","r")</f>
        <v>r</v>
      </c>
      <c r="AI54" s="246" t="s">
        <v>317</v>
      </c>
      <c r="AJ54" s="11"/>
      <c r="AK54" s="655" t="s">
        <v>317</v>
      </c>
      <c r="AL54" s="11"/>
      <c r="AM54" s="11" t="s">
        <v>317</v>
      </c>
      <c r="AN54" s="11"/>
      <c r="AO54" s="415">
        <v>45</v>
      </c>
      <c r="AP54" s="194"/>
      <c r="AQ54" s="1050" t="s">
        <v>317</v>
      </c>
      <c r="AR54" s="11"/>
      <c r="AS54" s="655" t="s">
        <v>317</v>
      </c>
      <c r="AT54" s="11"/>
      <c r="AU54" s="11" t="s">
        <v>317</v>
      </c>
      <c r="AV54" s="557"/>
    </row>
    <row r="55" spans="1:48" ht="15.5" x14ac:dyDescent="0.35">
      <c r="A55" s="833"/>
      <c r="B55" s="833"/>
      <c r="C55" s="833"/>
      <c r="D55" s="831"/>
      <c r="E55" s="490"/>
      <c r="F55" s="1151"/>
      <c r="G55" s="303"/>
      <c r="H55" s="415"/>
      <c r="I55" s="1301"/>
      <c r="J55" s="246"/>
      <c r="K55" s="1328"/>
      <c r="L55" s="810"/>
      <c r="M55" s="222"/>
      <c r="N55" s="247"/>
      <c r="O55" s="222"/>
      <c r="P55" s="1054"/>
      <c r="Q55" s="1054"/>
      <c r="R55" s="1301"/>
      <c r="S55" s="246"/>
      <c r="T55" s="247"/>
      <c r="U55" s="505"/>
      <c r="V55" s="256"/>
      <c r="W55" s="256"/>
      <c r="X55" s="256"/>
      <c r="Y55" s="415"/>
      <c r="Z55" s="1301"/>
      <c r="AA55" s="205"/>
      <c r="AB55" s="256"/>
      <c r="AC55" s="505"/>
      <c r="AD55" s="256"/>
      <c r="AE55" s="256"/>
      <c r="AF55" s="256"/>
      <c r="AG55" s="415"/>
      <c r="AH55" s="1301"/>
      <c r="AI55" s="207"/>
      <c r="AJ55" s="11"/>
      <c r="AK55" s="655"/>
      <c r="AL55" s="11"/>
      <c r="AM55" s="11"/>
      <c r="AN55" s="11"/>
      <c r="AO55" s="415"/>
      <c r="AP55" s="194"/>
      <c r="AQ55" s="207"/>
      <c r="AR55" s="11"/>
      <c r="AS55" s="655"/>
      <c r="AT55" s="11"/>
      <c r="AU55" s="11"/>
      <c r="AV55" s="557"/>
    </row>
    <row r="56" spans="1:48" ht="15.5" x14ac:dyDescent="0.35">
      <c r="A56" s="748" t="s">
        <v>476</v>
      </c>
      <c r="B56" s="748"/>
      <c r="C56" s="748"/>
      <c r="D56" s="832"/>
      <c r="E56" s="495"/>
      <c r="F56" s="1143"/>
      <c r="G56" s="307"/>
      <c r="H56" s="496"/>
      <c r="I56" s="1300"/>
      <c r="J56" s="309"/>
      <c r="K56" s="1361"/>
      <c r="L56" s="812"/>
      <c r="M56" s="308"/>
      <c r="N56" s="310"/>
      <c r="O56" s="308"/>
      <c r="P56" s="496"/>
      <c r="Q56" s="496"/>
      <c r="R56" s="1300"/>
      <c r="S56" s="309"/>
      <c r="T56" s="310"/>
      <c r="U56" s="659"/>
      <c r="V56" s="311"/>
      <c r="W56" s="311"/>
      <c r="X56" s="311"/>
      <c r="Y56" s="497"/>
      <c r="Z56" s="1300"/>
      <c r="AA56" s="312"/>
      <c r="AB56" s="311"/>
      <c r="AC56" s="659"/>
      <c r="AD56" s="311"/>
      <c r="AE56" s="311"/>
      <c r="AF56" s="311"/>
      <c r="AG56" s="497"/>
      <c r="AH56" s="1300"/>
      <c r="AI56" s="313"/>
      <c r="AJ56" s="314"/>
      <c r="AK56" s="660"/>
      <c r="AL56" s="314"/>
      <c r="AM56" s="314"/>
      <c r="AN56" s="314"/>
      <c r="AO56" s="497"/>
      <c r="AP56" s="322"/>
      <c r="AQ56" s="313"/>
      <c r="AR56" s="314"/>
      <c r="AS56" s="660"/>
      <c r="AT56" s="314"/>
      <c r="AU56" s="314"/>
      <c r="AV56" s="565"/>
    </row>
    <row r="57" spans="1:48" ht="15.5" x14ac:dyDescent="0.35">
      <c r="A57" s="751"/>
      <c r="B57" s="751"/>
      <c r="C57" s="751" t="s">
        <v>144</v>
      </c>
      <c r="D57" s="751"/>
      <c r="E57" s="283"/>
      <c r="F57" s="1150">
        <v>306</v>
      </c>
      <c r="G57" s="305"/>
      <c r="H57" s="1056">
        <v>64</v>
      </c>
      <c r="I57" s="1359" t="str">
        <f>IF(H57='[1]Table 3.2'!R56,"","r")</f>
        <v/>
      </c>
      <c r="J57" s="218">
        <v>9.4267365816296466E-4</v>
      </c>
      <c r="K57" s="1360"/>
      <c r="L57" s="811">
        <v>0.94267365816296467</v>
      </c>
      <c r="M57" s="338"/>
      <c r="N57" s="338" t="s">
        <v>668</v>
      </c>
      <c r="O57" s="299"/>
      <c r="P57" s="1056"/>
      <c r="Q57" s="1056">
        <v>52</v>
      </c>
      <c r="R57" s="1359" t="str">
        <f>IF(Q57='[1]Table 3.2'!AB56,"","r")</f>
        <v>r</v>
      </c>
      <c r="S57" s="218">
        <v>8.808976816493116E-4</v>
      </c>
      <c r="T57" s="1340" t="str">
        <f>IF(S57='[1]Table 3.2'!AD56,"","r")</f>
        <v>r</v>
      </c>
      <c r="U57" s="541">
        <v>0.88089768164931159</v>
      </c>
      <c r="V57" s="1340" t="str">
        <f>IF(U57='[1]Table 3.2'!AF56,"","r")</f>
        <v>r</v>
      </c>
      <c r="W57" s="193" t="s">
        <v>669</v>
      </c>
      <c r="X57" s="1340" t="str">
        <f>IF(W57='[1]Table 3.2'!AH56,"","r")</f>
        <v>r</v>
      </c>
      <c r="Y57" s="493">
        <v>60</v>
      </c>
      <c r="Z57" s="1359" t="str">
        <f>IF(Y57='[1]Table 3.2'!AL56,"","r")</f>
        <v>r</v>
      </c>
      <c r="AA57" s="218">
        <v>1.0652637961904529E-3</v>
      </c>
      <c r="AB57" s="1340" t="str">
        <f>IF(AA57='[1]Table 3.2'!AL56,"","r")</f>
        <v>r</v>
      </c>
      <c r="AC57" s="541">
        <v>1.065263796190453</v>
      </c>
      <c r="AD57" s="1340" t="str">
        <f>IF(AC57='[1]Table 3.2'!AN56,"","r")</f>
        <v>r</v>
      </c>
      <c r="AE57" s="193" t="s">
        <v>670</v>
      </c>
      <c r="AF57" s="1340" t="str">
        <f>IF(AE57='[1]Table 3.2'!AP56,"","r")</f>
        <v>r</v>
      </c>
      <c r="AG57" s="493">
        <v>70</v>
      </c>
      <c r="AH57" s="1359" t="str">
        <f>IF(AG57='[1]Table 3.2'!AV56,"","r")</f>
        <v>r</v>
      </c>
      <c r="AI57" s="218">
        <v>1.270724326830297E-3</v>
      </c>
      <c r="AJ57" s="1340" t="str">
        <f>IF(AI57='[1]Table 3.2'!AT56,"","r")</f>
        <v>r</v>
      </c>
      <c r="AK57" s="541">
        <v>1.270724326830297</v>
      </c>
      <c r="AL57" s="1340" t="str">
        <f>IF(AK57='[1]Table 3.2'!AV56,"","r")</f>
        <v>r</v>
      </c>
      <c r="AM57" s="193" t="s">
        <v>671</v>
      </c>
      <c r="AN57" s="1340" t="str">
        <f>IF(AM57='[1]Table 3.2'!AX56,"","r")</f>
        <v>r</v>
      </c>
      <c r="AO57" s="493">
        <v>60</v>
      </c>
      <c r="AP57" s="300"/>
      <c r="AQ57" s="960">
        <v>1.1548198925129178E-3</v>
      </c>
      <c r="AR57" s="193"/>
      <c r="AS57" s="541">
        <v>1.1548198925129178</v>
      </c>
      <c r="AT57" s="193"/>
      <c r="AU57" s="193" t="s">
        <v>672</v>
      </c>
      <c r="AV57" s="558"/>
    </row>
    <row r="58" spans="1:48" ht="16.5" x14ac:dyDescent="0.35">
      <c r="A58" s="661"/>
      <c r="B58" s="797"/>
      <c r="C58" s="797"/>
      <c r="D58" s="661" t="s">
        <v>145</v>
      </c>
      <c r="E58" s="113"/>
      <c r="F58" s="1152">
        <v>176</v>
      </c>
      <c r="G58" s="301"/>
      <c r="H58" s="489">
        <v>47</v>
      </c>
      <c r="I58" s="1303" t="str">
        <f>IF(H58='[1]Table 3.2'!R57,"","r")</f>
        <v/>
      </c>
      <c r="J58" s="220">
        <v>1.0894741816016163E-3</v>
      </c>
      <c r="K58" s="1328"/>
      <c r="L58" s="809">
        <v>1.0894741816016162</v>
      </c>
      <c r="M58" s="221"/>
      <c r="N58" s="221" t="s">
        <v>673</v>
      </c>
      <c r="O58" s="222"/>
      <c r="P58" s="1054"/>
      <c r="Q58" s="489">
        <v>34</v>
      </c>
      <c r="R58" s="1303" t="str">
        <f>IF(Q58='[1]Table 3.2'!AB57,"","r")</f>
        <v>r</v>
      </c>
      <c r="S58" s="220">
        <v>8.9766606822262122E-4</v>
      </c>
      <c r="T58" s="1371" t="s">
        <v>3058</v>
      </c>
      <c r="U58" s="542">
        <v>0.89766606822262118</v>
      </c>
      <c r="V58" s="366" t="s">
        <v>3058</v>
      </c>
      <c r="W58" s="106" t="s">
        <v>674</v>
      </c>
      <c r="X58" s="1354" t="s">
        <v>3058</v>
      </c>
      <c r="Y58" s="489">
        <v>35</v>
      </c>
      <c r="Z58" s="1303" t="str">
        <f>IF(Y58='[1]Table 3.2'!AL57,"","r")</f>
        <v>r</v>
      </c>
      <c r="AA58" s="220">
        <v>9.6956627358390059E-4</v>
      </c>
      <c r="AB58" s="1354" t="s">
        <v>3058</v>
      </c>
      <c r="AC58" s="542">
        <v>0.96956627358390057</v>
      </c>
      <c r="AD58" s="366" t="s">
        <v>3058</v>
      </c>
      <c r="AE58" s="106" t="s">
        <v>675</v>
      </c>
      <c r="AF58" s="1354" t="s">
        <v>3058</v>
      </c>
      <c r="AG58" s="489">
        <v>29</v>
      </c>
      <c r="AH58" s="1303" t="str">
        <f>IF(AG58='[1]Table 3.2'!AV57,"","r")</f>
        <v>r</v>
      </c>
      <c r="AI58" s="220">
        <v>8.2894308657068222E-4</v>
      </c>
      <c r="AJ58" s="366" t="str">
        <f>IF(AI58='[1]Table 3.2'!AX57,"","r")</f>
        <v>r</v>
      </c>
      <c r="AK58" s="542">
        <v>0.82894308657068216</v>
      </c>
      <c r="AL58" s="366" t="str">
        <f>IF(AK58='[1]Table 3.2'!AZ57,"","r")</f>
        <v>r</v>
      </c>
      <c r="AM58" s="106" t="s">
        <v>674</v>
      </c>
      <c r="AN58" s="366" t="str">
        <f>IF(AM58='[1]Table 3.2'!BB57,"","r")</f>
        <v>r</v>
      </c>
      <c r="AO58" s="489">
        <v>31</v>
      </c>
      <c r="AP58" s="282"/>
      <c r="AQ58" s="1049">
        <v>9.5842390399589043E-4</v>
      </c>
      <c r="AR58" s="11"/>
      <c r="AS58" s="542">
        <v>0.95842390399589039</v>
      </c>
      <c r="AT58" s="106"/>
      <c r="AU58" s="106" t="s">
        <v>675</v>
      </c>
      <c r="AV58" s="557"/>
    </row>
    <row r="59" spans="1:48" ht="16.5" x14ac:dyDescent="0.35">
      <c r="A59" s="663"/>
      <c r="B59" s="663"/>
      <c r="C59" s="797"/>
      <c r="D59" s="129" t="s">
        <v>146</v>
      </c>
      <c r="E59" s="490"/>
      <c r="F59" s="1152">
        <v>86</v>
      </c>
      <c r="G59" s="304"/>
      <c r="H59" s="489">
        <v>16</v>
      </c>
      <c r="I59" s="1301" t="str">
        <f>IF(H59='[1]Table 3.2'!R58,"","r")</f>
        <v/>
      </c>
      <c r="J59" s="246">
        <v>6.4641442001398485E-4</v>
      </c>
      <c r="K59" s="1328"/>
      <c r="L59" s="810">
        <v>0.64641442001398486</v>
      </c>
      <c r="M59" s="222"/>
      <c r="N59" s="222" t="s">
        <v>676</v>
      </c>
      <c r="O59" s="222"/>
      <c r="P59" s="1054"/>
      <c r="Q59" s="489">
        <v>16</v>
      </c>
      <c r="R59" s="1301" t="str">
        <f>IF(Q59='[1]Table 3.2'!AB58,"","r")</f>
        <v/>
      </c>
      <c r="S59" s="246">
        <v>7.5633338302831521E-4</v>
      </c>
      <c r="T59" s="247"/>
      <c r="U59" s="505">
        <v>0.75633338302831521</v>
      </c>
      <c r="V59" s="256"/>
      <c r="W59" s="256" t="s">
        <v>677</v>
      </c>
      <c r="X59" s="194"/>
      <c r="Y59" s="489">
        <v>16</v>
      </c>
      <c r="Z59" s="1301" t="str">
        <f>IF(Y59='[1]Table 3.2'!AL58,"","r")</f>
        <v/>
      </c>
      <c r="AA59" s="246">
        <v>7.910820709615831E-4</v>
      </c>
      <c r="AB59" s="194"/>
      <c r="AC59" s="505">
        <v>0.79108207096158312</v>
      </c>
      <c r="AD59" s="256"/>
      <c r="AE59" s="256" t="s">
        <v>678</v>
      </c>
      <c r="AF59" s="194"/>
      <c r="AG59" s="489">
        <v>20</v>
      </c>
      <c r="AH59" s="1301" t="str">
        <f>IF(AG59='[1]Table 3.2'!AV58,"","r")</f>
        <v>r</v>
      </c>
      <c r="AI59" s="246">
        <v>9.9490684228047957E-4</v>
      </c>
      <c r="AJ59" s="11"/>
      <c r="AK59" s="655">
        <v>0.99490684228047954</v>
      </c>
      <c r="AL59" s="366" t="str">
        <f>IF(AK59='[1]Table 3.2'!AZ58,"","r")</f>
        <v>r</v>
      </c>
      <c r="AM59" s="11" t="s">
        <v>679</v>
      </c>
      <c r="AN59" s="366" t="str">
        <f>IF(AM59='[1]Table 3.2'!BB58,"","r")</f>
        <v>r</v>
      </c>
      <c r="AO59" s="489">
        <v>18</v>
      </c>
      <c r="AP59" s="282"/>
      <c r="AQ59" s="1050">
        <v>9.1783422501843506E-4</v>
      </c>
      <c r="AR59" s="11"/>
      <c r="AS59" s="655">
        <v>0.91783422501843503</v>
      </c>
      <c r="AT59" s="11"/>
      <c r="AU59" s="11" t="s">
        <v>680</v>
      </c>
      <c r="AV59" s="557"/>
    </row>
    <row r="60" spans="1:48" ht="15.5" x14ac:dyDescent="0.35">
      <c r="A60" s="663"/>
      <c r="B60" s="663"/>
      <c r="C60" s="797"/>
      <c r="D60" s="129" t="s">
        <v>14</v>
      </c>
      <c r="E60" s="490"/>
      <c r="F60" s="1152">
        <v>44</v>
      </c>
      <c r="G60" s="303"/>
      <c r="H60" s="489">
        <v>1</v>
      </c>
      <c r="I60" s="1331" t="str">
        <f>IF(H60='[1]Table 3.2'!R59,"","r")</f>
        <v/>
      </c>
      <c r="J60" s="769" t="s">
        <v>317</v>
      </c>
      <c r="K60" s="1328"/>
      <c r="L60" s="813" t="s">
        <v>317</v>
      </c>
      <c r="M60" s="766"/>
      <c r="N60" s="769" t="s">
        <v>317</v>
      </c>
      <c r="O60" s="752"/>
      <c r="P60" s="1054"/>
      <c r="Q60" s="489">
        <v>2</v>
      </c>
      <c r="R60" s="1331" t="str">
        <f>IF(Q60='[1]Table 3.2'!AB59,"","r")</f>
        <v/>
      </c>
      <c r="S60" s="769" t="s">
        <v>317</v>
      </c>
      <c r="T60" s="247"/>
      <c r="U60" s="813" t="s">
        <v>317</v>
      </c>
      <c r="V60" s="296"/>
      <c r="W60" s="248" t="s">
        <v>317</v>
      </c>
      <c r="X60" s="194"/>
      <c r="Y60" s="489">
        <v>9</v>
      </c>
      <c r="Z60" s="1331" t="str">
        <f>IF(Y60='[1]Table 3.2'!AL59,"","r")</f>
        <v/>
      </c>
      <c r="AA60" s="248" t="s">
        <v>317</v>
      </c>
      <c r="AB60" s="194"/>
      <c r="AC60" s="813" t="s">
        <v>317</v>
      </c>
      <c r="AD60" s="296"/>
      <c r="AE60" s="248" t="s">
        <v>317</v>
      </c>
      <c r="AF60" s="194"/>
      <c r="AG60" s="489">
        <v>21</v>
      </c>
      <c r="AH60" s="1331" t="str">
        <f>IF(AG60='[1]Table 3.2'!AV59,"","r")</f>
        <v/>
      </c>
      <c r="AI60" s="248" t="s">
        <v>317</v>
      </c>
      <c r="AJ60" s="11"/>
      <c r="AK60" s="813" t="s">
        <v>317</v>
      </c>
      <c r="AL60" s="11"/>
      <c r="AM60" s="248" t="s">
        <v>317</v>
      </c>
      <c r="AN60" s="11"/>
      <c r="AO60" s="489">
        <v>11</v>
      </c>
      <c r="AP60" s="282"/>
      <c r="AQ60" s="1053" t="s">
        <v>317</v>
      </c>
      <c r="AR60" s="11"/>
      <c r="AS60" s="813" t="s">
        <v>317</v>
      </c>
      <c r="AT60" s="11"/>
      <c r="AU60" s="1053" t="s">
        <v>317</v>
      </c>
      <c r="AV60" s="557"/>
    </row>
    <row r="61" spans="1:48" ht="15.5" x14ac:dyDescent="0.35">
      <c r="A61" s="826"/>
      <c r="B61" s="826"/>
      <c r="C61" s="826" t="s">
        <v>162</v>
      </c>
      <c r="D61" s="830"/>
      <c r="E61" s="492"/>
      <c r="F61" s="440">
        <v>306</v>
      </c>
      <c r="G61" s="320"/>
      <c r="H61" s="1056">
        <v>64</v>
      </c>
      <c r="I61" s="1340" t="str">
        <f>IF(H61='[1]Table 3.2'!R60,"","r")</f>
        <v/>
      </c>
      <c r="J61" s="316">
        <v>9.4267365816296466E-4</v>
      </c>
      <c r="K61" s="1360"/>
      <c r="L61" s="814">
        <v>0.94267365816296467</v>
      </c>
      <c r="M61" s="299"/>
      <c r="N61" s="317" t="s">
        <v>668</v>
      </c>
      <c r="O61" s="299"/>
      <c r="P61" s="1056"/>
      <c r="Q61" s="1056">
        <v>52</v>
      </c>
      <c r="R61" s="1340" t="str">
        <f>IF(Q61='[1]Table 3.2'!AB60,"","r")</f>
        <v>r</v>
      </c>
      <c r="S61" s="316">
        <v>8.808976816493116E-4</v>
      </c>
      <c r="T61" s="1340" t="str">
        <f>IF(S61='[1]Table 3.2'!AD60,"","r")</f>
        <v>r</v>
      </c>
      <c r="U61" s="658">
        <v>0.88089768164931159</v>
      </c>
      <c r="V61" s="1340" t="str">
        <f>IF(U61='[1]Table 3.2'!AF60,"","r")</f>
        <v>r</v>
      </c>
      <c r="W61" s="298" t="s">
        <v>669</v>
      </c>
      <c r="X61" s="1340" t="str">
        <f>IF(W61='[1]Table 3.2'!AH60,"","r")</f>
        <v>r</v>
      </c>
      <c r="Y61" s="493">
        <v>60</v>
      </c>
      <c r="Z61" s="1340" t="str">
        <f>IF(Y61='[1]Table 3.2'!AL60,"","r")</f>
        <v>r</v>
      </c>
      <c r="AA61" s="316">
        <v>1.0652637961904529E-3</v>
      </c>
      <c r="AB61" s="1340" t="str">
        <f>IF(AA61='[1]Table 3.2'!AL60,"","r")</f>
        <v>r</v>
      </c>
      <c r="AC61" s="658">
        <v>1.065263796190453</v>
      </c>
      <c r="AD61" s="1340" t="str">
        <f>IF(AC61='[1]Table 3.2'!AN60,"","r")</f>
        <v>r</v>
      </c>
      <c r="AE61" s="298" t="s">
        <v>670</v>
      </c>
      <c r="AF61" s="1340" t="str">
        <f>IF(AE61='[1]Table 3.2'!AP60,"","r")</f>
        <v>r</v>
      </c>
      <c r="AG61" s="493">
        <v>70</v>
      </c>
      <c r="AH61" s="1340" t="str">
        <f>IF(AG61='[1]Table 3.2'!AV60,"","r")</f>
        <v>r</v>
      </c>
      <c r="AI61" s="316">
        <v>1.270724326830297E-3</v>
      </c>
      <c r="AJ61" s="298"/>
      <c r="AK61" s="1268">
        <v>1.270724326830297</v>
      </c>
      <c r="AL61" s="1340" t="str">
        <f>IF(AK61='[1]Table 3.2'!AV60,"","r")</f>
        <v>r</v>
      </c>
      <c r="AM61" s="283" t="s">
        <v>671</v>
      </c>
      <c r="AN61" s="1340" t="str">
        <f>IF(AM61='[1]Table 3.2'!AX60,"","r")</f>
        <v>r</v>
      </c>
      <c r="AO61" s="493">
        <v>60</v>
      </c>
      <c r="AP61" s="300"/>
      <c r="AQ61" s="316">
        <v>1.1548198925129178E-3</v>
      </c>
      <c r="AR61" s="298"/>
      <c r="AS61" s="1268">
        <v>1.1548198925129178</v>
      </c>
      <c r="AT61" s="283"/>
      <c r="AU61" s="283" t="s">
        <v>672</v>
      </c>
      <c r="AV61" s="568"/>
    </row>
    <row r="62" spans="1:48" ht="16.5" x14ac:dyDescent="0.35">
      <c r="A62" s="663"/>
      <c r="B62" s="663"/>
      <c r="C62" s="663"/>
      <c r="D62" s="831" t="s">
        <v>50</v>
      </c>
      <c r="E62" s="490"/>
      <c r="F62" s="489">
        <v>91</v>
      </c>
      <c r="G62" s="301"/>
      <c r="H62" s="489">
        <v>17</v>
      </c>
      <c r="I62" s="1301" t="str">
        <f>IF(H62='[1]Table 3.2'!R61,"","r")</f>
        <v/>
      </c>
      <c r="J62" s="246">
        <v>1.4714596746809065E-3</v>
      </c>
      <c r="K62" s="1301"/>
      <c r="L62" s="810">
        <v>1.4714596746809065</v>
      </c>
      <c r="M62" s="222"/>
      <c r="N62" s="247" t="s">
        <v>681</v>
      </c>
      <c r="O62" s="222"/>
      <c r="P62" s="1054"/>
      <c r="Q62" s="489">
        <v>20</v>
      </c>
      <c r="R62" s="1301" t="str">
        <f>IF(Q62='[1]Table 3.2'!AB61,"","r")</f>
        <v/>
      </c>
      <c r="S62" s="246">
        <v>2.032345561279127E-3</v>
      </c>
      <c r="T62" s="222"/>
      <c r="U62" s="505">
        <v>2.032345561279127</v>
      </c>
      <c r="V62" s="256"/>
      <c r="W62" s="256" t="s">
        <v>682</v>
      </c>
      <c r="X62" s="194"/>
      <c r="Y62" s="489">
        <v>23</v>
      </c>
      <c r="Z62" s="1301" t="str">
        <f>IF(Y62='[1]Table 3.2'!AL61,"","r")</f>
        <v>r</v>
      </c>
      <c r="AA62" s="246">
        <v>2.4942856666166141E-3</v>
      </c>
      <c r="AB62" s="1354" t="s">
        <v>3058</v>
      </c>
      <c r="AC62" s="505">
        <v>2.494285666616614</v>
      </c>
      <c r="AD62" s="1298" t="s">
        <v>3058</v>
      </c>
      <c r="AE62" s="256" t="s">
        <v>683</v>
      </c>
      <c r="AF62" s="1354" t="s">
        <v>3058</v>
      </c>
      <c r="AG62" s="489">
        <v>11</v>
      </c>
      <c r="AH62" s="1301" t="str">
        <f>IF(AG62='[1]Table 3.2'!AV61,"","r")</f>
        <v/>
      </c>
      <c r="AI62" s="246">
        <v>1.2442031444406742E-3</v>
      </c>
      <c r="AJ62" s="256"/>
      <c r="AK62" s="655">
        <v>1.2442031444406743</v>
      </c>
      <c r="AL62" s="11"/>
      <c r="AM62" s="11" t="s">
        <v>684</v>
      </c>
      <c r="AN62" s="256"/>
      <c r="AO62" s="489">
        <v>20</v>
      </c>
      <c r="AP62" s="194"/>
      <c r="AQ62" s="1050">
        <v>2.9447408061794252E-3</v>
      </c>
      <c r="AR62" s="256"/>
      <c r="AS62" s="655">
        <v>2.9447408061794254</v>
      </c>
      <c r="AT62" s="11"/>
      <c r="AU62" s="11" t="s">
        <v>685</v>
      </c>
      <c r="AV62" s="507"/>
    </row>
    <row r="63" spans="1:48" ht="16.5" x14ac:dyDescent="0.35">
      <c r="A63" s="663"/>
      <c r="B63" s="663"/>
      <c r="C63" s="663"/>
      <c r="D63" s="831" t="s">
        <v>51</v>
      </c>
      <c r="E63" s="490"/>
      <c r="F63" s="489">
        <v>184</v>
      </c>
      <c r="G63" s="301"/>
      <c r="H63" s="489">
        <v>47</v>
      </c>
      <c r="I63" s="1301" t="str">
        <f>IF(H63='[1]Table 3.2'!R62,"","r")</f>
        <v/>
      </c>
      <c r="J63" s="246">
        <v>8.342378875075948E-4</v>
      </c>
      <c r="K63" s="1301"/>
      <c r="L63" s="810">
        <v>0.83423788750759476</v>
      </c>
      <c r="M63" s="222"/>
      <c r="N63" s="247" t="s">
        <v>669</v>
      </c>
      <c r="O63" s="222"/>
      <c r="P63" s="1054"/>
      <c r="Q63" s="489">
        <v>30</v>
      </c>
      <c r="R63" s="1301" t="str">
        <f>IF(Q63='[1]Table 3.2'!AB62,"","r")</f>
        <v>r</v>
      </c>
      <c r="S63" s="246">
        <v>6.0988196438289326E-4</v>
      </c>
      <c r="T63" s="1371" t="s">
        <v>3058</v>
      </c>
      <c r="U63" s="505">
        <v>0.60988196438289322</v>
      </c>
      <c r="V63" s="1298" t="s">
        <v>3058</v>
      </c>
      <c r="W63" s="256" t="s">
        <v>686</v>
      </c>
      <c r="X63" s="1354" t="s">
        <v>3058</v>
      </c>
      <c r="Y63" s="489">
        <v>36</v>
      </c>
      <c r="Z63" s="1301" t="str">
        <f>IF(Y63='[1]Table 3.2'!AL62,"","r")</f>
        <v/>
      </c>
      <c r="AA63" s="246">
        <v>7.6428252977517352E-4</v>
      </c>
      <c r="AB63" s="194"/>
      <c r="AC63" s="505">
        <v>0.76428252977517352</v>
      </c>
      <c r="AD63" s="256"/>
      <c r="AE63" s="256" t="s">
        <v>687</v>
      </c>
      <c r="AF63" s="194"/>
      <c r="AG63" s="489">
        <v>40</v>
      </c>
      <c r="AH63" s="1301" t="str">
        <f>IF(AG63='[1]Table 3.2'!AV62,"","r")</f>
        <v>r</v>
      </c>
      <c r="AI63" s="246">
        <v>8.6494542527037869E-4</v>
      </c>
      <c r="AJ63" s="1298" t="str">
        <f>IF(AI63='[1]Table 3.2'!AX62,"","r")</f>
        <v>r</v>
      </c>
      <c r="AK63" s="655">
        <v>0.86494542527037865</v>
      </c>
      <c r="AL63" s="366" t="str">
        <f>IF(AK63='[1]Table 3.2'!AZ62,"","r")</f>
        <v>r</v>
      </c>
      <c r="AM63" s="11" t="s">
        <v>669</v>
      </c>
      <c r="AN63" s="1298" t="str">
        <f>IF(AM63='[1]Table 3.2'!BB62,"","r")</f>
        <v>r</v>
      </c>
      <c r="AO63" s="489">
        <v>31</v>
      </c>
      <c r="AP63" s="194"/>
      <c r="AQ63" s="1050">
        <v>6.8638154297889591E-4</v>
      </c>
      <c r="AR63" s="256"/>
      <c r="AS63" s="655">
        <v>0.68638154297889586</v>
      </c>
      <c r="AT63" s="11"/>
      <c r="AU63" s="11" t="s">
        <v>688</v>
      </c>
      <c r="AV63" s="507"/>
    </row>
    <row r="64" spans="1:48" ht="15.5" x14ac:dyDescent="0.35">
      <c r="A64" s="663"/>
      <c r="B64" s="663"/>
      <c r="C64" s="663"/>
      <c r="D64" s="831" t="s">
        <v>14</v>
      </c>
      <c r="E64" s="490"/>
      <c r="F64" s="489">
        <v>31</v>
      </c>
      <c r="G64" s="301"/>
      <c r="H64" s="489">
        <v>0</v>
      </c>
      <c r="I64" s="1301" t="str">
        <f>IF(H64='[1]Table 3.2'!R63,"","r")</f>
        <v/>
      </c>
      <c r="J64" s="760" t="s">
        <v>317</v>
      </c>
      <c r="K64" s="1301"/>
      <c r="L64" s="813" t="s">
        <v>317</v>
      </c>
      <c r="M64" s="752"/>
      <c r="N64" s="769" t="s">
        <v>317</v>
      </c>
      <c r="O64" s="752"/>
      <c r="P64" s="1054"/>
      <c r="Q64" s="489">
        <v>2</v>
      </c>
      <c r="R64" s="1301" t="str">
        <f>IF(Q64='[1]Table 3.2'!AB63,"","r")</f>
        <v/>
      </c>
      <c r="S64" s="760" t="s">
        <v>317</v>
      </c>
      <c r="T64" s="768"/>
      <c r="U64" s="813" t="s">
        <v>317</v>
      </c>
      <c r="V64" s="256"/>
      <c r="W64" s="769" t="s">
        <v>317</v>
      </c>
      <c r="X64" s="194"/>
      <c r="Y64" s="489">
        <v>1</v>
      </c>
      <c r="Z64" s="1301" t="str">
        <f>IF(Y64='[1]Table 3.2'!AL63,"","r")</f>
        <v/>
      </c>
      <c r="AA64" s="246" t="s">
        <v>317</v>
      </c>
      <c r="AB64" s="194"/>
      <c r="AC64" s="813" t="s">
        <v>317</v>
      </c>
      <c r="AD64" s="256"/>
      <c r="AE64" s="248" t="s">
        <v>317</v>
      </c>
      <c r="AF64" s="194"/>
      <c r="AG64" s="489">
        <v>19</v>
      </c>
      <c r="AH64" s="1301" t="str">
        <f>IF(AG64='[1]Table 3.2'!AV63,"","r")</f>
        <v/>
      </c>
      <c r="AI64" s="246" t="s">
        <v>317</v>
      </c>
      <c r="AJ64" s="256"/>
      <c r="AK64" s="813" t="s">
        <v>317</v>
      </c>
      <c r="AL64" s="11"/>
      <c r="AM64" s="248" t="s">
        <v>317</v>
      </c>
      <c r="AN64" s="256"/>
      <c r="AO64" s="489">
        <v>9</v>
      </c>
      <c r="AP64" s="194">
        <v>28</v>
      </c>
      <c r="AQ64" s="1050" t="s">
        <v>317</v>
      </c>
      <c r="AR64" s="256"/>
      <c r="AS64" s="813" t="s">
        <v>317</v>
      </c>
      <c r="AT64" s="11"/>
      <c r="AU64" s="1053" t="s">
        <v>317</v>
      </c>
      <c r="AV64" s="507"/>
    </row>
    <row r="65" spans="1:48" ht="15.5" x14ac:dyDescent="0.35">
      <c r="A65" s="751"/>
      <c r="B65" s="751"/>
      <c r="C65" s="751" t="s">
        <v>149</v>
      </c>
      <c r="D65" s="830"/>
      <c r="E65" s="492"/>
      <c r="F65" s="1150">
        <v>306</v>
      </c>
      <c r="G65" s="305"/>
      <c r="H65" s="1056">
        <v>64</v>
      </c>
      <c r="I65" s="1340" t="str">
        <f>IF(H65='[1]Table 3.2'!R64,"","r")</f>
        <v/>
      </c>
      <c r="J65" s="316">
        <v>9.4267365816296466E-4</v>
      </c>
      <c r="K65" s="1360"/>
      <c r="L65" s="814">
        <v>0.94267365816296467</v>
      </c>
      <c r="M65" s="299"/>
      <c r="N65" s="317" t="s">
        <v>668</v>
      </c>
      <c r="O65" s="299"/>
      <c r="P65" s="1056"/>
      <c r="Q65" s="1056">
        <v>52</v>
      </c>
      <c r="R65" s="1340" t="str">
        <f>IF(Q65='[1]Table 3.2'!AB64,"","r")</f>
        <v>r</v>
      </c>
      <c r="S65" s="316">
        <v>8.808976816493116E-4</v>
      </c>
      <c r="T65" s="1340" t="str">
        <f>IF(S65='[1]Table 3.2'!AD64,"","r")</f>
        <v>r</v>
      </c>
      <c r="U65" s="658">
        <v>0.88089768164931159</v>
      </c>
      <c r="V65" s="1340" t="str">
        <f>IF(U65='[1]Table 3.2'!AF64,"","r")</f>
        <v>r</v>
      </c>
      <c r="W65" s="298" t="s">
        <v>669</v>
      </c>
      <c r="X65" s="1340" t="str">
        <f>IF(W65='[1]Table 3.2'!AH64,"","r")</f>
        <v>r</v>
      </c>
      <c r="Y65" s="493">
        <v>60</v>
      </c>
      <c r="Z65" s="1340" t="str">
        <f>IF(Y65='[1]Table 3.2'!AL64,"","r")</f>
        <v>r</v>
      </c>
      <c r="AA65" s="316">
        <v>1.0652637961904529E-3</v>
      </c>
      <c r="AB65" s="1340" t="str">
        <f>IF(AA65='[1]Table 3.2'!AL64,"","r")</f>
        <v>r</v>
      </c>
      <c r="AC65" s="658">
        <v>1.065263796190453</v>
      </c>
      <c r="AD65" s="1340" t="str">
        <f>IF(AC65='[1]Table 3.2'!AN64,"","r")</f>
        <v>r</v>
      </c>
      <c r="AE65" s="298" t="s">
        <v>670</v>
      </c>
      <c r="AF65" s="1340" t="str">
        <f>IF(AE65='[1]Table 3.2'!AP64,"","r")</f>
        <v>r</v>
      </c>
      <c r="AG65" s="493">
        <v>70</v>
      </c>
      <c r="AH65" s="1340" t="str">
        <f>IF(AG65='[1]Table 3.2'!AV64,"","r")</f>
        <v>r</v>
      </c>
      <c r="AI65" s="316">
        <v>1.270724326830297E-3</v>
      </c>
      <c r="AJ65" s="1340" t="str">
        <f>IF(AI65='[1]Table 3.2'!AT64,"","r")</f>
        <v>r</v>
      </c>
      <c r="AK65" s="541">
        <v>1.270724326830297</v>
      </c>
      <c r="AL65" s="1340" t="str">
        <f>IF(AK65='[1]Table 3.2'!AV64,"","r")</f>
        <v>r</v>
      </c>
      <c r="AM65" s="193" t="s">
        <v>671</v>
      </c>
      <c r="AN65" s="1340" t="str">
        <f>IF(AM65='[1]Table 3.2'!AX64,"","r")</f>
        <v>r</v>
      </c>
      <c r="AO65" s="493">
        <v>60</v>
      </c>
      <c r="AP65" s="300"/>
      <c r="AQ65" s="316">
        <v>1.1351596791281974E-3</v>
      </c>
      <c r="AR65" s="298"/>
      <c r="AS65" s="541">
        <v>1.1351596791281975</v>
      </c>
      <c r="AT65" s="193"/>
      <c r="AU65" s="193" t="s">
        <v>673</v>
      </c>
      <c r="AV65" s="568"/>
    </row>
    <row r="66" spans="1:48" ht="15.5" x14ac:dyDescent="0.35">
      <c r="A66" s="831"/>
      <c r="B66" s="831"/>
      <c r="C66" s="661"/>
      <c r="D66" s="831" t="s">
        <v>320</v>
      </c>
      <c r="E66" s="490"/>
      <c r="F66" s="415" t="s">
        <v>12</v>
      </c>
      <c r="G66" s="303"/>
      <c r="H66" s="415" t="s">
        <v>12</v>
      </c>
      <c r="I66" s="1301"/>
      <c r="J66" s="760">
        <v>6.4548162859980138E-3</v>
      </c>
      <c r="K66" s="1301"/>
      <c r="L66" s="810">
        <v>6.4548162859980138</v>
      </c>
      <c r="M66" s="752"/>
      <c r="N66" s="752" t="s">
        <v>689</v>
      </c>
      <c r="O66" s="752"/>
      <c r="P66" s="1054"/>
      <c r="Q66" s="415">
        <v>0</v>
      </c>
      <c r="R66" s="1301" t="str">
        <f>IF(Q66='[1]Table 3.2'!AB65,"","r")</f>
        <v/>
      </c>
      <c r="S66" s="760">
        <v>0</v>
      </c>
      <c r="T66" s="768"/>
      <c r="U66" s="505">
        <v>0</v>
      </c>
      <c r="V66" s="256"/>
      <c r="W66" s="256" t="s">
        <v>625</v>
      </c>
      <c r="X66" s="194"/>
      <c r="Y66" s="415">
        <v>0</v>
      </c>
      <c r="Z66" s="1301" t="str">
        <f>IF(Y66='[1]Table 3.2'!AL65,"","r")</f>
        <v/>
      </c>
      <c r="AA66" s="1050">
        <v>0</v>
      </c>
      <c r="AB66" s="1052"/>
      <c r="AC66" s="505">
        <v>0</v>
      </c>
      <c r="AD66" s="256"/>
      <c r="AE66" s="256" t="s">
        <v>626</v>
      </c>
      <c r="AF66" s="194"/>
      <c r="AG66" s="489">
        <v>0</v>
      </c>
      <c r="AH66" s="1301" t="str">
        <f>IF(AG66='[1]Table 3.2'!AV65,"","r")</f>
        <v/>
      </c>
      <c r="AI66" s="1050">
        <v>0</v>
      </c>
      <c r="AJ66" s="256"/>
      <c r="AK66" s="505">
        <v>0</v>
      </c>
      <c r="AL66" s="11"/>
      <c r="AM66" s="11" t="s">
        <v>627</v>
      </c>
      <c r="AN66" s="256"/>
      <c r="AO66" s="415" t="s">
        <v>12</v>
      </c>
      <c r="AP66" s="194"/>
      <c r="AQ66" s="1050">
        <v>4.9827520122652357E-3</v>
      </c>
      <c r="AR66" s="11"/>
      <c r="AS66" s="655">
        <v>4.9827520122652356</v>
      </c>
      <c r="AT66" s="11"/>
      <c r="AU66" s="11" t="s">
        <v>628</v>
      </c>
      <c r="AV66" s="507"/>
    </row>
    <row r="67" spans="1:48" ht="15.5" x14ac:dyDescent="0.35">
      <c r="A67" s="831"/>
      <c r="B67" s="831"/>
      <c r="C67" s="661"/>
      <c r="D67" s="831" t="s">
        <v>150</v>
      </c>
      <c r="E67" s="490"/>
      <c r="F67" s="415" t="s">
        <v>12</v>
      </c>
      <c r="G67" s="303"/>
      <c r="H67" s="415" t="s">
        <v>12</v>
      </c>
      <c r="I67" s="1301"/>
      <c r="J67" s="760">
        <v>5.5789202643549902E-4</v>
      </c>
      <c r="K67" s="1328"/>
      <c r="L67" s="810">
        <v>0.55789202643549907</v>
      </c>
      <c r="M67" s="752"/>
      <c r="N67" s="768" t="s">
        <v>690</v>
      </c>
      <c r="O67" s="752"/>
      <c r="P67" s="1054"/>
      <c r="Q67" s="415" t="s">
        <v>12</v>
      </c>
      <c r="R67" s="1301"/>
      <c r="S67" s="760">
        <v>1.452513966480447E-3</v>
      </c>
      <c r="T67" s="768"/>
      <c r="U67" s="505">
        <v>1.4525139664804469</v>
      </c>
      <c r="V67" s="256"/>
      <c r="W67" s="256" t="s">
        <v>691</v>
      </c>
      <c r="X67" s="194"/>
      <c r="Y67" s="415">
        <v>0</v>
      </c>
      <c r="Z67" s="1301" t="str">
        <f>IF(Y67='[1]Table 3.2'!AL66,"","r")</f>
        <v/>
      </c>
      <c r="AA67" s="1050">
        <v>0</v>
      </c>
      <c r="AB67" s="1052"/>
      <c r="AC67" s="505">
        <v>0</v>
      </c>
      <c r="AD67" s="256"/>
      <c r="AE67" s="194" t="s">
        <v>692</v>
      </c>
      <c r="AF67" s="194"/>
      <c r="AG67" s="489">
        <v>0</v>
      </c>
      <c r="AH67" s="1301" t="str">
        <f>IF(AG67='[1]Table 3.2'!AV66,"","r")</f>
        <v/>
      </c>
      <c r="AI67" s="1050">
        <v>0</v>
      </c>
      <c r="AJ67" s="256"/>
      <c r="AK67" s="505">
        <v>0</v>
      </c>
      <c r="AL67" s="11"/>
      <c r="AM67" s="11" t="s">
        <v>693</v>
      </c>
      <c r="AN67" s="256"/>
      <c r="AO67" s="415" t="s">
        <v>12</v>
      </c>
      <c r="AP67" s="194"/>
      <c r="AQ67" s="1050">
        <v>4.9533244427510002E-4</v>
      </c>
      <c r="AR67" s="256"/>
      <c r="AS67" s="655">
        <v>0.49533244427510004</v>
      </c>
      <c r="AT67" s="11"/>
      <c r="AU67" s="11" t="s">
        <v>694</v>
      </c>
      <c r="AV67" s="507"/>
    </row>
    <row r="68" spans="1:48" ht="15.5" x14ac:dyDescent="0.35">
      <c r="A68" s="831"/>
      <c r="B68" s="831"/>
      <c r="C68" s="831"/>
      <c r="D68" s="831" t="s">
        <v>151</v>
      </c>
      <c r="E68" s="490"/>
      <c r="F68" s="415">
        <v>8</v>
      </c>
      <c r="G68" s="301"/>
      <c r="H68" s="415" t="s">
        <v>12</v>
      </c>
      <c r="I68" s="1301"/>
      <c r="J68" s="760">
        <v>4.7159544366248273E-4</v>
      </c>
      <c r="K68" s="1328"/>
      <c r="L68" s="810" t="s">
        <v>487</v>
      </c>
      <c r="M68" s="752"/>
      <c r="N68" s="768" t="s">
        <v>695</v>
      </c>
      <c r="O68" s="194"/>
      <c r="P68" s="415"/>
      <c r="Q68" s="415" t="s">
        <v>12</v>
      </c>
      <c r="R68" s="1301"/>
      <c r="S68" s="760">
        <v>2.7378219573320978E-4</v>
      </c>
      <c r="T68" s="768"/>
      <c r="U68" s="505" t="s">
        <v>487</v>
      </c>
      <c r="V68" s="256"/>
      <c r="W68" s="256" t="s">
        <v>696</v>
      </c>
      <c r="X68" s="194"/>
      <c r="Y68" s="415">
        <v>0</v>
      </c>
      <c r="Z68" s="1301" t="str">
        <f>IF(Y68='[1]Table 3.2'!AL67,"","r")</f>
        <v/>
      </c>
      <c r="AA68" s="1050">
        <v>0</v>
      </c>
      <c r="AB68" s="1052"/>
      <c r="AC68" s="505">
        <v>0</v>
      </c>
      <c r="AD68" s="256"/>
      <c r="AE68" s="194" t="s">
        <v>697</v>
      </c>
      <c r="AF68" s="194"/>
      <c r="AG68" s="489">
        <v>0</v>
      </c>
      <c r="AH68" s="1301" t="str">
        <f>IF(AG68='[1]Table 3.2'!AV67,"","r")</f>
        <v/>
      </c>
      <c r="AI68" s="1050">
        <v>0</v>
      </c>
      <c r="AJ68" s="256"/>
      <c r="AK68" s="505">
        <v>0</v>
      </c>
      <c r="AL68" s="11"/>
      <c r="AM68" s="11" t="s">
        <v>697</v>
      </c>
      <c r="AN68" s="256"/>
      <c r="AO68" s="415">
        <v>5</v>
      </c>
      <c r="AP68" s="194"/>
      <c r="AQ68" s="1050">
        <v>1.074397923932627E-3</v>
      </c>
      <c r="AR68" s="256"/>
      <c r="AS68" s="655">
        <v>1.0743979239326269</v>
      </c>
      <c r="AT68" s="11"/>
      <c r="AU68" s="11" t="s">
        <v>633</v>
      </c>
      <c r="AV68" s="507"/>
    </row>
    <row r="69" spans="1:48" ht="15" customHeight="1" x14ac:dyDescent="0.35">
      <c r="A69" s="831"/>
      <c r="B69" s="831"/>
      <c r="C69" s="831"/>
      <c r="D69" s="831" t="s">
        <v>152</v>
      </c>
      <c r="E69" s="490"/>
      <c r="F69" s="415">
        <v>18</v>
      </c>
      <c r="G69" s="301"/>
      <c r="H69" s="415">
        <v>4</v>
      </c>
      <c r="I69" s="1301"/>
      <c r="J69" s="760">
        <v>7.9217574114134241E-4</v>
      </c>
      <c r="K69" s="1328"/>
      <c r="L69" s="810">
        <v>0.79217574114134237</v>
      </c>
      <c r="M69" s="752"/>
      <c r="N69" s="768" t="s">
        <v>698</v>
      </c>
      <c r="O69" s="752"/>
      <c r="P69" s="1054"/>
      <c r="Q69" s="415">
        <v>6</v>
      </c>
      <c r="R69" s="1301" t="str">
        <f>IF(Q69='[1]Table 3.2'!AB68,"","r")</f>
        <v>r</v>
      </c>
      <c r="S69" s="760">
        <v>1.2889366272824919E-3</v>
      </c>
      <c r="T69" s="1371" t="s">
        <v>3058</v>
      </c>
      <c r="U69" s="505">
        <v>1.2889366272824918</v>
      </c>
      <c r="V69" s="1298" t="s">
        <v>3058</v>
      </c>
      <c r="W69" s="256" t="s">
        <v>699</v>
      </c>
      <c r="X69" s="1354" t="s">
        <v>3058</v>
      </c>
      <c r="Y69" s="415" t="s">
        <v>12</v>
      </c>
      <c r="Z69" s="1301"/>
      <c r="AA69" s="760">
        <v>4.3865568902685926E-4</v>
      </c>
      <c r="AB69" s="194"/>
      <c r="AC69" s="505">
        <v>0.43865568902685925</v>
      </c>
      <c r="AD69" s="256"/>
      <c r="AE69" s="194" t="s">
        <v>700</v>
      </c>
      <c r="AF69" s="194"/>
      <c r="AG69" s="415">
        <v>3</v>
      </c>
      <c r="AH69" s="1301" t="str">
        <f>IF(AG69='[1]Table 3.2'!AV68,"","r")</f>
        <v/>
      </c>
      <c r="AI69" s="760">
        <v>6.7298234715535538E-4</v>
      </c>
      <c r="AJ69" s="256"/>
      <c r="AK69" s="655">
        <v>0.67298234715535543</v>
      </c>
      <c r="AL69" s="11"/>
      <c r="AM69" s="11" t="s">
        <v>701</v>
      </c>
      <c r="AN69" s="256"/>
      <c r="AO69" s="415" t="s">
        <v>12</v>
      </c>
      <c r="AP69" s="194"/>
      <c r="AQ69" s="1050">
        <v>5.1569566022267475E-4</v>
      </c>
      <c r="AR69" s="256"/>
      <c r="AS69" s="655">
        <v>0.51569566022267477</v>
      </c>
      <c r="AT69" s="11"/>
      <c r="AU69" s="11" t="s">
        <v>702</v>
      </c>
      <c r="AV69" s="507"/>
    </row>
    <row r="70" spans="1:48" ht="15.5" x14ac:dyDescent="0.35">
      <c r="A70" s="831"/>
      <c r="B70" s="831"/>
      <c r="C70" s="831"/>
      <c r="D70" s="831" t="s">
        <v>153</v>
      </c>
      <c r="E70" s="490"/>
      <c r="F70" s="415">
        <v>15</v>
      </c>
      <c r="G70" s="301"/>
      <c r="H70" s="415" t="s">
        <v>12</v>
      </c>
      <c r="I70" s="1301"/>
      <c r="J70" s="760">
        <v>1.7107063901463312E-4</v>
      </c>
      <c r="K70" s="1328"/>
      <c r="L70" s="810" t="s">
        <v>487</v>
      </c>
      <c r="M70" s="752"/>
      <c r="N70" s="768" t="s">
        <v>703</v>
      </c>
      <c r="O70" s="752"/>
      <c r="P70" s="1054"/>
      <c r="Q70" s="415">
        <v>4</v>
      </c>
      <c r="R70" s="1301" t="str">
        <f>IF(Q70='[1]Table 3.2'!AB69,"","r")</f>
        <v/>
      </c>
      <c r="S70" s="760">
        <v>8.159422563941629E-4</v>
      </c>
      <c r="T70" s="768"/>
      <c r="U70" s="505">
        <v>0.81594225639416296</v>
      </c>
      <c r="V70" s="256"/>
      <c r="W70" s="256" t="s">
        <v>704</v>
      </c>
      <c r="X70" s="194"/>
      <c r="Y70" s="415" t="s">
        <v>12</v>
      </c>
      <c r="Z70" s="1301"/>
      <c r="AA70" s="760">
        <v>9.0110385221896824E-4</v>
      </c>
      <c r="AB70" s="194"/>
      <c r="AC70" s="505">
        <v>0.90110385221896827</v>
      </c>
      <c r="AD70" s="256"/>
      <c r="AE70" s="194" t="s">
        <v>705</v>
      </c>
      <c r="AF70" s="194"/>
      <c r="AG70" s="415">
        <v>4</v>
      </c>
      <c r="AH70" s="1301" t="str">
        <f>IF(AG70='[1]Table 3.2'!AV69,"","r")</f>
        <v/>
      </c>
      <c r="AI70" s="760">
        <v>9.0367203656396085E-4</v>
      </c>
      <c r="AJ70" s="11"/>
      <c r="AK70" s="655">
        <v>0.90367203656396089</v>
      </c>
      <c r="AL70" s="11"/>
      <c r="AM70" s="11" t="s">
        <v>705</v>
      </c>
      <c r="AN70" s="11"/>
      <c r="AO70" s="415" t="s">
        <v>12</v>
      </c>
      <c r="AP70" s="194"/>
      <c r="AQ70" s="1050">
        <v>2.3100228336872408E-4</v>
      </c>
      <c r="AR70" s="11"/>
      <c r="AS70" s="655">
        <v>0.23100228336872408</v>
      </c>
      <c r="AT70" s="11"/>
      <c r="AU70" s="11" t="s">
        <v>706</v>
      </c>
      <c r="AV70" s="557"/>
    </row>
    <row r="71" spans="1:48" ht="15.5" x14ac:dyDescent="0.35">
      <c r="A71" s="831"/>
      <c r="B71" s="831"/>
      <c r="C71" s="831"/>
      <c r="D71" s="831" t="s">
        <v>154</v>
      </c>
      <c r="E71" s="490"/>
      <c r="F71" s="415">
        <v>20</v>
      </c>
      <c r="G71" s="304"/>
      <c r="H71" s="415" t="s">
        <v>12</v>
      </c>
      <c r="I71" s="1301"/>
      <c r="J71" s="760">
        <v>2.1495242110832776E-4</v>
      </c>
      <c r="K71" s="1328"/>
      <c r="L71" s="810" t="s">
        <v>487</v>
      </c>
      <c r="M71" s="752"/>
      <c r="N71" s="768" t="s">
        <v>706</v>
      </c>
      <c r="O71" s="752"/>
      <c r="P71" s="1054"/>
      <c r="Q71" s="415">
        <v>4</v>
      </c>
      <c r="R71" s="1301" t="str">
        <f>IF(Q71='[1]Table 3.2'!AB70,"","r")</f>
        <v/>
      </c>
      <c r="S71" s="760">
        <v>5.0682755192545733E-4</v>
      </c>
      <c r="T71" s="768"/>
      <c r="U71" s="505">
        <v>0.50682755192545736</v>
      </c>
      <c r="V71" s="256"/>
      <c r="W71" s="256" t="s">
        <v>707</v>
      </c>
      <c r="X71" s="194"/>
      <c r="Y71" s="415">
        <v>6</v>
      </c>
      <c r="Z71" s="1301" t="str">
        <f>IF(Y71='[1]Table 3.2'!AL70,"","r")</f>
        <v/>
      </c>
      <c r="AA71" s="760">
        <v>8.506739955503206E-4</v>
      </c>
      <c r="AB71" s="194"/>
      <c r="AC71" s="505">
        <v>0.85067399555032064</v>
      </c>
      <c r="AD71" s="256"/>
      <c r="AE71" s="194" t="s">
        <v>708</v>
      </c>
      <c r="AF71" s="194"/>
      <c r="AG71" s="415">
        <v>5</v>
      </c>
      <c r="AH71" s="1301" t="str">
        <f>IF(AG71='[1]Table 3.2'!AV70,"","r")</f>
        <v/>
      </c>
      <c r="AI71" s="760">
        <v>7.7326639622170149E-4</v>
      </c>
      <c r="AJ71" s="11"/>
      <c r="AK71" s="655">
        <v>0.77326639622170146</v>
      </c>
      <c r="AL71" s="11"/>
      <c r="AM71" s="11" t="s">
        <v>709</v>
      </c>
      <c r="AN71" s="11"/>
      <c r="AO71" s="415" t="s">
        <v>12</v>
      </c>
      <c r="AP71" s="194"/>
      <c r="AQ71" s="1050">
        <v>3.0305071048555458E-4</v>
      </c>
      <c r="AR71" s="11"/>
      <c r="AS71" s="655">
        <v>0.3030507104855546</v>
      </c>
      <c r="AT71" s="11"/>
      <c r="AU71" s="11" t="s">
        <v>710</v>
      </c>
      <c r="AV71" s="557"/>
    </row>
    <row r="72" spans="1:48" ht="16.5" x14ac:dyDescent="0.35">
      <c r="A72" s="831"/>
      <c r="B72" s="831"/>
      <c r="C72" s="831"/>
      <c r="D72" s="831" t="s">
        <v>155</v>
      </c>
      <c r="E72" s="490"/>
      <c r="F72" s="415">
        <v>50</v>
      </c>
      <c r="G72" s="303"/>
      <c r="H72" s="415">
        <v>10</v>
      </c>
      <c r="I72" s="1301" t="str">
        <f>IF(H72='[1]Table 3.2'!R71,"","r")</f>
        <v/>
      </c>
      <c r="J72" s="760">
        <v>8.2804130015223213E-4</v>
      </c>
      <c r="K72" s="1328"/>
      <c r="L72" s="810">
        <v>0.8280413001522321</v>
      </c>
      <c r="M72" s="752"/>
      <c r="N72" s="768" t="s">
        <v>711</v>
      </c>
      <c r="O72" s="752"/>
      <c r="P72" s="1054"/>
      <c r="Q72" s="415">
        <v>8</v>
      </c>
      <c r="R72" s="1301" t="str">
        <f>IF(Q72='[1]Table 3.2'!AB71,"","r")</f>
        <v/>
      </c>
      <c r="S72" s="760">
        <v>7.3162152655645448E-4</v>
      </c>
      <c r="T72" s="768"/>
      <c r="U72" s="505">
        <v>0.73162152655645452</v>
      </c>
      <c r="V72" s="256"/>
      <c r="W72" s="256" t="s">
        <v>712</v>
      </c>
      <c r="X72" s="194"/>
      <c r="Y72" s="415">
        <v>8</v>
      </c>
      <c r="Z72" s="1301" t="str">
        <f>IF(Y72='[1]Table 3.2'!AL71,"","r")</f>
        <v/>
      </c>
      <c r="AA72" s="760">
        <v>7.7481840193704596E-4</v>
      </c>
      <c r="AB72" s="194"/>
      <c r="AC72" s="505">
        <v>0.77481840193704599</v>
      </c>
      <c r="AD72" s="256"/>
      <c r="AE72" s="194" t="s">
        <v>713</v>
      </c>
      <c r="AF72" s="194"/>
      <c r="AG72" s="415">
        <v>13</v>
      </c>
      <c r="AH72" s="1301" t="str">
        <f>IF(AG72='[1]Table 3.2'!AV71,"","r")</f>
        <v>r</v>
      </c>
      <c r="AI72" s="760">
        <v>1.3376073449681428E-3</v>
      </c>
      <c r="AJ72" s="366" t="str">
        <f>IF(AI72='[1]Table 3.2'!AX71,"","r")</f>
        <v>r</v>
      </c>
      <c r="AK72" s="655">
        <v>1.3376073449681427</v>
      </c>
      <c r="AL72" s="366" t="str">
        <f>IF(AK72='[1]Table 3.2'!AZ71,"","r")</f>
        <v>r</v>
      </c>
      <c r="AM72" s="11" t="s">
        <v>714</v>
      </c>
      <c r="AN72" s="366" t="str">
        <f>IF(AM72='[1]Table 3.2'!BB71,"","r")</f>
        <v>r</v>
      </c>
      <c r="AO72" s="415">
        <v>11</v>
      </c>
      <c r="AP72" s="194"/>
      <c r="AQ72" s="1050">
        <v>8.0291970802919704E-4</v>
      </c>
      <c r="AR72" s="11"/>
      <c r="AS72" s="655">
        <v>0.80291970802919699</v>
      </c>
      <c r="AT72" s="11"/>
      <c r="AU72" s="11" t="s">
        <v>715</v>
      </c>
      <c r="AV72" s="557"/>
    </row>
    <row r="73" spans="1:48" ht="15.5" x14ac:dyDescent="0.35">
      <c r="A73" s="831"/>
      <c r="B73" s="831"/>
      <c r="C73" s="661"/>
      <c r="D73" s="831" t="s">
        <v>156</v>
      </c>
      <c r="E73" s="490"/>
      <c r="F73" s="415">
        <v>43</v>
      </c>
      <c r="G73" s="303"/>
      <c r="H73" s="415">
        <v>10</v>
      </c>
      <c r="I73" s="1301" t="str">
        <f>IF(H73='[1]Table 3.2'!R72,"","r")</f>
        <v/>
      </c>
      <c r="J73" s="760">
        <v>8.2875921994632188E-4</v>
      </c>
      <c r="K73" s="1328"/>
      <c r="L73" s="810">
        <v>0.82875921994632185</v>
      </c>
      <c r="M73" s="752"/>
      <c r="N73" s="768" t="s">
        <v>711</v>
      </c>
      <c r="O73" s="768"/>
      <c r="P73" s="637"/>
      <c r="Q73" s="415">
        <v>9</v>
      </c>
      <c r="R73" s="1301" t="str">
        <f>IF(Q73='[1]Table 3.2'!AB72,"","r")</f>
        <v/>
      </c>
      <c r="S73" s="760">
        <v>8.2021227374058864E-4</v>
      </c>
      <c r="T73" s="768"/>
      <c r="U73" s="505">
        <v>0.82021227374058869</v>
      </c>
      <c r="V73" s="256"/>
      <c r="W73" s="256" t="s">
        <v>716</v>
      </c>
      <c r="X73" s="194"/>
      <c r="Y73" s="415">
        <v>9</v>
      </c>
      <c r="Z73" s="1301" t="str">
        <f>IF(Y73='[1]Table 3.2'!AL72,"","r")</f>
        <v/>
      </c>
      <c r="AA73" s="760">
        <v>8.3791080904943669E-4</v>
      </c>
      <c r="AB73" s="194"/>
      <c r="AC73" s="505">
        <v>0.83791080904943671</v>
      </c>
      <c r="AD73" s="256"/>
      <c r="AE73" s="194" t="s">
        <v>716</v>
      </c>
      <c r="AF73" s="194"/>
      <c r="AG73" s="415">
        <v>10</v>
      </c>
      <c r="AH73" s="1301" t="str">
        <f>IF(AG73='[1]Table 3.2'!AV72,"","r")</f>
        <v/>
      </c>
      <c r="AI73" s="760">
        <v>9.4680417176484289E-4</v>
      </c>
      <c r="AJ73" s="11"/>
      <c r="AK73" s="655">
        <v>0.94680417176484288</v>
      </c>
      <c r="AL73" s="11"/>
      <c r="AM73" s="11" t="s">
        <v>717</v>
      </c>
      <c r="AN73" s="11"/>
      <c r="AO73" s="415">
        <v>5</v>
      </c>
      <c r="AP73" s="194"/>
      <c r="AQ73" s="1050">
        <v>4.7878961984104186E-4</v>
      </c>
      <c r="AR73" s="11"/>
      <c r="AS73" s="655">
        <v>0.47878961984104185</v>
      </c>
      <c r="AT73" s="11"/>
      <c r="AU73" s="11" t="s">
        <v>718</v>
      </c>
      <c r="AV73" s="557"/>
    </row>
    <row r="74" spans="1:48" ht="16.5" x14ac:dyDescent="0.35">
      <c r="A74" s="797"/>
      <c r="B74" s="797"/>
      <c r="C74" s="797"/>
      <c r="D74" s="831" t="s">
        <v>157</v>
      </c>
      <c r="E74" s="490"/>
      <c r="F74" s="415">
        <v>80</v>
      </c>
      <c r="G74" s="301"/>
      <c r="H74" s="415">
        <v>20</v>
      </c>
      <c r="I74" s="1301" t="str">
        <f>IF(H74='[1]Table 3.2'!R73,"","r")</f>
        <v/>
      </c>
      <c r="J74" s="760">
        <v>1.1536430717077909E-3</v>
      </c>
      <c r="K74" s="1331"/>
      <c r="L74" s="810">
        <v>1.153643071707791</v>
      </c>
      <c r="M74" s="752"/>
      <c r="N74" s="768" t="s">
        <v>719</v>
      </c>
      <c r="O74" s="766"/>
      <c r="P74" s="1055"/>
      <c r="Q74" s="415">
        <v>12</v>
      </c>
      <c r="R74" s="1301" t="str">
        <f>IF(Q74='[1]Table 3.2'!AB73,"","r")</f>
        <v/>
      </c>
      <c r="S74" s="760">
        <v>8.27880466797217E-4</v>
      </c>
      <c r="T74" s="777"/>
      <c r="U74" s="505">
        <v>0.82788046679721705</v>
      </c>
      <c r="V74" s="256"/>
      <c r="W74" s="256" t="s">
        <v>715</v>
      </c>
      <c r="X74" s="297"/>
      <c r="Y74" s="415">
        <v>20</v>
      </c>
      <c r="Z74" s="1301" t="str">
        <f>IF(Y74='[1]Table 3.2'!AL73,"","r")</f>
        <v>r</v>
      </c>
      <c r="AA74" s="760">
        <v>1.3939075517622208E-3</v>
      </c>
      <c r="AB74" s="1372" t="s">
        <v>3058</v>
      </c>
      <c r="AC74" s="505">
        <v>1.3939075517622208</v>
      </c>
      <c r="AD74" s="1298" t="s">
        <v>3058</v>
      </c>
      <c r="AE74" s="194" t="s">
        <v>720</v>
      </c>
      <c r="AF74" s="1372" t="s">
        <v>3058</v>
      </c>
      <c r="AG74" s="415">
        <v>13</v>
      </c>
      <c r="AH74" s="1301" t="str">
        <f>IF(AG74='[1]Table 3.2'!AV73,"","r")</f>
        <v/>
      </c>
      <c r="AI74" s="760">
        <v>8.9425086647088395E-4</v>
      </c>
      <c r="AJ74" s="11"/>
      <c r="AK74" s="655">
        <v>0.89425086647088392</v>
      </c>
      <c r="AL74" s="11"/>
      <c r="AM74" s="11" t="s">
        <v>680</v>
      </c>
      <c r="AN74" s="11"/>
      <c r="AO74" s="415">
        <v>15</v>
      </c>
      <c r="AP74" s="194"/>
      <c r="AQ74" s="1050">
        <v>1.0568590150073979E-3</v>
      </c>
      <c r="AR74" s="11"/>
      <c r="AS74" s="655">
        <v>1.056859015007398</v>
      </c>
      <c r="AT74" s="11"/>
      <c r="AU74" s="11" t="s">
        <v>721</v>
      </c>
      <c r="AV74" s="557"/>
    </row>
    <row r="75" spans="1:48" ht="15.5" x14ac:dyDescent="0.35">
      <c r="A75" s="797"/>
      <c r="B75" s="797"/>
      <c r="C75" s="797"/>
      <c r="D75" s="831" t="s">
        <v>14</v>
      </c>
      <c r="E75" s="490"/>
      <c r="F75" s="415">
        <v>65</v>
      </c>
      <c r="G75" s="301"/>
      <c r="H75" s="415">
        <v>13</v>
      </c>
      <c r="I75" s="1328" t="str">
        <f>IF(H75='[1]Table 3.2'!R74,"","r")</f>
        <v/>
      </c>
      <c r="J75" s="760" t="s">
        <v>317</v>
      </c>
      <c r="K75" s="1331"/>
      <c r="L75" s="810" t="s">
        <v>317</v>
      </c>
      <c r="M75" s="768"/>
      <c r="N75" s="768" t="s">
        <v>317</v>
      </c>
      <c r="O75" s="766"/>
      <c r="P75" s="1055"/>
      <c r="Q75" s="415">
        <v>6</v>
      </c>
      <c r="R75" s="1328" t="str">
        <f>IF(Q75='[1]Table 3.2'!AB74,"","r")</f>
        <v/>
      </c>
      <c r="S75" s="760" t="s">
        <v>317</v>
      </c>
      <c r="T75" s="777"/>
      <c r="U75" s="505" t="s">
        <v>317</v>
      </c>
      <c r="V75" s="256"/>
      <c r="W75" s="256" t="s">
        <v>317</v>
      </c>
      <c r="X75" s="297"/>
      <c r="Y75" s="415">
        <v>11</v>
      </c>
      <c r="Z75" s="1328" t="str">
        <f>IF(Y75='[1]Table 3.2'!AL74,"","r")</f>
        <v/>
      </c>
      <c r="AA75" s="760" t="s">
        <v>317</v>
      </c>
      <c r="AB75" s="297"/>
      <c r="AC75" s="505" t="s">
        <v>317</v>
      </c>
      <c r="AD75" s="194"/>
      <c r="AE75" s="194" t="s">
        <v>317</v>
      </c>
      <c r="AF75" s="297"/>
      <c r="AG75" s="415">
        <v>22</v>
      </c>
      <c r="AH75" s="1328" t="str">
        <f>IF(AG75='[1]Table 3.2'!AV74,"","r")</f>
        <v>r</v>
      </c>
      <c r="AI75" s="760" t="s">
        <v>317</v>
      </c>
      <c r="AJ75" s="11"/>
      <c r="AK75" s="655" t="s">
        <v>317</v>
      </c>
      <c r="AL75" s="11"/>
      <c r="AM75" s="11" t="s">
        <v>317</v>
      </c>
      <c r="AN75" s="11"/>
      <c r="AO75" s="415">
        <v>13</v>
      </c>
      <c r="AP75" s="194"/>
      <c r="AQ75" s="1050" t="s">
        <v>317</v>
      </c>
      <c r="AR75" s="11"/>
      <c r="AS75" s="655" t="s">
        <v>317</v>
      </c>
      <c r="AT75" s="11"/>
      <c r="AU75" s="11" t="s">
        <v>317</v>
      </c>
      <c r="AV75" s="557"/>
    </row>
    <row r="76" spans="1:48" ht="16.5" x14ac:dyDescent="0.35">
      <c r="A76" s="663"/>
      <c r="B76" s="663"/>
      <c r="C76" s="663"/>
      <c r="D76" s="831"/>
      <c r="E76" s="490"/>
      <c r="F76" s="1151"/>
      <c r="G76" s="301"/>
      <c r="H76" s="489"/>
      <c r="I76" s="366"/>
      <c r="J76" s="207"/>
      <c r="K76" s="366"/>
      <c r="L76" s="655"/>
      <c r="M76" s="11"/>
      <c r="N76" s="11"/>
      <c r="O76" s="11"/>
      <c r="P76" s="500"/>
      <c r="Q76" s="489"/>
      <c r="R76" s="366"/>
      <c r="S76" s="207"/>
      <c r="T76" s="11"/>
      <c r="U76" s="655"/>
      <c r="V76" s="11"/>
      <c r="W76" s="11"/>
      <c r="X76" s="11"/>
      <c r="Y76" s="489"/>
      <c r="Z76" s="366"/>
      <c r="AA76" s="207"/>
      <c r="AB76" s="11"/>
      <c r="AC76" s="655"/>
      <c r="AD76" s="11"/>
      <c r="AE76" s="11"/>
      <c r="AF76" s="11"/>
      <c r="AG76" s="489"/>
      <c r="AH76" s="366"/>
      <c r="AI76" s="207"/>
      <c r="AJ76" s="11"/>
      <c r="AK76" s="655"/>
      <c r="AL76" s="11"/>
      <c r="AM76" s="11"/>
      <c r="AN76" s="11"/>
      <c r="AO76" s="489"/>
      <c r="AP76" s="282"/>
      <c r="AQ76" s="207"/>
      <c r="AR76" s="11"/>
      <c r="AS76" s="655"/>
      <c r="AT76" s="11"/>
      <c r="AU76" s="11"/>
      <c r="AV76" s="557"/>
    </row>
    <row r="77" spans="1:48" ht="15.5" x14ac:dyDescent="0.35">
      <c r="A77" s="748" t="s">
        <v>54</v>
      </c>
      <c r="B77" s="748"/>
      <c r="C77" s="748"/>
      <c r="D77" s="832"/>
      <c r="E77" s="495"/>
      <c r="F77" s="1143"/>
      <c r="G77" s="307"/>
      <c r="H77" s="496"/>
      <c r="I77" s="1300"/>
      <c r="J77" s="309"/>
      <c r="K77" s="1361"/>
      <c r="L77" s="812"/>
      <c r="M77" s="308"/>
      <c r="N77" s="310"/>
      <c r="O77" s="308"/>
      <c r="P77" s="496"/>
      <c r="Q77" s="496"/>
      <c r="R77" s="1300"/>
      <c r="S77" s="309"/>
      <c r="T77" s="310"/>
      <c r="U77" s="659"/>
      <c r="V77" s="311"/>
      <c r="W77" s="311"/>
      <c r="X77" s="311"/>
      <c r="Y77" s="497"/>
      <c r="Z77" s="1300"/>
      <c r="AA77" s="312"/>
      <c r="AB77" s="311"/>
      <c r="AC77" s="659"/>
      <c r="AD77" s="311"/>
      <c r="AE77" s="311"/>
      <c r="AF77" s="311"/>
      <c r="AG77" s="497"/>
      <c r="AH77" s="1300"/>
      <c r="AI77" s="313"/>
      <c r="AJ77" s="314"/>
      <c r="AK77" s="660"/>
      <c r="AL77" s="314"/>
      <c r="AM77" s="314"/>
      <c r="AN77" s="314"/>
      <c r="AO77" s="497"/>
      <c r="AP77" s="322"/>
      <c r="AQ77" s="313"/>
      <c r="AR77" s="314"/>
      <c r="AS77" s="660"/>
      <c r="AT77" s="314"/>
      <c r="AU77" s="314"/>
      <c r="AV77" s="565"/>
    </row>
    <row r="78" spans="1:48" ht="15.5" x14ac:dyDescent="0.35">
      <c r="A78" s="751"/>
      <c r="B78" s="751"/>
      <c r="C78" s="751" t="s">
        <v>144</v>
      </c>
      <c r="D78" s="751"/>
      <c r="E78" s="283"/>
      <c r="F78" s="1150">
        <v>785</v>
      </c>
      <c r="G78" s="305"/>
      <c r="H78" s="1056">
        <v>196</v>
      </c>
      <c r="I78" s="1359" t="str">
        <f>IF(H78='[1]Table 3.2'!R77,"","r")</f>
        <v/>
      </c>
      <c r="J78" s="218">
        <v>2.8869380781240796E-3</v>
      </c>
      <c r="K78" s="1360"/>
      <c r="L78" s="811">
        <v>2.8869380781240794</v>
      </c>
      <c r="M78" s="338"/>
      <c r="N78" s="338" t="s">
        <v>722</v>
      </c>
      <c r="O78" s="299"/>
      <c r="P78" s="1056"/>
      <c r="Q78" s="1056">
        <v>152</v>
      </c>
      <c r="R78" s="1359" t="str">
        <f>IF(Q78='[1]Table 3.2'!AB77,"","r")</f>
        <v/>
      </c>
      <c r="S78" s="218">
        <v>2.5749316848210644E-3</v>
      </c>
      <c r="T78" s="317"/>
      <c r="U78" s="541">
        <v>2.5749316848210642</v>
      </c>
      <c r="V78" s="193"/>
      <c r="W78" s="193" t="s">
        <v>618</v>
      </c>
      <c r="X78" s="300"/>
      <c r="Y78" s="493">
        <v>155</v>
      </c>
      <c r="Z78" s="1359" t="str">
        <f>IF(Y78='[1]Table 3.2'!AL77,"","r")</f>
        <v>r</v>
      </c>
      <c r="AA78" s="218">
        <v>2.751931473492003E-3</v>
      </c>
      <c r="AB78" s="1340" t="str">
        <f>IF(AA78='[1]Table 3.2'!AL77,"","r")</f>
        <v>r</v>
      </c>
      <c r="AC78" s="541">
        <v>2.7519314734920028</v>
      </c>
      <c r="AD78" s="1340" t="str">
        <f>IF(AC78='[1]Table 3.2'!AN77,"","r")</f>
        <v>r</v>
      </c>
      <c r="AE78" s="193" t="s">
        <v>723</v>
      </c>
      <c r="AF78" s="1340" t="str">
        <f>IF(AE78='[1]Table 3.2'!AP77,"","r")</f>
        <v>r</v>
      </c>
      <c r="AG78" s="493">
        <v>148</v>
      </c>
      <c r="AH78" s="1359" t="str">
        <f>IF(AG78='[1]Table 3.2'!AV77,"","r")</f>
        <v>r</v>
      </c>
      <c r="AI78" s="218">
        <v>2.6866742910126276E-3</v>
      </c>
      <c r="AJ78" s="1340" t="str">
        <f>IF(AI78='[1]Table 3.2'!AT77,"","r")</f>
        <v>r</v>
      </c>
      <c r="AK78" s="541">
        <v>2.6866742910126278</v>
      </c>
      <c r="AL78" s="1340" t="str">
        <f>IF(AK78='[1]Table 3.2'!AV77,"","r")</f>
        <v>r</v>
      </c>
      <c r="AM78" s="193" t="s">
        <v>724</v>
      </c>
      <c r="AN78" s="1340" t="str">
        <f>IF(AM78='[1]Table 3.2'!AX77,"","r")</f>
        <v>r</v>
      </c>
      <c r="AO78" s="493">
        <v>134</v>
      </c>
      <c r="AP78" s="300"/>
      <c r="AQ78" s="960">
        <v>2.5790977599455165E-3</v>
      </c>
      <c r="AR78" s="193"/>
      <c r="AS78" s="541">
        <v>2.5790977599455163</v>
      </c>
      <c r="AT78" s="193"/>
      <c r="AU78" s="193" t="s">
        <v>725</v>
      </c>
      <c r="AV78" s="558"/>
    </row>
    <row r="79" spans="1:48" ht="16.5" x14ac:dyDescent="0.35">
      <c r="A79" s="661"/>
      <c r="B79" s="797"/>
      <c r="C79" s="797"/>
      <c r="D79" s="661" t="s">
        <v>145</v>
      </c>
      <c r="E79" s="113"/>
      <c r="F79" s="415">
        <v>485</v>
      </c>
      <c r="G79" s="301"/>
      <c r="H79" s="489">
        <v>137</v>
      </c>
      <c r="I79" s="1303" t="str">
        <f>IF(H79='[1]Table 3.2'!R78,"","r")</f>
        <v/>
      </c>
      <c r="J79" s="220">
        <v>3.1757013378600303E-3</v>
      </c>
      <c r="K79" s="1328"/>
      <c r="L79" s="809">
        <v>3.1757013378600303</v>
      </c>
      <c r="M79" s="221"/>
      <c r="N79" s="221" t="s">
        <v>726</v>
      </c>
      <c r="O79" s="222"/>
      <c r="P79" s="1054"/>
      <c r="Q79" s="489">
        <v>106</v>
      </c>
      <c r="R79" s="1303" t="str">
        <f>IF(Q79='[1]Table 3.2'!AB78,"","r")</f>
        <v/>
      </c>
      <c r="S79" s="220">
        <v>2.7986059773999366E-3</v>
      </c>
      <c r="T79" s="247"/>
      <c r="U79" s="542">
        <v>2.7986059773999368</v>
      </c>
      <c r="V79" s="106"/>
      <c r="W79" s="106" t="s">
        <v>727</v>
      </c>
      <c r="X79" s="194"/>
      <c r="Y79" s="489">
        <v>82</v>
      </c>
      <c r="Z79" s="1303" t="str">
        <f>IF(Y79='[1]Table 3.2'!AL78,"","r")</f>
        <v>r</v>
      </c>
      <c r="AA79" s="220">
        <v>2.271555269539424E-3</v>
      </c>
      <c r="AB79" s="1354" t="s">
        <v>3058</v>
      </c>
      <c r="AC79" s="542">
        <v>2.2715552695394239</v>
      </c>
      <c r="AD79" s="366" t="s">
        <v>3058</v>
      </c>
      <c r="AE79" s="106" t="s">
        <v>728</v>
      </c>
      <c r="AF79" s="1354" t="s">
        <v>3058</v>
      </c>
      <c r="AG79" s="489">
        <v>90</v>
      </c>
      <c r="AH79" s="1303" t="str">
        <f>IF(AG79='[1]Table 3.2'!AV78,"","r")</f>
        <v>r</v>
      </c>
      <c r="AI79" s="220">
        <v>2.5725819928055652E-3</v>
      </c>
      <c r="AJ79" s="366" t="str">
        <f>IF(AI79='[1]Table 3.2'!AX78,"","r")</f>
        <v>r</v>
      </c>
      <c r="AK79" s="542">
        <v>2.5725819928055653</v>
      </c>
      <c r="AL79" s="366" t="str">
        <f>IF(AK79='[1]Table 3.2'!AZ78,"","r")</f>
        <v>r</v>
      </c>
      <c r="AM79" s="106" t="s">
        <v>729</v>
      </c>
      <c r="AN79" s="366" t="str">
        <f>IF(AM79='[1]Table 3.2'!BB78,"","r")</f>
        <v>r</v>
      </c>
      <c r="AO79" s="489">
        <v>70</v>
      </c>
      <c r="AP79" s="194"/>
      <c r="AQ79" s="1049">
        <v>2.1641830090229786E-3</v>
      </c>
      <c r="AR79" s="11"/>
      <c r="AS79" s="542">
        <v>2.1641830090229788</v>
      </c>
      <c r="AT79" s="106"/>
      <c r="AU79" s="106" t="s">
        <v>730</v>
      </c>
      <c r="AV79" s="557"/>
    </row>
    <row r="80" spans="1:48" ht="16.5" x14ac:dyDescent="0.35">
      <c r="A80" s="663"/>
      <c r="B80" s="663"/>
      <c r="C80" s="797"/>
      <c r="D80" s="129" t="s">
        <v>146</v>
      </c>
      <c r="E80" s="490"/>
      <c r="F80" s="415">
        <v>199</v>
      </c>
      <c r="G80" s="304"/>
      <c r="H80" s="489">
        <v>52</v>
      </c>
      <c r="I80" s="1301" t="str">
        <f>IF(H80='[1]Table 3.2'!R79,"","r")</f>
        <v/>
      </c>
      <c r="J80" s="246">
        <v>2.100846865045451E-3</v>
      </c>
      <c r="K80" s="1328"/>
      <c r="L80" s="810">
        <v>2.100846865045451</v>
      </c>
      <c r="M80" s="222"/>
      <c r="N80" s="222" t="s">
        <v>731</v>
      </c>
      <c r="O80" s="222"/>
      <c r="P80" s="1054"/>
      <c r="Q80" s="489">
        <v>36</v>
      </c>
      <c r="R80" s="1301" t="str">
        <f>IF(Q80='[1]Table 3.2'!AB79,"","r")</f>
        <v/>
      </c>
      <c r="S80" s="246">
        <v>1.7017501118137093E-3</v>
      </c>
      <c r="T80" s="247"/>
      <c r="U80" s="505">
        <v>1.7017501118137093</v>
      </c>
      <c r="V80" s="256"/>
      <c r="W80" s="256" t="s">
        <v>732</v>
      </c>
      <c r="X80" s="194"/>
      <c r="Y80" s="489">
        <v>50</v>
      </c>
      <c r="Z80" s="1301" t="str">
        <f>IF(Y80='[1]Table 3.2'!AL79,"","r")</f>
        <v/>
      </c>
      <c r="AA80" s="246">
        <v>2.472131471754947E-3</v>
      </c>
      <c r="AB80" s="194"/>
      <c r="AC80" s="505">
        <v>2.4721314717549472</v>
      </c>
      <c r="AD80" s="256"/>
      <c r="AE80" s="256" t="s">
        <v>733</v>
      </c>
      <c r="AF80" s="194"/>
      <c r="AG80" s="489">
        <v>29</v>
      </c>
      <c r="AH80" s="1301" t="str">
        <f>IF(AG80='[1]Table 3.2'!AV79,"","r")</f>
        <v>r</v>
      </c>
      <c r="AI80" s="246">
        <v>1.4426149213066953E-3</v>
      </c>
      <c r="AJ80" s="366" t="str">
        <f>IF(AI80='[1]Table 3.2'!AX79,"","r")</f>
        <v>r</v>
      </c>
      <c r="AK80" s="655">
        <v>1.4426149213066952</v>
      </c>
      <c r="AL80" s="366" t="str">
        <f>IF(AK80='[1]Table 3.2'!AZ79,"","r")</f>
        <v>r</v>
      </c>
      <c r="AM80" s="11" t="s">
        <v>734</v>
      </c>
      <c r="AN80" s="366" t="str">
        <f>IF(AM80='[1]Table 3.2'!BB79,"","r")</f>
        <v>r</v>
      </c>
      <c r="AO80" s="489">
        <v>32</v>
      </c>
      <c r="AP80" s="194"/>
      <c r="AQ80" s="1050">
        <v>1.6317052889216624E-3</v>
      </c>
      <c r="AR80" s="11"/>
      <c r="AS80" s="655">
        <v>1.6317052889216623</v>
      </c>
      <c r="AT80" s="11"/>
      <c r="AU80" s="11" t="s">
        <v>735</v>
      </c>
      <c r="AV80" s="557"/>
    </row>
    <row r="81" spans="1:48" ht="15.5" x14ac:dyDescent="0.35">
      <c r="A81" s="663"/>
      <c r="B81" s="663"/>
      <c r="C81" s="797"/>
      <c r="D81" s="129" t="s">
        <v>14</v>
      </c>
      <c r="E81" s="490"/>
      <c r="F81" s="415">
        <v>101</v>
      </c>
      <c r="G81" s="303"/>
      <c r="H81" s="489">
        <v>7</v>
      </c>
      <c r="I81" s="1331" t="str">
        <f>IF(H81='[1]Table 3.2'!R80,"","r")</f>
        <v/>
      </c>
      <c r="J81" s="248" t="s">
        <v>317</v>
      </c>
      <c r="K81" s="1328"/>
      <c r="L81" s="813" t="s">
        <v>317</v>
      </c>
      <c r="M81" s="295"/>
      <c r="N81" s="248" t="s">
        <v>317</v>
      </c>
      <c r="O81" s="222"/>
      <c r="P81" s="1054"/>
      <c r="Q81" s="489">
        <v>10</v>
      </c>
      <c r="R81" s="1331" t="str">
        <f>IF(Q81='[1]Table 3.2'!AB80,"","r")</f>
        <v/>
      </c>
      <c r="S81" s="248" t="s">
        <v>317</v>
      </c>
      <c r="T81" s="247"/>
      <c r="U81" s="813" t="s">
        <v>317</v>
      </c>
      <c r="V81" s="296"/>
      <c r="W81" s="248" t="s">
        <v>317</v>
      </c>
      <c r="X81" s="194"/>
      <c r="Y81" s="489">
        <v>23</v>
      </c>
      <c r="Z81" s="1331" t="str">
        <f>IF(Y81='[1]Table 3.2'!AL80,"","r")</f>
        <v/>
      </c>
      <c r="AA81" s="248" t="s">
        <v>317</v>
      </c>
      <c r="AB81" s="194"/>
      <c r="AC81" s="813" t="s">
        <v>317</v>
      </c>
      <c r="AD81" s="296"/>
      <c r="AE81" s="248" t="s">
        <v>317</v>
      </c>
      <c r="AF81" s="194"/>
      <c r="AG81" s="489">
        <v>29</v>
      </c>
      <c r="AH81" s="1331" t="str">
        <f>IF(AG81='[1]Table 3.2'!AV80,"","r")</f>
        <v/>
      </c>
      <c r="AI81" s="248" t="s">
        <v>317</v>
      </c>
      <c r="AJ81" s="11"/>
      <c r="AK81" s="813" t="s">
        <v>317</v>
      </c>
      <c r="AL81" s="11"/>
      <c r="AM81" s="248" t="s">
        <v>317</v>
      </c>
      <c r="AN81" s="11"/>
      <c r="AO81" s="489">
        <v>32</v>
      </c>
      <c r="AP81" s="194"/>
      <c r="AQ81" s="1053" t="s">
        <v>317</v>
      </c>
      <c r="AR81" s="11"/>
      <c r="AS81" s="813" t="s">
        <v>317</v>
      </c>
      <c r="AT81" s="11"/>
      <c r="AU81" s="1053" t="s">
        <v>317</v>
      </c>
      <c r="AV81" s="557"/>
    </row>
    <row r="82" spans="1:48" ht="15.5" x14ac:dyDescent="0.35">
      <c r="A82" s="826"/>
      <c r="B82" s="826"/>
      <c r="C82" s="826" t="s">
        <v>162</v>
      </c>
      <c r="D82" s="830"/>
      <c r="E82" s="492"/>
      <c r="F82" s="1150">
        <v>785</v>
      </c>
      <c r="G82" s="320"/>
      <c r="H82" s="1056">
        <v>196</v>
      </c>
      <c r="I82" s="1340" t="str">
        <f>IF(H82='[1]Table 3.2'!R81,"","r")</f>
        <v/>
      </c>
      <c r="J82" s="316">
        <v>2.8869380781240796E-3</v>
      </c>
      <c r="K82" s="1360"/>
      <c r="L82" s="814">
        <v>2.8869380781240794</v>
      </c>
      <c r="M82" s="299"/>
      <c r="N82" s="317" t="s">
        <v>722</v>
      </c>
      <c r="O82" s="299"/>
      <c r="P82" s="1056"/>
      <c r="Q82" s="1056">
        <v>152</v>
      </c>
      <c r="R82" s="1340" t="str">
        <f>IF(Q82='[1]Table 3.2'!AB81,"","r")</f>
        <v/>
      </c>
      <c r="S82" s="316">
        <v>2.5749316848210644E-3</v>
      </c>
      <c r="T82" s="317"/>
      <c r="U82" s="658">
        <v>2.5749316848210642</v>
      </c>
      <c r="V82" s="298"/>
      <c r="W82" s="298" t="s">
        <v>618</v>
      </c>
      <c r="X82" s="300"/>
      <c r="Y82" s="493">
        <v>155</v>
      </c>
      <c r="Z82" s="1340" t="str">
        <f>IF(Y82='[1]Table 3.2'!AL81,"","r")</f>
        <v>r</v>
      </c>
      <c r="AA82" s="316">
        <v>2.751931473492003E-3</v>
      </c>
      <c r="AB82" s="1340" t="str">
        <f>IF(AA82='[1]Table 3.2'!AL81,"","r")</f>
        <v>r</v>
      </c>
      <c r="AC82" s="658">
        <v>2.7519314734920028</v>
      </c>
      <c r="AD82" s="1340" t="str">
        <f>IF(AC82='[1]Table 3.2'!AN81,"","r")</f>
        <v>r</v>
      </c>
      <c r="AE82" s="298" t="s">
        <v>723</v>
      </c>
      <c r="AF82" s="1340" t="str">
        <f>IF(AE82='[1]Table 3.2'!AP81,"","r")</f>
        <v>r</v>
      </c>
      <c r="AG82" s="493">
        <v>148</v>
      </c>
      <c r="AH82" s="1340" t="str">
        <f>IF(AG82='[1]Table 3.2'!AV81,"","r")</f>
        <v>r</v>
      </c>
      <c r="AI82" s="316">
        <v>2.6866742910126276E-3</v>
      </c>
      <c r="AJ82" s="298"/>
      <c r="AK82" s="1268">
        <v>2.6866742910126278</v>
      </c>
      <c r="AL82" s="1340" t="str">
        <f>IF(AK82='[1]Table 3.2'!AV81,"","r")</f>
        <v>r</v>
      </c>
      <c r="AM82" s="283" t="s">
        <v>724</v>
      </c>
      <c r="AN82" s="1340" t="str">
        <f>IF(AM82='[1]Table 3.2'!AX81,"","r")</f>
        <v>r</v>
      </c>
      <c r="AO82" s="493">
        <v>134</v>
      </c>
      <c r="AP82" s="300"/>
      <c r="AQ82" s="316">
        <v>2.5790977599455165E-3</v>
      </c>
      <c r="AR82" s="298"/>
      <c r="AS82" s="1268">
        <v>2.5790977599455163</v>
      </c>
      <c r="AT82" s="283"/>
      <c r="AU82" s="283" t="s">
        <v>725</v>
      </c>
      <c r="AV82" s="568"/>
    </row>
    <row r="83" spans="1:48" ht="16.5" x14ac:dyDescent="0.35">
      <c r="A83" s="663"/>
      <c r="B83" s="663"/>
      <c r="C83" s="663"/>
      <c r="D83" s="831" t="s">
        <v>50</v>
      </c>
      <c r="E83" s="490"/>
      <c r="F83" s="491">
        <v>289</v>
      </c>
      <c r="G83" s="301"/>
      <c r="H83" s="415">
        <v>96</v>
      </c>
      <c r="I83" s="1301" t="str">
        <f>IF(H83='[1]Table 3.2'!R82,"","r")</f>
        <v/>
      </c>
      <c r="J83" s="246">
        <v>8.3094193393745304E-3</v>
      </c>
      <c r="K83" s="1301"/>
      <c r="L83" s="810">
        <v>8.3094193393745304</v>
      </c>
      <c r="M83" s="222"/>
      <c r="N83" s="247" t="s">
        <v>736</v>
      </c>
      <c r="O83" s="222"/>
      <c r="P83" s="1054"/>
      <c r="Q83" s="415">
        <v>69</v>
      </c>
      <c r="R83" s="1301" t="str">
        <f>IF(Q83='[1]Table 3.2'!AB82,"","r")</f>
        <v/>
      </c>
      <c r="S83" s="246">
        <v>7.011592186412988E-3</v>
      </c>
      <c r="T83" s="222"/>
      <c r="U83" s="505">
        <v>7.0115921864129884</v>
      </c>
      <c r="V83" s="256"/>
      <c r="W83" s="256" t="s">
        <v>737</v>
      </c>
      <c r="X83" s="194"/>
      <c r="Y83" s="415">
        <v>44</v>
      </c>
      <c r="Z83" s="1301" t="str">
        <f>IF(Y83='[1]Table 3.2'!AL82,"","r")</f>
        <v/>
      </c>
      <c r="AA83" s="246">
        <v>4.7716769274404785E-3</v>
      </c>
      <c r="AB83" s="194"/>
      <c r="AC83" s="505">
        <v>4.7716769274404784</v>
      </c>
      <c r="AD83" s="256"/>
      <c r="AE83" s="256" t="s">
        <v>738</v>
      </c>
      <c r="AF83" s="194"/>
      <c r="AG83" s="415">
        <v>41</v>
      </c>
      <c r="AH83" s="1301" t="str">
        <f>IF(AG83='[1]Table 3.2'!AV82,"","r")</f>
        <v>r</v>
      </c>
      <c r="AI83" s="246">
        <v>4.6374844474606942E-3</v>
      </c>
      <c r="AJ83" s="1298" t="str">
        <f>IF(AI83='[1]Table 3.2'!AX82,"","r")</f>
        <v>r</v>
      </c>
      <c r="AK83" s="655">
        <v>4.637484447460694</v>
      </c>
      <c r="AL83" s="366" t="str">
        <f>IF(AK83='[1]Table 3.2'!AZ82,"","r")</f>
        <v>r</v>
      </c>
      <c r="AM83" s="11" t="s">
        <v>739</v>
      </c>
      <c r="AN83" s="1298" t="str">
        <f>IF(AM83='[1]Table 3.2'!BB82,"","r")</f>
        <v>r</v>
      </c>
      <c r="AO83" s="415">
        <v>39</v>
      </c>
      <c r="AP83" s="194"/>
      <c r="AQ83" s="1050">
        <v>5.7422445720498793E-3</v>
      </c>
      <c r="AR83" s="256"/>
      <c r="AS83" s="655">
        <v>5.7422445720498789</v>
      </c>
      <c r="AT83" s="11"/>
      <c r="AU83" s="11" t="s">
        <v>740</v>
      </c>
      <c r="AV83" s="507"/>
    </row>
    <row r="84" spans="1:48" ht="16.5" x14ac:dyDescent="0.35">
      <c r="A84" s="663"/>
      <c r="B84" s="663"/>
      <c r="C84" s="663"/>
      <c r="D84" s="831" t="s">
        <v>51</v>
      </c>
      <c r="E84" s="490"/>
      <c r="F84" s="415">
        <v>447</v>
      </c>
      <c r="G84" s="301"/>
      <c r="H84" s="415">
        <v>98</v>
      </c>
      <c r="I84" s="1301" t="str">
        <f>IF(H84='[1]Table 3.2'!R83,"","r")</f>
        <v/>
      </c>
      <c r="J84" s="246">
        <v>1.7394747441647721E-3</v>
      </c>
      <c r="K84" s="1301"/>
      <c r="L84" s="810">
        <v>1.739474744164772</v>
      </c>
      <c r="M84" s="222"/>
      <c r="N84" s="247" t="s">
        <v>741</v>
      </c>
      <c r="O84" s="222"/>
      <c r="P84" s="1054"/>
      <c r="Q84" s="415">
        <v>77</v>
      </c>
      <c r="R84" s="1301" t="str">
        <f>IF(Q84='[1]Table 3.2'!AB83,"","r")</f>
        <v/>
      </c>
      <c r="S84" s="246">
        <v>1.5653637085827593E-3</v>
      </c>
      <c r="T84" s="247"/>
      <c r="U84" s="505">
        <v>1.5653637085827592</v>
      </c>
      <c r="V84" s="256"/>
      <c r="W84" s="256" t="s">
        <v>742</v>
      </c>
      <c r="X84" s="194"/>
      <c r="Y84" s="415">
        <v>109</v>
      </c>
      <c r="Z84" s="1301" t="str">
        <f>IF(Y84='[1]Table 3.2'!AL83,"","r")</f>
        <v>r</v>
      </c>
      <c r="AA84" s="246">
        <v>2.3140776595970531E-3</v>
      </c>
      <c r="AB84" s="1354" t="s">
        <v>3058</v>
      </c>
      <c r="AC84" s="505">
        <v>2.3140776595970531</v>
      </c>
      <c r="AD84" s="1298" t="s">
        <v>3058</v>
      </c>
      <c r="AE84" s="256" t="s">
        <v>743</v>
      </c>
      <c r="AF84" s="1354" t="s">
        <v>3058</v>
      </c>
      <c r="AG84" s="415">
        <v>85</v>
      </c>
      <c r="AH84" s="1301" t="str">
        <f>IF(AG84='[1]Table 3.2'!AV83,"","r")</f>
        <v>r</v>
      </c>
      <c r="AI84" s="246">
        <v>1.8380090286995547E-3</v>
      </c>
      <c r="AJ84" s="1298" t="str">
        <f>IF(AI84='[1]Table 3.2'!AX83,"","r")</f>
        <v>r</v>
      </c>
      <c r="AK84" s="655">
        <v>1.8380090286995547</v>
      </c>
      <c r="AL84" s="366" t="str">
        <f>IF(AK84='[1]Table 3.2'!AZ83,"","r")</f>
        <v>r</v>
      </c>
      <c r="AM84" s="11" t="s">
        <v>744</v>
      </c>
      <c r="AN84" s="1298" t="str">
        <f>IF(AM84='[1]Table 3.2'!BB83,"","r")</f>
        <v>r</v>
      </c>
      <c r="AO84" s="415">
        <v>78</v>
      </c>
      <c r="AP84" s="194"/>
      <c r="AQ84" s="1050">
        <v>1.7270245274952863E-3</v>
      </c>
      <c r="AR84" s="256"/>
      <c r="AS84" s="655">
        <v>1.7270245274952865</v>
      </c>
      <c r="AT84" s="11"/>
      <c r="AU84" s="11" t="s">
        <v>745</v>
      </c>
      <c r="AV84" s="507"/>
    </row>
    <row r="85" spans="1:48" ht="15.5" x14ac:dyDescent="0.35">
      <c r="A85" s="663"/>
      <c r="B85" s="663"/>
      <c r="C85" s="663"/>
      <c r="D85" s="831" t="s">
        <v>14</v>
      </c>
      <c r="E85" s="490"/>
      <c r="F85" s="415">
        <v>49</v>
      </c>
      <c r="G85" s="301"/>
      <c r="H85" s="415">
        <v>2</v>
      </c>
      <c r="I85" s="1301" t="str">
        <f>IF(H85='[1]Table 3.2'!R84,"","r")</f>
        <v/>
      </c>
      <c r="J85" s="760" t="s">
        <v>317</v>
      </c>
      <c r="K85" s="1301"/>
      <c r="L85" s="813" t="s">
        <v>317</v>
      </c>
      <c r="M85" s="752"/>
      <c r="N85" s="769" t="s">
        <v>317</v>
      </c>
      <c r="O85" s="752"/>
      <c r="P85" s="1054"/>
      <c r="Q85" s="415">
        <v>6</v>
      </c>
      <c r="R85" s="1301" t="str">
        <f>IF(Q85='[1]Table 3.2'!AB84,"","r")</f>
        <v/>
      </c>
      <c r="S85" s="760" t="s">
        <v>317</v>
      </c>
      <c r="T85" s="768"/>
      <c r="U85" s="813" t="s">
        <v>317</v>
      </c>
      <c r="V85" s="256"/>
      <c r="W85" s="769" t="s">
        <v>317</v>
      </c>
      <c r="X85" s="194"/>
      <c r="Y85" s="415">
        <v>2</v>
      </c>
      <c r="Z85" s="1301" t="str">
        <f>IF(Y85='[1]Table 3.2'!AL84,"","r")</f>
        <v/>
      </c>
      <c r="AA85" s="246" t="s">
        <v>317</v>
      </c>
      <c r="AB85" s="194"/>
      <c r="AC85" s="813" t="s">
        <v>317</v>
      </c>
      <c r="AD85" s="256"/>
      <c r="AE85" s="248" t="s">
        <v>317</v>
      </c>
      <c r="AF85" s="194"/>
      <c r="AG85" s="415">
        <v>22</v>
      </c>
      <c r="AH85" s="1301" t="str">
        <f>IF(AG85='[1]Table 3.2'!AV84,"","r")</f>
        <v/>
      </c>
      <c r="AI85" s="246" t="s">
        <v>317</v>
      </c>
      <c r="AJ85" s="256"/>
      <c r="AK85" s="813" t="s">
        <v>317</v>
      </c>
      <c r="AL85" s="11"/>
      <c r="AM85" s="248" t="s">
        <v>317</v>
      </c>
      <c r="AN85" s="256"/>
      <c r="AO85" s="415">
        <v>17</v>
      </c>
      <c r="AP85" s="194"/>
      <c r="AQ85" s="1050" t="s">
        <v>317</v>
      </c>
      <c r="AR85" s="256"/>
      <c r="AS85" s="813" t="s">
        <v>317</v>
      </c>
      <c r="AT85" s="11"/>
      <c r="AU85" s="1053" t="s">
        <v>317</v>
      </c>
      <c r="AV85" s="507"/>
    </row>
    <row r="86" spans="1:48" ht="15.5" x14ac:dyDescent="0.35">
      <c r="A86" s="751"/>
      <c r="B86" s="751"/>
      <c r="C86" s="751" t="s">
        <v>149</v>
      </c>
      <c r="D86" s="830"/>
      <c r="E86" s="492"/>
      <c r="F86" s="1150">
        <v>785</v>
      </c>
      <c r="G86" s="305"/>
      <c r="H86" s="1056">
        <v>196</v>
      </c>
      <c r="I86" s="1340" t="str">
        <f>IF(H86='[1]Table 3.2'!R85,"","r")</f>
        <v/>
      </c>
      <c r="J86" s="316">
        <v>2.8869380781240796E-3</v>
      </c>
      <c r="K86" s="1360"/>
      <c r="L86" s="814">
        <v>2.8869380781240794</v>
      </c>
      <c r="M86" s="299"/>
      <c r="N86" s="317" t="s">
        <v>722</v>
      </c>
      <c r="O86" s="299"/>
      <c r="P86" s="1056"/>
      <c r="Q86" s="1056">
        <v>152</v>
      </c>
      <c r="R86" s="1340" t="str">
        <f>IF(Q86='[1]Table 3.2'!AB85,"","r")</f>
        <v/>
      </c>
      <c r="S86" s="316">
        <v>2.5749316848210644E-3</v>
      </c>
      <c r="T86" s="317"/>
      <c r="U86" s="658">
        <v>2.5749316848210642</v>
      </c>
      <c r="V86" s="298"/>
      <c r="W86" s="298" t="s">
        <v>618</v>
      </c>
      <c r="X86" s="298"/>
      <c r="Y86" s="493">
        <v>155</v>
      </c>
      <c r="Z86" s="1340" t="str">
        <f>IF(Y86='[1]Table 3.2'!AL85,"","r")</f>
        <v>r</v>
      </c>
      <c r="AA86" s="316">
        <v>2.751931473492003E-3</v>
      </c>
      <c r="AB86" s="1340" t="str">
        <f>IF(AA86='[1]Table 3.2'!AL85,"","r")</f>
        <v>r</v>
      </c>
      <c r="AC86" s="658">
        <v>2.7519314734920028</v>
      </c>
      <c r="AD86" s="1340" t="str">
        <f>IF(AC86='[1]Table 3.2'!AN85,"","r")</f>
        <v>r</v>
      </c>
      <c r="AE86" s="298" t="s">
        <v>723</v>
      </c>
      <c r="AF86" s="1340" t="str">
        <f>IF(AE86='[1]Table 3.2'!AP85,"","r")</f>
        <v>r</v>
      </c>
      <c r="AG86" s="493">
        <v>148</v>
      </c>
      <c r="AH86" s="1340" t="str">
        <f>IF(AG86='[1]Table 3.2'!AV85,"","r")</f>
        <v>r</v>
      </c>
      <c r="AI86" s="316">
        <v>2.6866742910126276E-3</v>
      </c>
      <c r="AJ86" s="1340" t="str">
        <f>IF(AI86='[1]Table 3.2'!AT85,"","r")</f>
        <v>r</v>
      </c>
      <c r="AK86" s="541">
        <v>2.6866742910126278</v>
      </c>
      <c r="AL86" s="1340" t="str">
        <f>IF(AK86='[1]Table 3.2'!AV85,"","r")</f>
        <v>r</v>
      </c>
      <c r="AM86" s="193" t="s">
        <v>724</v>
      </c>
      <c r="AN86" s="1340" t="str">
        <f>IF(AM86='[1]Table 3.2'!AX85,"","r")</f>
        <v>r</v>
      </c>
      <c r="AO86" s="493">
        <v>134</v>
      </c>
      <c r="AP86" s="300"/>
      <c r="AQ86" s="316">
        <v>2.535189950052974E-3</v>
      </c>
      <c r="AR86" s="298"/>
      <c r="AS86" s="541">
        <v>2.535189950052974</v>
      </c>
      <c r="AT86" s="193"/>
      <c r="AU86" s="193" t="s">
        <v>725</v>
      </c>
      <c r="AV86" s="569"/>
    </row>
    <row r="87" spans="1:48" ht="15.5" x14ac:dyDescent="0.35">
      <c r="A87" s="831"/>
      <c r="B87" s="831"/>
      <c r="C87" s="661"/>
      <c r="D87" s="831" t="s">
        <v>320</v>
      </c>
      <c r="E87" s="490"/>
      <c r="F87" s="415" t="s">
        <v>12</v>
      </c>
      <c r="G87" s="776"/>
      <c r="H87" s="415" t="s">
        <v>12</v>
      </c>
      <c r="I87" s="1301"/>
      <c r="J87" s="760">
        <v>6.4548162859980138E-3</v>
      </c>
      <c r="K87" s="1301"/>
      <c r="L87" s="810">
        <v>6.4548162859980138</v>
      </c>
      <c r="M87" s="752"/>
      <c r="N87" s="752" t="s">
        <v>689</v>
      </c>
      <c r="O87" s="752"/>
      <c r="P87" s="1054"/>
      <c r="Q87" s="415">
        <v>0</v>
      </c>
      <c r="R87" s="1301" t="str">
        <f>IF(Q87='[1]Table 3.2'!AB86,"","r")</f>
        <v/>
      </c>
      <c r="S87" s="760">
        <v>0</v>
      </c>
      <c r="T87" s="768"/>
      <c r="U87" s="505">
        <v>0</v>
      </c>
      <c r="V87" s="256"/>
      <c r="W87" s="256" t="s">
        <v>625</v>
      </c>
      <c r="X87" s="194"/>
      <c r="Y87" s="415">
        <v>0</v>
      </c>
      <c r="Z87" s="1301" t="str">
        <f>IF(Y87='[1]Table 3.2'!AL86,"","r")</f>
        <v/>
      </c>
      <c r="AA87" s="1050">
        <v>0</v>
      </c>
      <c r="AB87" s="1052"/>
      <c r="AC87" s="505">
        <v>0</v>
      </c>
      <c r="AD87" s="256"/>
      <c r="AE87" s="256" t="s">
        <v>626</v>
      </c>
      <c r="AF87" s="194"/>
      <c r="AG87" s="415">
        <v>0</v>
      </c>
      <c r="AH87" s="1301" t="str">
        <f>IF(AG87='[1]Table 3.2'!AV86,"","r")</f>
        <v/>
      </c>
      <c r="AI87" s="1050">
        <v>0</v>
      </c>
      <c r="AJ87" s="256"/>
      <c r="AK87" s="505">
        <v>0</v>
      </c>
      <c r="AL87" s="11"/>
      <c r="AM87" s="11" t="s">
        <v>627</v>
      </c>
      <c r="AN87" s="256"/>
      <c r="AO87" s="415">
        <v>0</v>
      </c>
      <c r="AP87" s="194"/>
      <c r="AQ87" s="1050">
        <v>0</v>
      </c>
      <c r="AR87" s="256"/>
      <c r="AS87" s="505">
        <v>0</v>
      </c>
      <c r="AT87" s="11"/>
      <c r="AU87" s="11" t="s">
        <v>746</v>
      </c>
      <c r="AV87" s="507"/>
    </row>
    <row r="88" spans="1:48" ht="15.5" x14ac:dyDescent="0.35">
      <c r="A88" s="831"/>
      <c r="B88" s="831"/>
      <c r="C88" s="661"/>
      <c r="D88" s="831" t="s">
        <v>150</v>
      </c>
      <c r="E88" s="490"/>
      <c r="F88" s="415" t="s">
        <v>12</v>
      </c>
      <c r="G88" s="776"/>
      <c r="H88" s="415">
        <v>7</v>
      </c>
      <c r="I88" s="1301"/>
      <c r="J88" s="760">
        <v>3.9052441850484934E-3</v>
      </c>
      <c r="K88" s="1328"/>
      <c r="L88" s="810">
        <v>3.9052441850484936</v>
      </c>
      <c r="M88" s="752"/>
      <c r="N88" s="768" t="s">
        <v>747</v>
      </c>
      <c r="O88" s="752"/>
      <c r="P88" s="1054"/>
      <c r="Q88" s="415">
        <v>4</v>
      </c>
      <c r="R88" s="1301" t="str">
        <f>IF(Q88='[1]Table 3.2'!AB87,"","r")</f>
        <v/>
      </c>
      <c r="S88" s="760">
        <v>2.905027932960894E-3</v>
      </c>
      <c r="T88" s="768"/>
      <c r="U88" s="505">
        <v>2.9050279329608939</v>
      </c>
      <c r="V88" s="256"/>
      <c r="W88" s="256" t="s">
        <v>748</v>
      </c>
      <c r="X88" s="194"/>
      <c r="Y88" s="415" t="s">
        <v>12</v>
      </c>
      <c r="Z88" s="1301"/>
      <c r="AA88" s="760">
        <v>1.5170079934651963E-3</v>
      </c>
      <c r="AB88" s="194"/>
      <c r="AC88" s="505">
        <v>1.5170079934651963</v>
      </c>
      <c r="AD88" s="256"/>
      <c r="AE88" s="194" t="s">
        <v>631</v>
      </c>
      <c r="AF88" s="194"/>
      <c r="AG88" s="415">
        <v>5</v>
      </c>
      <c r="AH88" s="1301" t="str">
        <f>IF(AG88='[1]Table 3.2'!AV87,"","r")</f>
        <v/>
      </c>
      <c r="AI88" s="760">
        <v>3.5830439336310012E-3</v>
      </c>
      <c r="AJ88" s="256"/>
      <c r="AK88" s="655">
        <v>3.5830439336310014</v>
      </c>
      <c r="AL88" s="11"/>
      <c r="AM88" s="11" t="s">
        <v>632</v>
      </c>
      <c r="AN88" s="256"/>
      <c r="AO88" s="415" t="s">
        <v>12</v>
      </c>
      <c r="AP88" s="194"/>
      <c r="AQ88" s="1050">
        <v>4.9533244427510002E-4</v>
      </c>
      <c r="AR88" s="256"/>
      <c r="AS88" s="655">
        <v>0.49533244427510004</v>
      </c>
      <c r="AT88" s="11"/>
      <c r="AU88" s="11" t="s">
        <v>694</v>
      </c>
      <c r="AV88" s="507"/>
    </row>
    <row r="89" spans="1:48" ht="16.5" x14ac:dyDescent="0.35">
      <c r="A89" s="831"/>
      <c r="B89" s="831"/>
      <c r="C89" s="831"/>
      <c r="D89" s="831" t="s">
        <v>151</v>
      </c>
      <c r="E89" s="490"/>
      <c r="F89" s="415">
        <v>31</v>
      </c>
      <c r="G89" s="774"/>
      <c r="H89" s="415" t="s">
        <v>12</v>
      </c>
      <c r="I89" s="1301"/>
      <c r="J89" s="760">
        <v>1.1789886091562068E-3</v>
      </c>
      <c r="K89" s="1328"/>
      <c r="L89" s="810">
        <v>1.1789886091562067</v>
      </c>
      <c r="M89" s="752"/>
      <c r="N89" s="768" t="s">
        <v>749</v>
      </c>
      <c r="O89" s="194"/>
      <c r="P89" s="415"/>
      <c r="Q89" s="415">
        <v>9</v>
      </c>
      <c r="R89" s="1301" t="str">
        <f>IF(Q89='[1]Table 3.2'!AB88,"","r")</f>
        <v/>
      </c>
      <c r="S89" s="760">
        <v>2.464039761598888E-3</v>
      </c>
      <c r="T89" s="768"/>
      <c r="U89" s="505">
        <v>2.464039761598888</v>
      </c>
      <c r="V89" s="256"/>
      <c r="W89" s="256" t="s">
        <v>750</v>
      </c>
      <c r="X89" s="194"/>
      <c r="Y89" s="415" t="s">
        <v>12</v>
      </c>
      <c r="Z89" s="1301"/>
      <c r="AA89" s="760">
        <v>1.180262381406328E-3</v>
      </c>
      <c r="AB89" s="194"/>
      <c r="AC89" s="505">
        <v>1.180262381406328</v>
      </c>
      <c r="AD89" s="256"/>
      <c r="AE89" s="194" t="s">
        <v>636</v>
      </c>
      <c r="AF89" s="194"/>
      <c r="AG89" s="415">
        <v>3</v>
      </c>
      <c r="AH89" s="1301" t="str">
        <f>IF(AG89='[1]Table 3.2'!AV88,"","r")</f>
        <v>r</v>
      </c>
      <c r="AI89" s="760">
        <v>8.9581036383682463E-4</v>
      </c>
      <c r="AJ89" s="1298" t="str">
        <f>IF(AI89='[1]Table 3.2'!AX88,"","r")</f>
        <v>r</v>
      </c>
      <c r="AK89" s="655">
        <v>0.89581036383682466</v>
      </c>
      <c r="AL89" s="366" t="str">
        <f>IF(AK89='[1]Table 3.2'!AZ88,"","r")</f>
        <v>r</v>
      </c>
      <c r="AM89" s="11" t="s">
        <v>637</v>
      </c>
      <c r="AN89" s="1298" t="str">
        <f>IF(AM89='[1]Table 3.2'!BB88,"","r")</f>
        <v>r</v>
      </c>
      <c r="AO89" s="415">
        <v>10</v>
      </c>
      <c r="AP89" s="194"/>
      <c r="AQ89" s="1050">
        <v>2.1487958478652539E-3</v>
      </c>
      <c r="AR89" s="256"/>
      <c r="AS89" s="655">
        <v>2.1487958478652538</v>
      </c>
      <c r="AT89" s="11"/>
      <c r="AU89" s="11" t="s">
        <v>751</v>
      </c>
      <c r="AV89" s="507"/>
    </row>
    <row r="90" spans="1:48" ht="15.5" x14ac:dyDescent="0.35">
      <c r="A90" s="831"/>
      <c r="B90" s="831"/>
      <c r="C90" s="831"/>
      <c r="D90" s="831" t="s">
        <v>152</v>
      </c>
      <c r="E90" s="490"/>
      <c r="F90" s="415">
        <v>34</v>
      </c>
      <c r="G90" s="774"/>
      <c r="H90" s="415">
        <v>11</v>
      </c>
      <c r="I90" s="1301" t="str">
        <f>IF(H90='[1]Table 3.2'!R89,"","r")</f>
        <v/>
      </c>
      <c r="J90" s="760">
        <v>2.1784832881386919E-3</v>
      </c>
      <c r="K90" s="1328"/>
      <c r="L90" s="810">
        <v>2.178483288138692</v>
      </c>
      <c r="M90" s="752"/>
      <c r="N90" s="768" t="s">
        <v>752</v>
      </c>
      <c r="O90" s="752"/>
      <c r="P90" s="1054"/>
      <c r="Q90" s="415">
        <v>6</v>
      </c>
      <c r="R90" s="1301" t="str">
        <f>IF(Q90='[1]Table 3.2'!AB89,"","r")</f>
        <v/>
      </c>
      <c r="S90" s="760">
        <v>1.2889366272824919E-3</v>
      </c>
      <c r="T90" s="768"/>
      <c r="U90" s="505">
        <v>1.2889366272824918</v>
      </c>
      <c r="V90" s="256"/>
      <c r="W90" s="256" t="s">
        <v>699</v>
      </c>
      <c r="X90" s="194"/>
      <c r="Y90" s="415" t="s">
        <v>12</v>
      </c>
      <c r="Z90" s="1301"/>
      <c r="AA90" s="760">
        <v>1.3159670670805778E-3</v>
      </c>
      <c r="AB90" s="194"/>
      <c r="AC90" s="505">
        <v>1.3159670670805779</v>
      </c>
      <c r="AD90" s="256"/>
      <c r="AE90" s="194" t="s">
        <v>753</v>
      </c>
      <c r="AF90" s="194"/>
      <c r="AG90" s="415">
        <v>7</v>
      </c>
      <c r="AH90" s="1301" t="str">
        <f>IF(AG90='[1]Table 3.2'!AV89,"","r")</f>
        <v/>
      </c>
      <c r="AI90" s="760">
        <v>1.570292143362496E-3</v>
      </c>
      <c r="AJ90" s="256"/>
      <c r="AK90" s="655">
        <v>1.5702921433624959</v>
      </c>
      <c r="AL90" s="11"/>
      <c r="AM90" s="11" t="s">
        <v>754</v>
      </c>
      <c r="AN90" s="256"/>
      <c r="AO90" s="415" t="s">
        <v>12</v>
      </c>
      <c r="AP90" s="194"/>
      <c r="AQ90" s="1050">
        <v>6.87594213630233E-4</v>
      </c>
      <c r="AR90" s="256"/>
      <c r="AS90" s="655">
        <v>0.68759421363023299</v>
      </c>
      <c r="AT90" s="11"/>
      <c r="AU90" s="11" t="s">
        <v>755</v>
      </c>
      <c r="AV90" s="507"/>
    </row>
    <row r="91" spans="1:48" ht="15.5" x14ac:dyDescent="0.35">
      <c r="A91" s="831"/>
      <c r="B91" s="831"/>
      <c r="C91" s="831"/>
      <c r="D91" s="831" t="s">
        <v>153</v>
      </c>
      <c r="E91" s="490"/>
      <c r="F91" s="415">
        <v>39</v>
      </c>
      <c r="G91" s="774"/>
      <c r="H91" s="415">
        <v>10</v>
      </c>
      <c r="I91" s="1301" t="str">
        <f>IF(H91='[1]Table 3.2'!R90,"","r")</f>
        <v/>
      </c>
      <c r="J91" s="760">
        <v>1.710706390146331E-3</v>
      </c>
      <c r="K91" s="1328"/>
      <c r="L91" s="810">
        <v>1.7107063901463311</v>
      </c>
      <c r="M91" s="752"/>
      <c r="N91" s="768" t="s">
        <v>756</v>
      </c>
      <c r="O91" s="752"/>
      <c r="P91" s="1054"/>
      <c r="Q91" s="415">
        <v>10</v>
      </c>
      <c r="R91" s="1301" t="str">
        <f>IF(Q91='[1]Table 3.2'!AB90,"","r")</f>
        <v/>
      </c>
      <c r="S91" s="760">
        <v>2.0398556409854073E-3</v>
      </c>
      <c r="T91" s="768"/>
      <c r="U91" s="505">
        <v>2.0398556409854072</v>
      </c>
      <c r="V91" s="256"/>
      <c r="W91" s="256" t="s">
        <v>757</v>
      </c>
      <c r="X91" s="194"/>
      <c r="Y91" s="415">
        <v>8</v>
      </c>
      <c r="Z91" s="1301" t="str">
        <f>IF(Y91='[1]Table 3.2'!AL90,"","r")</f>
        <v/>
      </c>
      <c r="AA91" s="760">
        <v>1.8022077044379365E-3</v>
      </c>
      <c r="AB91" s="194"/>
      <c r="AC91" s="505">
        <v>1.8022077044379365</v>
      </c>
      <c r="AD91" s="256"/>
      <c r="AE91" s="194" t="s">
        <v>647</v>
      </c>
      <c r="AF91" s="194"/>
      <c r="AG91" s="415">
        <v>4</v>
      </c>
      <c r="AH91" s="1301" t="str">
        <f>IF(AG91='[1]Table 3.2'!AV90,"","r")</f>
        <v/>
      </c>
      <c r="AI91" s="760">
        <v>9.0367203656396085E-4</v>
      </c>
      <c r="AJ91" s="11"/>
      <c r="AK91" s="655">
        <v>0.90367203656396089</v>
      </c>
      <c r="AL91" s="11"/>
      <c r="AM91" s="11" t="s">
        <v>705</v>
      </c>
      <c r="AN91" s="11"/>
      <c r="AO91" s="415">
        <v>7</v>
      </c>
      <c r="AP91" s="194"/>
      <c r="AQ91" s="1050">
        <v>8.0850799179053433E-4</v>
      </c>
      <c r="AR91" s="11"/>
      <c r="AS91" s="655">
        <v>0.80850799179053434</v>
      </c>
      <c r="AT91" s="11"/>
      <c r="AU91" s="11" t="s">
        <v>758</v>
      </c>
      <c r="AV91" s="557"/>
    </row>
    <row r="92" spans="1:48" ht="16.5" x14ac:dyDescent="0.35">
      <c r="A92" s="831"/>
      <c r="B92" s="831"/>
      <c r="C92" s="831"/>
      <c r="D92" s="831" t="s">
        <v>154</v>
      </c>
      <c r="E92" s="490"/>
      <c r="F92" s="415">
        <v>70</v>
      </c>
      <c r="G92" s="775"/>
      <c r="H92" s="415">
        <v>19</v>
      </c>
      <c r="I92" s="1301" t="str">
        <f>IF(H92='[1]Table 3.2'!R91,"","r")</f>
        <v/>
      </c>
      <c r="J92" s="760">
        <v>2.0420480005291135E-3</v>
      </c>
      <c r="K92" s="1328"/>
      <c r="L92" s="810">
        <v>2.0420480005291135</v>
      </c>
      <c r="M92" s="752"/>
      <c r="N92" s="768" t="s">
        <v>759</v>
      </c>
      <c r="O92" s="752"/>
      <c r="P92" s="1054"/>
      <c r="Q92" s="415">
        <v>14</v>
      </c>
      <c r="R92" s="1301" t="str">
        <f>IF(Q92='[1]Table 3.2'!AB91,"","r")</f>
        <v/>
      </c>
      <c r="S92" s="760">
        <v>1.7738964317391007E-3</v>
      </c>
      <c r="T92" s="768"/>
      <c r="U92" s="505">
        <v>1.7738964317391006</v>
      </c>
      <c r="V92" s="256"/>
      <c r="W92" s="256" t="s">
        <v>760</v>
      </c>
      <c r="X92" s="194"/>
      <c r="Y92" s="415">
        <v>15</v>
      </c>
      <c r="Z92" s="1301" t="str">
        <f>IF(Y92='[1]Table 3.2'!AL91,"","r")</f>
        <v/>
      </c>
      <c r="AA92" s="760">
        <v>2.1266849888758013E-3</v>
      </c>
      <c r="AB92" s="194"/>
      <c r="AC92" s="505">
        <v>2.1266849888758013</v>
      </c>
      <c r="AD92" s="256"/>
      <c r="AE92" s="194" t="s">
        <v>761</v>
      </c>
      <c r="AF92" s="194"/>
      <c r="AG92" s="415">
        <v>12</v>
      </c>
      <c r="AH92" s="1301" t="str">
        <f>IF(AG92='[1]Table 3.2'!AV91,"","r")</f>
        <v>r</v>
      </c>
      <c r="AI92" s="760">
        <v>1.8558393509320835E-3</v>
      </c>
      <c r="AJ92" s="366" t="str">
        <f>IF(AI92='[1]Table 3.2'!AX91,"","r")</f>
        <v>r</v>
      </c>
      <c r="AK92" s="655">
        <v>1.8558393509320834</v>
      </c>
      <c r="AL92" s="366" t="str">
        <f>IF(AK92='[1]Table 3.2'!AZ91,"","r")</f>
        <v>r</v>
      </c>
      <c r="AM92" s="11" t="s">
        <v>762</v>
      </c>
      <c r="AN92" s="366" t="str">
        <f>IF(AM92='[1]Table 3.2'!BB91,"","r")</f>
        <v>r</v>
      </c>
      <c r="AO92" s="415">
        <v>10</v>
      </c>
      <c r="AP92" s="194"/>
      <c r="AQ92" s="1050">
        <v>1.0101690349518485E-3</v>
      </c>
      <c r="AR92" s="11"/>
      <c r="AS92" s="655">
        <v>1.0101690349518484</v>
      </c>
      <c r="AT92" s="11"/>
      <c r="AU92" s="11" t="s">
        <v>763</v>
      </c>
      <c r="AV92" s="557"/>
    </row>
    <row r="93" spans="1:48" ht="16.5" x14ac:dyDescent="0.35">
      <c r="A93" s="831"/>
      <c r="B93" s="831"/>
      <c r="C93" s="831"/>
      <c r="D93" s="831" t="s">
        <v>155</v>
      </c>
      <c r="E93" s="490"/>
      <c r="F93" s="415">
        <v>139</v>
      </c>
      <c r="G93" s="776"/>
      <c r="H93" s="415">
        <v>35</v>
      </c>
      <c r="I93" s="1301" t="str">
        <f>IF(H93='[1]Table 3.2'!R92,"","r")</f>
        <v/>
      </c>
      <c r="J93" s="760">
        <v>2.8981445505328125E-3</v>
      </c>
      <c r="K93" s="1328"/>
      <c r="L93" s="810">
        <v>2.8981445505328125</v>
      </c>
      <c r="M93" s="752"/>
      <c r="N93" s="768" t="s">
        <v>764</v>
      </c>
      <c r="O93" s="752"/>
      <c r="P93" s="1054"/>
      <c r="Q93" s="415">
        <v>22</v>
      </c>
      <c r="R93" s="1301" t="str">
        <f>IF(Q93='[1]Table 3.2'!AB92,"","r")</f>
        <v/>
      </c>
      <c r="S93" s="760">
        <v>2.0119591980302495E-3</v>
      </c>
      <c r="T93" s="768"/>
      <c r="U93" s="505">
        <v>2.0119591980302496</v>
      </c>
      <c r="V93" s="256"/>
      <c r="W93" s="256" t="s">
        <v>765</v>
      </c>
      <c r="X93" s="194"/>
      <c r="Y93" s="415">
        <v>25</v>
      </c>
      <c r="Z93" s="1301" t="str">
        <f>IF(Y93='[1]Table 3.2'!AL92,"","r")</f>
        <v/>
      </c>
      <c r="AA93" s="760">
        <v>2.4213075060532689E-3</v>
      </c>
      <c r="AB93" s="194"/>
      <c r="AC93" s="505">
        <v>2.4213075060532687</v>
      </c>
      <c r="AD93" s="256"/>
      <c r="AE93" s="194" t="s">
        <v>766</v>
      </c>
      <c r="AF93" s="194"/>
      <c r="AG93" s="415">
        <v>27</v>
      </c>
      <c r="AH93" s="1301" t="str">
        <f>IF(AG93='[1]Table 3.2'!AV92,"","r")</f>
        <v>r</v>
      </c>
      <c r="AI93" s="760">
        <v>2.7781075626261424E-3</v>
      </c>
      <c r="AJ93" s="366" t="str">
        <f>IF(AI93='[1]Table 3.2'!AX92,"","r")</f>
        <v>r</v>
      </c>
      <c r="AK93" s="655">
        <v>2.7781075626261424</v>
      </c>
      <c r="AL93" s="366" t="str">
        <f>IF(AK93='[1]Table 3.2'!AZ92,"","r")</f>
        <v>r</v>
      </c>
      <c r="AM93" s="11" t="s">
        <v>767</v>
      </c>
      <c r="AN93" s="366" t="str">
        <f>IF(AM93='[1]Table 3.2'!BB92,"","r")</f>
        <v>r</v>
      </c>
      <c r="AO93" s="415">
        <v>30</v>
      </c>
      <c r="AP93" s="194"/>
      <c r="AQ93" s="1050">
        <v>2.1897810218978104E-3</v>
      </c>
      <c r="AR93" s="11"/>
      <c r="AS93" s="655">
        <v>2.1897810218978102</v>
      </c>
      <c r="AT93" s="11"/>
      <c r="AU93" s="11" t="s">
        <v>768</v>
      </c>
      <c r="AV93" s="557"/>
    </row>
    <row r="94" spans="1:48" ht="16.5" x14ac:dyDescent="0.35">
      <c r="A94" s="831"/>
      <c r="B94" s="831"/>
      <c r="C94" s="661"/>
      <c r="D94" s="831" t="s">
        <v>156</v>
      </c>
      <c r="E94" s="490"/>
      <c r="F94" s="415">
        <v>124</v>
      </c>
      <c r="G94" s="776"/>
      <c r="H94" s="415">
        <v>30</v>
      </c>
      <c r="I94" s="1301" t="str">
        <f>IF(H94='[1]Table 3.2'!R93,"","r")</f>
        <v/>
      </c>
      <c r="J94" s="760">
        <v>2.4862776598389659E-3</v>
      </c>
      <c r="K94" s="1328"/>
      <c r="L94" s="810">
        <v>2.486277659838966</v>
      </c>
      <c r="M94" s="752"/>
      <c r="N94" s="768" t="s">
        <v>769</v>
      </c>
      <c r="O94" s="768"/>
      <c r="P94" s="637"/>
      <c r="Q94" s="415">
        <v>31</v>
      </c>
      <c r="R94" s="1301" t="str">
        <f>IF(Q94='[1]Table 3.2'!AB93,"","r")</f>
        <v/>
      </c>
      <c r="S94" s="760">
        <v>2.8251756095509163E-3</v>
      </c>
      <c r="T94" s="768"/>
      <c r="U94" s="505">
        <v>2.8251756095509162</v>
      </c>
      <c r="V94" s="256"/>
      <c r="W94" s="256" t="s">
        <v>770</v>
      </c>
      <c r="X94" s="194"/>
      <c r="Y94" s="415">
        <v>27</v>
      </c>
      <c r="Z94" s="1301" t="str">
        <f>IF(Y94='[1]Table 3.2'!AL93,"","r")</f>
        <v/>
      </c>
      <c r="AA94" s="760">
        <v>2.5137324271483101E-3</v>
      </c>
      <c r="AB94" s="194"/>
      <c r="AC94" s="505">
        <v>2.5137324271483101</v>
      </c>
      <c r="AD94" s="256"/>
      <c r="AE94" s="194" t="s">
        <v>771</v>
      </c>
      <c r="AF94" s="194"/>
      <c r="AG94" s="415">
        <v>23</v>
      </c>
      <c r="AH94" s="1301" t="str">
        <f>IF(AG94='[1]Table 3.2'!AV93,"","r")</f>
        <v>r</v>
      </c>
      <c r="AI94" s="760">
        <v>2.1776495950591389E-3</v>
      </c>
      <c r="AJ94" s="366" t="str">
        <f>IF(AI94='[1]Table 3.2'!AX93,"","r")</f>
        <v>r</v>
      </c>
      <c r="AK94" s="655">
        <v>2.177649595059139</v>
      </c>
      <c r="AL94" s="366" t="str">
        <f>IF(AK94='[1]Table 3.2'!AZ93,"","r")</f>
        <v>r</v>
      </c>
      <c r="AM94" s="11" t="s">
        <v>772</v>
      </c>
      <c r="AN94" s="366" t="str">
        <f>IF(AM94='[1]Table 3.2'!BB93,"","r")</f>
        <v>r</v>
      </c>
      <c r="AO94" s="415">
        <v>13</v>
      </c>
      <c r="AP94" s="194"/>
      <c r="AQ94" s="1050">
        <v>1.2448530115867088E-3</v>
      </c>
      <c r="AR94" s="11"/>
      <c r="AS94" s="655">
        <v>1.2448530115867087</v>
      </c>
      <c r="AT94" s="11"/>
      <c r="AU94" s="11" t="s">
        <v>773</v>
      </c>
      <c r="AV94" s="557"/>
    </row>
    <row r="95" spans="1:48" ht="16.5" x14ac:dyDescent="0.35">
      <c r="A95" s="797"/>
      <c r="B95" s="797"/>
      <c r="C95" s="797"/>
      <c r="D95" s="831" t="s">
        <v>157</v>
      </c>
      <c r="E95" s="490"/>
      <c r="F95" s="415">
        <v>185</v>
      </c>
      <c r="G95" s="301"/>
      <c r="H95" s="415">
        <v>41</v>
      </c>
      <c r="I95" s="1301" t="str">
        <f>IF(H95='[1]Table 3.2'!R94,"","r")</f>
        <v/>
      </c>
      <c r="J95" s="246">
        <v>2.3649682970009714E-3</v>
      </c>
      <c r="K95" s="1331"/>
      <c r="L95" s="810">
        <v>2.3649682970009716</v>
      </c>
      <c r="M95" s="222"/>
      <c r="N95" s="247" t="s">
        <v>774</v>
      </c>
      <c r="O95" s="295"/>
      <c r="P95" s="1055"/>
      <c r="Q95" s="415">
        <v>37</v>
      </c>
      <c r="R95" s="1301" t="str">
        <f>IF(Q95='[1]Table 3.2'!AB94,"","r")</f>
        <v/>
      </c>
      <c r="S95" s="246">
        <v>2.5526314392914193E-3</v>
      </c>
      <c r="T95" s="253"/>
      <c r="U95" s="505">
        <v>2.5526314392914191</v>
      </c>
      <c r="V95" s="256"/>
      <c r="W95" s="256" t="s">
        <v>775</v>
      </c>
      <c r="X95" s="297"/>
      <c r="Y95" s="415">
        <v>45</v>
      </c>
      <c r="Z95" s="1301" t="str">
        <f>IF(Y95='[1]Table 3.2'!AL94,"","r")</f>
        <v>r</v>
      </c>
      <c r="AA95" s="246">
        <v>3.1362919914649967E-3</v>
      </c>
      <c r="AB95" s="1372" t="s">
        <v>3058</v>
      </c>
      <c r="AC95" s="505">
        <v>3.1362919914649967</v>
      </c>
      <c r="AD95" s="1298" t="s">
        <v>3058</v>
      </c>
      <c r="AE95" s="194" t="s">
        <v>776</v>
      </c>
      <c r="AF95" s="1372" t="s">
        <v>3058</v>
      </c>
      <c r="AG95" s="415">
        <v>36</v>
      </c>
      <c r="AH95" s="1301" t="str">
        <f>IF(AG95='[1]Table 3.2'!AV94,"","r")</f>
        <v>r</v>
      </c>
      <c r="AI95" s="246">
        <v>2.476387014842448E-3</v>
      </c>
      <c r="AJ95" s="366" t="str">
        <f>IF(AI95='[1]Table 3.2'!AX94,"","r")</f>
        <v>r</v>
      </c>
      <c r="AK95" s="655">
        <v>2.4763870148424481</v>
      </c>
      <c r="AL95" s="366" t="str">
        <f>IF(AK95='[1]Table 3.2'!AZ94,"","r")</f>
        <v>r</v>
      </c>
      <c r="AM95" s="11" t="s">
        <v>777</v>
      </c>
      <c r="AN95" s="366" t="str">
        <f>IF(AM95='[1]Table 3.2'!BB94,"","r")</f>
        <v>r</v>
      </c>
      <c r="AO95" s="415">
        <v>26</v>
      </c>
      <c r="AP95" s="194"/>
      <c r="AQ95" s="1050">
        <v>1.8318889593461566E-3</v>
      </c>
      <c r="AR95" s="11"/>
      <c r="AS95" s="655">
        <v>1.8318889593461567</v>
      </c>
      <c r="AT95" s="11"/>
      <c r="AU95" s="11" t="s">
        <v>778</v>
      </c>
      <c r="AV95" s="557"/>
    </row>
    <row r="96" spans="1:48" ht="15.5" x14ac:dyDescent="0.35">
      <c r="A96" s="797"/>
      <c r="B96" s="797"/>
      <c r="C96" s="797"/>
      <c r="D96" s="831" t="s">
        <v>14</v>
      </c>
      <c r="E96" s="490"/>
      <c r="F96" s="415">
        <v>142</v>
      </c>
      <c r="G96" s="301"/>
      <c r="H96" s="415">
        <v>37</v>
      </c>
      <c r="I96" s="1328" t="str">
        <f>IF(H96='[1]Table 3.2'!R95,"","r")</f>
        <v/>
      </c>
      <c r="J96" s="246" t="s">
        <v>317</v>
      </c>
      <c r="K96" s="1331"/>
      <c r="L96" s="810" t="s">
        <v>317</v>
      </c>
      <c r="M96" s="247"/>
      <c r="N96" s="247" t="s">
        <v>317</v>
      </c>
      <c r="O96" s="295"/>
      <c r="P96" s="1055"/>
      <c r="Q96" s="415">
        <v>19</v>
      </c>
      <c r="R96" s="1328" t="str">
        <f>IF(Q96='[1]Table 3.2'!AB95,"","r")</f>
        <v/>
      </c>
      <c r="S96" s="246" t="s">
        <v>317</v>
      </c>
      <c r="T96" s="253"/>
      <c r="U96" s="505" t="s">
        <v>317</v>
      </c>
      <c r="V96" s="256"/>
      <c r="W96" s="256" t="s">
        <v>317</v>
      </c>
      <c r="X96" s="297"/>
      <c r="Y96" s="415">
        <v>23</v>
      </c>
      <c r="Z96" s="1328" t="str">
        <f>IF(Y96='[1]Table 3.2'!AL95,"","r")</f>
        <v/>
      </c>
      <c r="AA96" s="246" t="s">
        <v>317</v>
      </c>
      <c r="AB96" s="297"/>
      <c r="AC96" s="505" t="s">
        <v>317</v>
      </c>
      <c r="AD96" s="194"/>
      <c r="AE96" s="194" t="s">
        <v>317</v>
      </c>
      <c r="AF96" s="297"/>
      <c r="AG96" s="415">
        <v>31</v>
      </c>
      <c r="AH96" s="1328" t="str">
        <f>IF(AG96='[1]Table 3.2'!AV95,"","r")</f>
        <v/>
      </c>
      <c r="AI96" s="246" t="s">
        <v>317</v>
      </c>
      <c r="AJ96" s="11"/>
      <c r="AK96" s="655" t="s">
        <v>317</v>
      </c>
      <c r="AL96" s="11"/>
      <c r="AM96" s="11" t="s">
        <v>317</v>
      </c>
      <c r="AN96" s="11"/>
      <c r="AO96" s="415">
        <v>32</v>
      </c>
      <c r="AP96" s="194"/>
      <c r="AQ96" s="1050" t="s">
        <v>317</v>
      </c>
      <c r="AR96" s="11"/>
      <c r="AS96" s="655" t="s">
        <v>317</v>
      </c>
      <c r="AT96" s="11"/>
      <c r="AU96" s="11" t="s">
        <v>317</v>
      </c>
      <c r="AV96" s="557"/>
    </row>
    <row r="97" spans="1:48" ht="16.5" x14ac:dyDescent="0.35">
      <c r="A97" s="834"/>
      <c r="B97" s="834"/>
      <c r="C97" s="664"/>
      <c r="D97" s="831"/>
      <c r="E97" s="490"/>
      <c r="F97" s="1151"/>
      <c r="G97" s="301"/>
      <c r="H97" s="489"/>
      <c r="I97" s="366"/>
      <c r="J97" s="207"/>
      <c r="K97" s="366"/>
      <c r="L97" s="655"/>
      <c r="M97" s="11"/>
      <c r="N97" s="11"/>
      <c r="O97" s="11"/>
      <c r="P97" s="500"/>
      <c r="Q97" s="489"/>
      <c r="R97" s="366"/>
      <c r="S97" s="207"/>
      <c r="T97" s="11"/>
      <c r="U97" s="655"/>
      <c r="V97" s="11"/>
      <c r="W97" s="11"/>
      <c r="X97" s="282"/>
      <c r="Y97" s="489"/>
      <c r="Z97" s="366"/>
      <c r="AA97" s="207"/>
      <c r="AB97" s="282"/>
      <c r="AC97" s="655"/>
      <c r="AD97" s="282"/>
      <c r="AE97" s="282"/>
      <c r="AF97" s="282"/>
      <c r="AG97" s="489"/>
      <c r="AH97" s="366"/>
      <c r="AI97" s="207"/>
      <c r="AJ97" s="11"/>
      <c r="AK97" s="655"/>
      <c r="AL97" s="11"/>
      <c r="AM97" s="11"/>
      <c r="AN97" s="11"/>
      <c r="AO97" s="489"/>
      <c r="AP97" s="282"/>
      <c r="AQ97" s="207"/>
      <c r="AR97" s="11"/>
      <c r="AS97" s="655"/>
      <c r="AT97" s="11"/>
      <c r="AU97" s="11"/>
      <c r="AV97" s="557"/>
    </row>
    <row r="98" spans="1:48" ht="15.5" x14ac:dyDescent="0.35">
      <c r="A98" s="748" t="s">
        <v>55</v>
      </c>
      <c r="B98" s="748"/>
      <c r="C98" s="748"/>
      <c r="D98" s="832"/>
      <c r="E98" s="495"/>
      <c r="F98" s="1143"/>
      <c r="G98" s="307"/>
      <c r="H98" s="496"/>
      <c r="I98" s="1300"/>
      <c r="J98" s="309"/>
      <c r="K98" s="1361"/>
      <c r="L98" s="812"/>
      <c r="M98" s="308"/>
      <c r="N98" s="310"/>
      <c r="O98" s="308"/>
      <c r="P98" s="496"/>
      <c r="Q98" s="496"/>
      <c r="R98" s="1300"/>
      <c r="S98" s="309"/>
      <c r="T98" s="310"/>
      <c r="U98" s="659"/>
      <c r="V98" s="311"/>
      <c r="W98" s="311"/>
      <c r="X98" s="322"/>
      <c r="Y98" s="497"/>
      <c r="Z98" s="1300"/>
      <c r="AA98" s="312"/>
      <c r="AB98" s="322"/>
      <c r="AC98" s="659"/>
      <c r="AD98" s="322"/>
      <c r="AE98" s="322"/>
      <c r="AF98" s="322"/>
      <c r="AG98" s="497"/>
      <c r="AH98" s="1300"/>
      <c r="AI98" s="313"/>
      <c r="AJ98" s="314"/>
      <c r="AK98" s="660"/>
      <c r="AL98" s="314"/>
      <c r="AM98" s="314"/>
      <c r="AN98" s="314"/>
      <c r="AO98" s="497"/>
      <c r="AP98" s="322"/>
      <c r="AQ98" s="313"/>
      <c r="AR98" s="314"/>
      <c r="AS98" s="660"/>
      <c r="AT98" s="314"/>
      <c r="AU98" s="314"/>
      <c r="AV98" s="565"/>
    </row>
    <row r="99" spans="1:48" ht="15.5" x14ac:dyDescent="0.35">
      <c r="A99" s="751"/>
      <c r="B99" s="751"/>
      <c r="C99" s="751" t="s">
        <v>144</v>
      </c>
      <c r="D99" s="751"/>
      <c r="E99" s="283"/>
      <c r="F99" s="1150">
        <v>5522</v>
      </c>
      <c r="G99" s="305"/>
      <c r="H99" s="1056">
        <v>1054</v>
      </c>
      <c r="I99" s="1359" t="str">
        <f>IF(H99='[1]Table 3.2'!R98,"","r")</f>
        <v>r</v>
      </c>
      <c r="J99" s="218">
        <v>1.5524656807871325E-2</v>
      </c>
      <c r="K99" s="1359" t="s">
        <v>3058</v>
      </c>
      <c r="L99" s="811">
        <v>15.524656807871326</v>
      </c>
      <c r="M99" s="1359" t="s">
        <v>3058</v>
      </c>
      <c r="N99" s="338" t="s">
        <v>779</v>
      </c>
      <c r="O99" s="1359" t="s">
        <v>3058</v>
      </c>
      <c r="P99" s="1056"/>
      <c r="Q99" s="1056">
        <v>1149</v>
      </c>
      <c r="R99" s="1359" t="str">
        <f>IF(Q99='[1]Table 3.2'!AB98,"","r")</f>
        <v/>
      </c>
      <c r="S99" s="218">
        <v>1.9464450696443442E-2</v>
      </c>
      <c r="T99" s="317"/>
      <c r="U99" s="541">
        <v>19.464450696443443</v>
      </c>
      <c r="V99" s="193"/>
      <c r="W99" s="193" t="s">
        <v>780</v>
      </c>
      <c r="X99" s="300"/>
      <c r="Y99" s="493">
        <v>922</v>
      </c>
      <c r="Z99" s="1359" t="str">
        <f>IF(Y99='[1]Table 3.2'!AL98,"","r")</f>
        <v>r</v>
      </c>
      <c r="AA99" s="218">
        <v>1.6369553668126625E-2</v>
      </c>
      <c r="AB99" s="1340" t="str">
        <f>IF(AA99='[1]Table 3.2'!AL98,"","r")</f>
        <v>r</v>
      </c>
      <c r="AC99" s="541">
        <v>16.369553668126624</v>
      </c>
      <c r="AD99" s="1340" t="str">
        <f>IF(AC99='[1]Table 3.2'!AN98,"","r")</f>
        <v>r</v>
      </c>
      <c r="AE99" s="193" t="s">
        <v>781</v>
      </c>
      <c r="AF99" s="1340" t="str">
        <f>IF(AE99='[1]Table 3.2'!AP98,"","r")</f>
        <v>r</v>
      </c>
      <c r="AG99" s="493">
        <v>1189</v>
      </c>
      <c r="AH99" s="1359" t="str">
        <f>IF(AG99='[1]Table 3.2'!AV98,"","r")</f>
        <v>r</v>
      </c>
      <c r="AI99" s="218">
        <v>2.1584160351446044E-2</v>
      </c>
      <c r="AJ99" s="1340" t="str">
        <f>IF(AI99='[1]Table 3.2'!AT98,"","r")</f>
        <v>r</v>
      </c>
      <c r="AK99" s="541">
        <v>21.584160351446045</v>
      </c>
      <c r="AL99" s="1340" t="str">
        <f>IF(AK99='[1]Table 3.2'!AV98,"","r")</f>
        <v>r</v>
      </c>
      <c r="AM99" s="193" t="s">
        <v>782</v>
      </c>
      <c r="AN99" s="1340" t="str">
        <f>IF(AM99='[1]Table 3.2'!AX98,"","r")</f>
        <v>r</v>
      </c>
      <c r="AO99" s="493">
        <v>1208</v>
      </c>
      <c r="AP99" s="300"/>
      <c r="AQ99" s="960">
        <v>2.3250373835926742E-2</v>
      </c>
      <c r="AR99" s="193"/>
      <c r="AS99" s="541">
        <v>23.250373835926741</v>
      </c>
      <c r="AT99" s="193"/>
      <c r="AU99" s="193" t="s">
        <v>783</v>
      </c>
      <c r="AV99" s="413"/>
    </row>
    <row r="100" spans="1:48" ht="16.5" x14ac:dyDescent="0.35">
      <c r="A100" s="661"/>
      <c r="B100" s="797"/>
      <c r="C100" s="797"/>
      <c r="D100" s="661" t="s">
        <v>145</v>
      </c>
      <c r="E100" s="113"/>
      <c r="F100" s="489">
        <v>2934</v>
      </c>
      <c r="G100" s="301"/>
      <c r="H100" s="489">
        <v>492</v>
      </c>
      <c r="I100" s="1303" t="str">
        <f>IF(H100='[1]Table 3.2'!R99,"","r")</f>
        <v/>
      </c>
      <c r="J100" s="220">
        <v>1.1404708454212664E-2</v>
      </c>
      <c r="K100" s="1328"/>
      <c r="L100" s="809">
        <v>11.404708454212663</v>
      </c>
      <c r="M100" s="221"/>
      <c r="N100" s="221" t="s">
        <v>784</v>
      </c>
      <c r="O100" s="222"/>
      <c r="P100" s="1054"/>
      <c r="Q100" s="489">
        <v>638</v>
      </c>
      <c r="R100" s="1303" t="str">
        <f>IF(Q100='[1]Table 3.2'!AB99,"","r")</f>
        <v/>
      </c>
      <c r="S100" s="220">
        <v>1.6844439750765657E-2</v>
      </c>
      <c r="T100" s="247"/>
      <c r="U100" s="542">
        <v>16.844439750765659</v>
      </c>
      <c r="V100" s="106"/>
      <c r="W100" s="106" t="s">
        <v>785</v>
      </c>
      <c r="X100" s="194"/>
      <c r="Y100" s="489">
        <v>504</v>
      </c>
      <c r="Z100" s="1303" t="str">
        <f>IF(Y100='[1]Table 3.2'!AL99,"","r")</f>
        <v>r</v>
      </c>
      <c r="AA100" s="220">
        <v>1.3961754339608168E-2</v>
      </c>
      <c r="AB100" s="1354" t="s">
        <v>3058</v>
      </c>
      <c r="AC100" s="542">
        <v>13.961754339608168</v>
      </c>
      <c r="AD100" s="366" t="s">
        <v>3058</v>
      </c>
      <c r="AE100" s="106" t="s">
        <v>786</v>
      </c>
      <c r="AF100" s="1354" t="s">
        <v>3058</v>
      </c>
      <c r="AG100" s="489">
        <v>641</v>
      </c>
      <c r="AH100" s="1303" t="str">
        <f>IF(AG100='[1]Table 3.2'!AV99,"","r")</f>
        <v>r</v>
      </c>
      <c r="AI100" s="220">
        <v>1.8322500637648526E-2</v>
      </c>
      <c r="AJ100" s="366" t="str">
        <f>IF(AI100='[1]Table 3.2'!AX99,"","r")</f>
        <v>r</v>
      </c>
      <c r="AK100" s="542">
        <v>18.322500637648528</v>
      </c>
      <c r="AL100" s="366" t="str">
        <f>IF(AK100='[1]Table 3.2'!AZ99,"","r")</f>
        <v>r</v>
      </c>
      <c r="AM100" s="106" t="s">
        <v>787</v>
      </c>
      <c r="AN100" s="366" t="str">
        <f>IF(AM100='[1]Table 3.2'!BB99,"","r")</f>
        <v>r</v>
      </c>
      <c r="AO100" s="489">
        <v>659</v>
      </c>
      <c r="AP100" s="194"/>
      <c r="AQ100" s="1049">
        <v>2.0374237184944896E-2</v>
      </c>
      <c r="AR100" s="11"/>
      <c r="AS100" s="542">
        <v>20.374237184944896</v>
      </c>
      <c r="AT100" s="106"/>
      <c r="AU100" s="106" t="s">
        <v>788</v>
      </c>
      <c r="AV100" s="557"/>
    </row>
    <row r="101" spans="1:48" ht="16.5" x14ac:dyDescent="0.35">
      <c r="A101" s="663"/>
      <c r="B101" s="663"/>
      <c r="C101" s="797"/>
      <c r="D101" s="129" t="s">
        <v>146</v>
      </c>
      <c r="E101" s="490"/>
      <c r="F101" s="489">
        <v>1866</v>
      </c>
      <c r="G101" s="304"/>
      <c r="H101" s="489">
        <v>343</v>
      </c>
      <c r="I101" s="1301" t="str">
        <f>IF(H101='[1]Table 3.2'!R100,"","r")</f>
        <v/>
      </c>
      <c r="J101" s="246">
        <v>1.3857509129049801E-2</v>
      </c>
      <c r="K101" s="1328"/>
      <c r="L101" s="810">
        <v>13.8575091290498</v>
      </c>
      <c r="M101" s="222"/>
      <c r="N101" s="222" t="s">
        <v>789</v>
      </c>
      <c r="O101" s="222"/>
      <c r="P101" s="1054"/>
      <c r="Q101" s="489">
        <v>416</v>
      </c>
      <c r="R101" s="1301" t="str">
        <f>IF(Q101='[1]Table 3.2'!AB100,"","r")</f>
        <v/>
      </c>
      <c r="S101" s="246">
        <v>1.9664667958736195E-2</v>
      </c>
      <c r="T101" s="247"/>
      <c r="U101" s="505">
        <v>19.664667958736196</v>
      </c>
      <c r="V101" s="256"/>
      <c r="W101" s="256" t="s">
        <v>790</v>
      </c>
      <c r="X101" s="194"/>
      <c r="Y101" s="489">
        <v>334</v>
      </c>
      <c r="Z101" s="1301" t="str">
        <f>IF(Y101='[1]Table 3.2'!AL100,"","r")</f>
        <v/>
      </c>
      <c r="AA101" s="246">
        <v>1.6513838231323047E-2</v>
      </c>
      <c r="AB101" s="194"/>
      <c r="AC101" s="505">
        <v>16.513838231323046</v>
      </c>
      <c r="AD101" s="256"/>
      <c r="AE101" s="256" t="s">
        <v>791</v>
      </c>
      <c r="AF101" s="194"/>
      <c r="AG101" s="489">
        <v>389</v>
      </c>
      <c r="AH101" s="1301" t="str">
        <f>IF(AG101='[1]Table 3.2'!AV100,"","r")</f>
        <v>r</v>
      </c>
      <c r="AI101" s="246">
        <v>1.9350938082355326E-2</v>
      </c>
      <c r="AJ101" s="366" t="str">
        <f>IF(AI101='[1]Table 3.2'!AX100,"","r")</f>
        <v>r</v>
      </c>
      <c r="AK101" s="655">
        <v>19.350938082355327</v>
      </c>
      <c r="AL101" s="366" t="str">
        <f>IF(AK101='[1]Table 3.2'!AZ100,"","r")</f>
        <v>r</v>
      </c>
      <c r="AM101" s="11" t="s">
        <v>792</v>
      </c>
      <c r="AN101" s="366" t="str">
        <f>IF(AM101='[1]Table 3.2'!BB100,"","r")</f>
        <v>r</v>
      </c>
      <c r="AO101" s="489">
        <v>384</v>
      </c>
      <c r="AP101" s="194"/>
      <c r="AQ101" s="1050">
        <v>1.9580463467059949E-2</v>
      </c>
      <c r="AR101" s="11"/>
      <c r="AS101" s="655">
        <v>19.58046346705995</v>
      </c>
      <c r="AT101" s="11"/>
      <c r="AU101" s="11" t="s">
        <v>793</v>
      </c>
      <c r="AV101" s="557"/>
    </row>
    <row r="102" spans="1:48" ht="15.5" x14ac:dyDescent="0.35">
      <c r="A102" s="663"/>
      <c r="B102" s="663"/>
      <c r="C102" s="797"/>
      <c r="D102" s="129" t="s">
        <v>14</v>
      </c>
      <c r="E102" s="490"/>
      <c r="F102" s="489">
        <v>722</v>
      </c>
      <c r="G102" s="303"/>
      <c r="H102" s="489">
        <v>219</v>
      </c>
      <c r="I102" s="1331" t="str">
        <f>IF(H102='[1]Table 3.2'!R101,"","r")</f>
        <v>r</v>
      </c>
      <c r="J102" s="248" t="s">
        <v>317</v>
      </c>
      <c r="K102" s="1328"/>
      <c r="L102" s="813" t="s">
        <v>317</v>
      </c>
      <c r="M102" s="295"/>
      <c r="N102" s="248" t="s">
        <v>317</v>
      </c>
      <c r="O102" s="222"/>
      <c r="P102" s="1054"/>
      <c r="Q102" s="489">
        <v>95</v>
      </c>
      <c r="R102" s="1331" t="str">
        <f>IF(Q102='[1]Table 3.2'!AB101,"","r")</f>
        <v/>
      </c>
      <c r="S102" s="248" t="s">
        <v>317</v>
      </c>
      <c r="T102" s="247"/>
      <c r="U102" s="813" t="s">
        <v>317</v>
      </c>
      <c r="V102" s="296"/>
      <c r="W102" s="248" t="s">
        <v>317</v>
      </c>
      <c r="X102" s="194"/>
      <c r="Y102" s="489">
        <v>84</v>
      </c>
      <c r="Z102" s="1331" t="str">
        <f>IF(Y102='[1]Table 3.2'!AL101,"","r")</f>
        <v/>
      </c>
      <c r="AA102" s="248" t="s">
        <v>317</v>
      </c>
      <c r="AB102" s="194"/>
      <c r="AC102" s="813" t="s">
        <v>317</v>
      </c>
      <c r="AD102" s="296"/>
      <c r="AE102" s="248" t="s">
        <v>317</v>
      </c>
      <c r="AF102" s="194"/>
      <c r="AG102" s="489">
        <v>159</v>
      </c>
      <c r="AH102" s="1331" t="str">
        <f>IF(AG102='[1]Table 3.2'!AV101,"","r")</f>
        <v>r</v>
      </c>
      <c r="AI102" s="248" t="s">
        <v>317</v>
      </c>
      <c r="AJ102" s="11"/>
      <c r="AK102" s="813" t="s">
        <v>317</v>
      </c>
      <c r="AL102" s="11"/>
      <c r="AM102" s="248" t="s">
        <v>317</v>
      </c>
      <c r="AN102" s="11"/>
      <c r="AO102" s="489">
        <v>165</v>
      </c>
      <c r="AP102" s="194"/>
      <c r="AQ102" s="1053" t="s">
        <v>317</v>
      </c>
      <c r="AR102" s="11"/>
      <c r="AS102" s="813" t="s">
        <v>317</v>
      </c>
      <c r="AT102" s="11"/>
      <c r="AU102" s="1053" t="s">
        <v>317</v>
      </c>
      <c r="AV102" s="557"/>
    </row>
    <row r="103" spans="1:48" ht="15.5" x14ac:dyDescent="0.35">
      <c r="A103" s="826"/>
      <c r="B103" s="826"/>
      <c r="C103" s="826" t="s">
        <v>162</v>
      </c>
      <c r="D103" s="830"/>
      <c r="E103" s="492"/>
      <c r="F103" s="1150">
        <v>5522</v>
      </c>
      <c r="G103" s="320"/>
      <c r="H103" s="1056">
        <v>1054</v>
      </c>
      <c r="I103" s="1340" t="str">
        <f>IF(H103='[1]Table 3.2'!R102,"","r")</f>
        <v>r</v>
      </c>
      <c r="J103" s="316">
        <v>1.5524656807871325E-2</v>
      </c>
      <c r="K103" s="1359" t="s">
        <v>3058</v>
      </c>
      <c r="L103" s="814">
        <v>15.524656807871326</v>
      </c>
      <c r="M103" s="1359" t="s">
        <v>3058</v>
      </c>
      <c r="N103" s="317" t="s">
        <v>779</v>
      </c>
      <c r="O103" s="1359" t="s">
        <v>3058</v>
      </c>
      <c r="P103" s="1056"/>
      <c r="Q103" s="1056">
        <v>1149</v>
      </c>
      <c r="R103" s="1340" t="str">
        <f>IF(Q103='[1]Table 3.2'!AB102,"","r")</f>
        <v/>
      </c>
      <c r="S103" s="316">
        <v>1.9464450696443442E-2</v>
      </c>
      <c r="T103" s="317"/>
      <c r="U103" s="658">
        <v>19.464450696443443</v>
      </c>
      <c r="V103" s="298"/>
      <c r="W103" s="298" t="s">
        <v>780</v>
      </c>
      <c r="X103" s="300"/>
      <c r="Y103" s="493">
        <v>922</v>
      </c>
      <c r="Z103" s="1340" t="str">
        <f>IF(Y103='[1]Table 3.2'!AL102,"","r")</f>
        <v>r</v>
      </c>
      <c r="AA103" s="316">
        <v>1.6369553668126625E-2</v>
      </c>
      <c r="AB103" s="1340" t="str">
        <f>IF(AA103='[1]Table 3.2'!AL102,"","r")</f>
        <v>r</v>
      </c>
      <c r="AC103" s="658">
        <v>16.369553668126624</v>
      </c>
      <c r="AD103" s="1340" t="str">
        <f>IF(AC103='[1]Table 3.2'!AN102,"","r")</f>
        <v>r</v>
      </c>
      <c r="AE103" s="298" t="s">
        <v>781</v>
      </c>
      <c r="AF103" s="1340" t="str">
        <f>IF(AE103='[1]Table 3.2'!AP102,"","r")</f>
        <v>r</v>
      </c>
      <c r="AG103" s="493">
        <v>1189</v>
      </c>
      <c r="AH103" s="1340" t="str">
        <f>IF(AG103='[1]Table 3.2'!AV102,"","r")</f>
        <v>r</v>
      </c>
      <c r="AI103" s="316">
        <v>2.1584160351446044E-2</v>
      </c>
      <c r="AJ103" s="1340" t="str">
        <f>IF(AI103='[1]Table 3.2'!AT102,"","r")</f>
        <v>r</v>
      </c>
      <c r="AK103" s="1268">
        <v>21.584160351446045</v>
      </c>
      <c r="AL103" s="1340" t="str">
        <f>IF(AK103='[1]Table 3.2'!AV102,"","r")</f>
        <v>r</v>
      </c>
      <c r="AM103" s="283" t="s">
        <v>782</v>
      </c>
      <c r="AN103" s="1340" t="str">
        <f>IF(AM103='[1]Table 3.2'!AX102,"","r")</f>
        <v>r</v>
      </c>
      <c r="AO103" s="493">
        <v>1208</v>
      </c>
      <c r="AP103" s="300"/>
      <c r="AQ103" s="316">
        <v>2.3250373835926742E-2</v>
      </c>
      <c r="AR103" s="298"/>
      <c r="AS103" s="1268">
        <v>23.250373835926741</v>
      </c>
      <c r="AT103" s="283"/>
      <c r="AU103" s="283" t="s">
        <v>783</v>
      </c>
      <c r="AV103" s="568"/>
    </row>
    <row r="104" spans="1:48" ht="16.5" x14ac:dyDescent="0.35">
      <c r="A104" s="663"/>
      <c r="B104" s="663"/>
      <c r="C104" s="663"/>
      <c r="D104" s="831" t="s">
        <v>50</v>
      </c>
      <c r="E104" s="490"/>
      <c r="F104" s="489">
        <v>1627</v>
      </c>
      <c r="G104" s="301"/>
      <c r="H104" s="415">
        <v>389</v>
      </c>
      <c r="I104" s="1301" t="str">
        <f>IF(H104='[1]Table 3.2'!R103,"","r")</f>
        <v/>
      </c>
      <c r="J104" s="246">
        <v>3.367045961475721E-2</v>
      </c>
      <c r="K104" s="1301"/>
      <c r="L104" s="810">
        <v>33.670459614757213</v>
      </c>
      <c r="M104" s="222"/>
      <c r="N104" s="247" t="s">
        <v>794</v>
      </c>
      <c r="O104" s="222"/>
      <c r="P104" s="1054"/>
      <c r="Q104" s="415">
        <v>356</v>
      </c>
      <c r="R104" s="1301" t="str">
        <f>IF(Q104='[1]Table 3.2'!AB103,"","r")</f>
        <v/>
      </c>
      <c r="S104" s="246">
        <v>3.617575099076846E-2</v>
      </c>
      <c r="T104" s="222"/>
      <c r="U104" s="505">
        <v>36.175750990768456</v>
      </c>
      <c r="V104" s="256"/>
      <c r="W104" s="256" t="s">
        <v>795</v>
      </c>
      <c r="X104" s="194"/>
      <c r="Y104" s="415">
        <v>267</v>
      </c>
      <c r="Z104" s="1301" t="str">
        <f>IF(Y104='[1]Table 3.2'!AL103,"","r")</f>
        <v/>
      </c>
      <c r="AA104" s="246">
        <v>2.8955403173331996E-2</v>
      </c>
      <c r="AB104" s="194"/>
      <c r="AC104" s="505">
        <v>28.955403173331995</v>
      </c>
      <c r="AD104" s="256"/>
      <c r="AE104" s="256" t="s">
        <v>796</v>
      </c>
      <c r="AF104" s="194"/>
      <c r="AG104" s="415">
        <v>347</v>
      </c>
      <c r="AH104" s="1301" t="str">
        <f>IF(AG104='[1]Table 3.2'!AV103,"","r")</f>
        <v>r</v>
      </c>
      <c r="AI104" s="246">
        <v>3.9248953738264904E-2</v>
      </c>
      <c r="AJ104" s="1298" t="str">
        <f>IF(AI104='[1]Table 3.2'!AX103,"","r")</f>
        <v>r</v>
      </c>
      <c r="AK104" s="655">
        <v>39.248953738264902</v>
      </c>
      <c r="AL104" s="366" t="str">
        <f>IF(AK104='[1]Table 3.2'!AZ103,"","r")</f>
        <v>r</v>
      </c>
      <c r="AM104" s="11" t="s">
        <v>797</v>
      </c>
      <c r="AN104" s="1298" t="str">
        <f>IF(AM104='[1]Table 3.2'!BB103,"","r")</f>
        <v>r</v>
      </c>
      <c r="AO104" s="415">
        <v>268</v>
      </c>
      <c r="AP104" s="194"/>
      <c r="AQ104" s="1050">
        <v>3.9459526802804304E-2</v>
      </c>
      <c r="AR104" s="256"/>
      <c r="AS104" s="655">
        <v>39.459526802804305</v>
      </c>
      <c r="AT104" s="11"/>
      <c r="AU104" s="11" t="s">
        <v>798</v>
      </c>
      <c r="AV104" s="507"/>
    </row>
    <row r="105" spans="1:48" ht="16.5" x14ac:dyDescent="0.35">
      <c r="A105" s="663"/>
      <c r="B105" s="663"/>
      <c r="C105" s="663"/>
      <c r="D105" s="831" t="s">
        <v>51</v>
      </c>
      <c r="E105" s="490"/>
      <c r="F105" s="489">
        <v>3679</v>
      </c>
      <c r="G105" s="301"/>
      <c r="H105" s="415">
        <v>664</v>
      </c>
      <c r="I105" s="1301" t="str">
        <f>IF(H105='[1]Table 3.2'!R104,"","r")</f>
        <v>r</v>
      </c>
      <c r="J105" s="246">
        <v>1.1785828878830701E-2</v>
      </c>
      <c r="K105" s="1332" t="s">
        <v>3058</v>
      </c>
      <c r="L105" s="810">
        <v>11.785828878830701</v>
      </c>
      <c r="M105" s="1332" t="s">
        <v>3058</v>
      </c>
      <c r="N105" s="247" t="s">
        <v>799</v>
      </c>
      <c r="O105" s="1332" t="s">
        <v>3058</v>
      </c>
      <c r="P105" s="1054"/>
      <c r="Q105" s="415">
        <v>739</v>
      </c>
      <c r="R105" s="1301" t="str">
        <f>IF(Q105='[1]Table 3.2'!AB104,"","r")</f>
        <v/>
      </c>
      <c r="S105" s="246">
        <v>1.5023425722631937E-2</v>
      </c>
      <c r="T105" s="247"/>
      <c r="U105" s="505">
        <v>15.023425722631936</v>
      </c>
      <c r="V105" s="256"/>
      <c r="W105" s="256" t="s">
        <v>800</v>
      </c>
      <c r="X105" s="194"/>
      <c r="Y105" s="415">
        <v>651</v>
      </c>
      <c r="Z105" s="1301" t="str">
        <f>IF(Y105='[1]Table 3.2'!AL104,"","r")</f>
        <v>r</v>
      </c>
      <c r="AA105" s="246">
        <v>1.3820775746767721E-2</v>
      </c>
      <c r="AB105" s="194"/>
      <c r="AC105" s="505">
        <v>13.820775746767721</v>
      </c>
      <c r="AD105" s="1298" t="s">
        <v>3058</v>
      </c>
      <c r="AE105" s="256" t="s">
        <v>801</v>
      </c>
      <c r="AF105" s="1354" t="s">
        <v>3058</v>
      </c>
      <c r="AG105" s="415">
        <v>760</v>
      </c>
      <c r="AH105" s="1301" t="str">
        <f>IF(AG105='[1]Table 3.2'!AV104,"","r")</f>
        <v>r</v>
      </c>
      <c r="AI105" s="246">
        <v>1.6433963080137195E-2</v>
      </c>
      <c r="AJ105" s="1298" t="str">
        <f>IF(AI105='[1]Table 3.2'!AX104,"","r")</f>
        <v>r</v>
      </c>
      <c r="AK105" s="655">
        <v>16.433963080137193</v>
      </c>
      <c r="AL105" s="366" t="str">
        <f>IF(AK105='[1]Table 3.2'!AZ104,"","r")</f>
        <v>r</v>
      </c>
      <c r="AM105" s="11" t="s">
        <v>802</v>
      </c>
      <c r="AN105" s="1298" t="str">
        <f>IF(AM105='[1]Table 3.2'!BB104,"","r")</f>
        <v>r</v>
      </c>
      <c r="AO105" s="415">
        <v>865</v>
      </c>
      <c r="AP105" s="194"/>
      <c r="AQ105" s="1050">
        <v>1.9152259183120805E-2</v>
      </c>
      <c r="AR105" s="256"/>
      <c r="AS105" s="655">
        <v>19.152259183120805</v>
      </c>
      <c r="AT105" s="11"/>
      <c r="AU105" s="11" t="s">
        <v>803</v>
      </c>
      <c r="AV105" s="507"/>
    </row>
    <row r="106" spans="1:48" ht="15.5" x14ac:dyDescent="0.35">
      <c r="A106" s="663"/>
      <c r="B106" s="663"/>
      <c r="C106" s="663"/>
      <c r="D106" s="831" t="s">
        <v>14</v>
      </c>
      <c r="E106" s="490"/>
      <c r="F106" s="489">
        <v>216</v>
      </c>
      <c r="G106" s="301"/>
      <c r="H106" s="415">
        <v>1</v>
      </c>
      <c r="I106" s="1301" t="str">
        <f>IF(H106='[1]Table 3.2'!R105,"","r")</f>
        <v/>
      </c>
      <c r="J106" s="760" t="s">
        <v>317</v>
      </c>
      <c r="K106" s="1301"/>
      <c r="L106" s="813" t="s">
        <v>317</v>
      </c>
      <c r="M106" s="752"/>
      <c r="N106" s="769" t="s">
        <v>317</v>
      </c>
      <c r="O106" s="752"/>
      <c r="P106" s="1054"/>
      <c r="Q106" s="415">
        <v>54</v>
      </c>
      <c r="R106" s="1301" t="str">
        <f>IF(Q106='[1]Table 3.2'!AB105,"","r")</f>
        <v/>
      </c>
      <c r="S106" s="760" t="s">
        <v>317</v>
      </c>
      <c r="T106" s="768"/>
      <c r="U106" s="813" t="s">
        <v>317</v>
      </c>
      <c r="V106" s="256"/>
      <c r="W106" s="769" t="s">
        <v>317</v>
      </c>
      <c r="X106" s="194"/>
      <c r="Y106" s="415">
        <v>4</v>
      </c>
      <c r="Z106" s="1301" t="str">
        <f>IF(Y106='[1]Table 3.2'!AL105,"","r")</f>
        <v/>
      </c>
      <c r="AA106" s="760" t="s">
        <v>317</v>
      </c>
      <c r="AB106" s="194"/>
      <c r="AC106" s="813" t="s">
        <v>317</v>
      </c>
      <c r="AD106" s="256"/>
      <c r="AE106" s="248" t="s">
        <v>317</v>
      </c>
      <c r="AF106" s="194"/>
      <c r="AG106" s="415">
        <v>82</v>
      </c>
      <c r="AH106" s="1301" t="str">
        <f>IF(AG106='[1]Table 3.2'!AV105,"","r")</f>
        <v>r</v>
      </c>
      <c r="AI106" s="246" t="s">
        <v>317</v>
      </c>
      <c r="AJ106" s="256"/>
      <c r="AK106" s="813" t="s">
        <v>317</v>
      </c>
      <c r="AL106" s="11"/>
      <c r="AM106" s="248" t="s">
        <v>317</v>
      </c>
      <c r="AN106" s="256"/>
      <c r="AO106" s="415">
        <v>75</v>
      </c>
      <c r="AP106" s="194"/>
      <c r="AQ106" s="1050" t="s">
        <v>317</v>
      </c>
      <c r="AR106" s="256"/>
      <c r="AS106" s="813" t="s">
        <v>317</v>
      </c>
      <c r="AT106" s="11"/>
      <c r="AU106" s="1053" t="s">
        <v>317</v>
      </c>
      <c r="AV106" s="507"/>
    </row>
    <row r="107" spans="1:48" ht="15.5" x14ac:dyDescent="0.35">
      <c r="A107" s="751"/>
      <c r="B107" s="751"/>
      <c r="C107" s="751" t="s">
        <v>149</v>
      </c>
      <c r="D107" s="830"/>
      <c r="E107" s="492"/>
      <c r="F107" s="1150">
        <v>5522</v>
      </c>
      <c r="G107" s="305"/>
      <c r="H107" s="1056">
        <v>1054</v>
      </c>
      <c r="I107" s="1340" t="str">
        <f>IF(H107='[1]Table 3.2'!R106,"","r")</f>
        <v>r</v>
      </c>
      <c r="J107" s="316">
        <v>1.5524656807871325E-2</v>
      </c>
      <c r="K107" s="1359" t="s">
        <v>3058</v>
      </c>
      <c r="L107" s="814">
        <v>15.524656807871326</v>
      </c>
      <c r="M107" s="1359" t="s">
        <v>3058</v>
      </c>
      <c r="N107" s="317" t="s">
        <v>779</v>
      </c>
      <c r="O107" s="1359" t="s">
        <v>3058</v>
      </c>
      <c r="P107" s="1056"/>
      <c r="Q107" s="1056">
        <v>1149</v>
      </c>
      <c r="R107" s="1340" t="str">
        <f>IF(Q107='[1]Table 3.2'!AB106,"","r")</f>
        <v/>
      </c>
      <c r="S107" s="316">
        <v>1.9464450696443442E-2</v>
      </c>
      <c r="T107" s="317"/>
      <c r="U107" s="658">
        <v>19.464450696443443</v>
      </c>
      <c r="V107" s="298"/>
      <c r="W107" s="298" t="s">
        <v>780</v>
      </c>
      <c r="X107" s="298"/>
      <c r="Y107" s="493">
        <v>922</v>
      </c>
      <c r="Z107" s="1340" t="str">
        <f>IF(Y107='[1]Table 3.2'!AL106,"","r")</f>
        <v>r</v>
      </c>
      <c r="AA107" s="316">
        <v>1.6369553668126625E-2</v>
      </c>
      <c r="AB107" s="1340" t="str">
        <f>IF(AA107='[1]Table 3.2'!AL106,"","r")</f>
        <v>r</v>
      </c>
      <c r="AC107" s="658">
        <v>16.369553668126624</v>
      </c>
      <c r="AD107" s="1340" t="str">
        <f>IF(AC107='[1]Table 3.2'!AN106,"","r")</f>
        <v>r</v>
      </c>
      <c r="AE107" s="298" t="s">
        <v>781</v>
      </c>
      <c r="AF107" s="1340" t="str">
        <f>IF(AE107='[1]Table 3.2'!AP106,"","r")</f>
        <v>r</v>
      </c>
      <c r="AG107" s="493">
        <v>1189</v>
      </c>
      <c r="AH107" s="1340" t="str">
        <f>IF(AG107='[1]Table 3.2'!AV106,"","r")</f>
        <v>r</v>
      </c>
      <c r="AI107" s="316">
        <v>2.1584160351446044E-2</v>
      </c>
      <c r="AJ107" s="1340" t="str">
        <f>IF(AI107='[1]Table 3.2'!AT106,"","r")</f>
        <v>r</v>
      </c>
      <c r="AK107" s="541">
        <v>21.584160351446045</v>
      </c>
      <c r="AL107" s="1340" t="str">
        <f>IF(AK107='[1]Table 3.2'!AV106,"","r")</f>
        <v>r</v>
      </c>
      <c r="AM107" s="193" t="s">
        <v>782</v>
      </c>
      <c r="AN107" s="1340" t="str">
        <f>IF(AM107='[1]Table 3.2'!AX106,"","r")</f>
        <v>r</v>
      </c>
      <c r="AO107" s="493">
        <v>1208</v>
      </c>
      <c r="AP107" s="300"/>
      <c r="AQ107" s="316">
        <v>2.2854548206447708E-2</v>
      </c>
      <c r="AR107" s="298"/>
      <c r="AS107" s="541">
        <v>22.85454820644771</v>
      </c>
      <c r="AT107" s="193"/>
      <c r="AU107" s="193" t="s">
        <v>804</v>
      </c>
      <c r="AV107" s="569"/>
    </row>
    <row r="108" spans="1:48" ht="15.5" x14ac:dyDescent="0.35">
      <c r="A108" s="831"/>
      <c r="B108" s="831"/>
      <c r="C108" s="661"/>
      <c r="D108" s="831" t="s">
        <v>320</v>
      </c>
      <c r="E108" s="490"/>
      <c r="F108" s="489">
        <v>8</v>
      </c>
      <c r="G108" s="303"/>
      <c r="H108" s="489">
        <v>3</v>
      </c>
      <c r="I108" s="1301" t="str">
        <f>IF(H108='[1]Table 3.2'!R107,"","r")</f>
        <v/>
      </c>
      <c r="J108" s="760">
        <v>1.936444885799404E-2</v>
      </c>
      <c r="K108" s="1301"/>
      <c r="L108" s="810">
        <v>19.364448857994041</v>
      </c>
      <c r="M108" s="752"/>
      <c r="N108" s="752" t="s">
        <v>805</v>
      </c>
      <c r="O108" s="752"/>
      <c r="P108" s="1054"/>
      <c r="Q108" s="489" t="s">
        <v>12</v>
      </c>
      <c r="R108" s="1301"/>
      <c r="S108" s="760">
        <v>7.18629076838032E-3</v>
      </c>
      <c r="T108" s="768"/>
      <c r="U108" s="505">
        <v>7.1862907683803199</v>
      </c>
      <c r="V108" s="256"/>
      <c r="W108" s="256" t="s">
        <v>555</v>
      </c>
      <c r="X108" s="194"/>
      <c r="Y108" s="489" t="s">
        <v>12</v>
      </c>
      <c r="Z108" s="1301"/>
      <c r="AA108" s="760">
        <v>1.3541666666666667E-2</v>
      </c>
      <c r="AB108" s="256"/>
      <c r="AC108" s="505">
        <v>13.541666666666668</v>
      </c>
      <c r="AD108" s="256"/>
      <c r="AE108" s="256" t="s">
        <v>556</v>
      </c>
      <c r="AF108" s="194"/>
      <c r="AG108" s="489" t="s">
        <v>12</v>
      </c>
      <c r="AH108" s="1301"/>
      <c r="AI108" s="760">
        <v>5.7624113475177301E-3</v>
      </c>
      <c r="AJ108" s="11"/>
      <c r="AK108" s="655">
        <v>5.7624113475177303</v>
      </c>
      <c r="AL108" s="11"/>
      <c r="AM108" s="11" t="s">
        <v>557</v>
      </c>
      <c r="AN108" s="256"/>
      <c r="AO108" s="489" t="s">
        <v>12</v>
      </c>
      <c r="AP108" s="194"/>
      <c r="AQ108" s="1050">
        <v>4.9827520122652357E-3</v>
      </c>
      <c r="AR108" s="11"/>
      <c r="AS108" s="655">
        <v>4.9827520122652356</v>
      </c>
      <c r="AT108" s="11"/>
      <c r="AU108" s="11" t="s">
        <v>628</v>
      </c>
      <c r="AV108" s="507"/>
    </row>
    <row r="109" spans="1:48" ht="15.5" x14ac:dyDescent="0.35">
      <c r="A109" s="831"/>
      <c r="B109" s="831"/>
      <c r="C109" s="661"/>
      <c r="D109" s="831" t="s">
        <v>150</v>
      </c>
      <c r="E109" s="490"/>
      <c r="F109" s="489">
        <v>122</v>
      </c>
      <c r="G109" s="303"/>
      <c r="H109" s="489">
        <v>10</v>
      </c>
      <c r="I109" s="1301" t="str">
        <f>IF(H109='[1]Table 3.2'!R108,"","r")</f>
        <v/>
      </c>
      <c r="J109" s="760">
        <v>5.5789202643549904E-3</v>
      </c>
      <c r="K109" s="1328"/>
      <c r="L109" s="810">
        <v>5.5789202643549904</v>
      </c>
      <c r="M109" s="752"/>
      <c r="N109" s="768" t="s">
        <v>806</v>
      </c>
      <c r="O109" s="752"/>
      <c r="P109" s="1054"/>
      <c r="Q109" s="489" t="s">
        <v>12</v>
      </c>
      <c r="R109" s="1301"/>
      <c r="S109" s="760">
        <v>2.6871508379888269E-2</v>
      </c>
      <c r="T109" s="768"/>
      <c r="U109" s="505">
        <v>26.871508379888269</v>
      </c>
      <c r="V109" s="256"/>
      <c r="W109" s="256" t="s">
        <v>807</v>
      </c>
      <c r="X109" s="194"/>
      <c r="Y109" s="489" t="s">
        <v>12</v>
      </c>
      <c r="Z109" s="1301"/>
      <c r="AA109" s="760">
        <v>1.4411575937919365E-2</v>
      </c>
      <c r="AB109" s="194"/>
      <c r="AC109" s="505">
        <v>14.411575937919364</v>
      </c>
      <c r="AD109" s="256"/>
      <c r="AE109" s="194" t="s">
        <v>808</v>
      </c>
      <c r="AF109" s="194"/>
      <c r="AG109" s="489" t="s">
        <v>12</v>
      </c>
      <c r="AH109" s="1301"/>
      <c r="AI109" s="760">
        <v>2.508130753541701E-2</v>
      </c>
      <c r="AJ109" s="256"/>
      <c r="AK109" s="655">
        <v>25.081307535417011</v>
      </c>
      <c r="AL109" s="11"/>
      <c r="AM109" s="11" t="s">
        <v>809</v>
      </c>
      <c r="AN109" s="256"/>
      <c r="AO109" s="489" t="s">
        <v>12</v>
      </c>
      <c r="AP109" s="194"/>
      <c r="AQ109" s="1050">
        <v>5.2009906648885504E-3</v>
      </c>
      <c r="AR109" s="256"/>
      <c r="AS109" s="655">
        <v>5.2009906648885504</v>
      </c>
      <c r="AT109" s="11"/>
      <c r="AU109" s="11" t="s">
        <v>810</v>
      </c>
      <c r="AV109" s="507"/>
    </row>
    <row r="110" spans="1:48" ht="16.5" x14ac:dyDescent="0.35">
      <c r="A110" s="831"/>
      <c r="B110" s="831"/>
      <c r="C110" s="831"/>
      <c r="D110" s="831" t="s">
        <v>151</v>
      </c>
      <c r="E110" s="490"/>
      <c r="F110" s="489">
        <v>226</v>
      </c>
      <c r="G110" s="301"/>
      <c r="H110" s="489">
        <v>32</v>
      </c>
      <c r="I110" s="1301" t="str">
        <f>IF(H110='[1]Table 3.2'!R109,"","r")</f>
        <v/>
      </c>
      <c r="J110" s="760">
        <v>7.5455270985997237E-3</v>
      </c>
      <c r="K110" s="1328"/>
      <c r="L110" s="810">
        <v>7.5455270985997238</v>
      </c>
      <c r="M110" s="752"/>
      <c r="N110" s="768" t="s">
        <v>811</v>
      </c>
      <c r="O110" s="194"/>
      <c r="P110" s="415"/>
      <c r="Q110" s="489">
        <v>44</v>
      </c>
      <c r="R110" s="1301" t="str">
        <f>IF(Q110='[1]Table 3.2'!AB109,"","r")</f>
        <v/>
      </c>
      <c r="S110" s="760">
        <v>1.204641661226123E-2</v>
      </c>
      <c r="T110" s="768"/>
      <c r="U110" s="505">
        <v>12.046416612261231</v>
      </c>
      <c r="V110" s="256"/>
      <c r="W110" s="256" t="s">
        <v>812</v>
      </c>
      <c r="X110" s="194"/>
      <c r="Y110" s="489">
        <v>40</v>
      </c>
      <c r="Z110" s="1301" t="str">
        <f>IF(Y110='[1]Table 3.2'!AL109,"","r")</f>
        <v/>
      </c>
      <c r="AA110" s="760">
        <v>1.180262381406328E-2</v>
      </c>
      <c r="AB110" s="194"/>
      <c r="AC110" s="505">
        <v>11.80262381406328</v>
      </c>
      <c r="AD110" s="256"/>
      <c r="AE110" s="194" t="s">
        <v>813</v>
      </c>
      <c r="AF110" s="194"/>
      <c r="AG110" s="489">
        <v>60</v>
      </c>
      <c r="AH110" s="1301" t="str">
        <f>IF(AG110='[1]Table 3.2'!AV109,"","r")</f>
        <v>r</v>
      </c>
      <c r="AI110" s="760">
        <v>1.7916207276736491E-2</v>
      </c>
      <c r="AJ110" s="1298" t="str">
        <f>IF(AI110='[1]Table 3.2'!AX109,"","r")</f>
        <v>r</v>
      </c>
      <c r="AK110" s="655">
        <v>17.91620727673649</v>
      </c>
      <c r="AL110" s="366" t="str">
        <f>IF(AK110='[1]Table 3.2'!AZ109,"","r")</f>
        <v>r</v>
      </c>
      <c r="AM110" s="11" t="s">
        <v>814</v>
      </c>
      <c r="AN110" s="1298" t="str">
        <f>IF(AM110='[1]Table 3.2'!BB109,"","r")</f>
        <v>r</v>
      </c>
      <c r="AO110" s="489">
        <v>50</v>
      </c>
      <c r="AP110" s="194"/>
      <c r="AQ110" s="1050">
        <v>1.0743979239326271E-2</v>
      </c>
      <c r="AR110" s="256"/>
      <c r="AS110" s="655">
        <v>10.743979239326272</v>
      </c>
      <c r="AT110" s="11"/>
      <c r="AU110" s="11" t="s">
        <v>815</v>
      </c>
      <c r="AV110" s="507"/>
    </row>
    <row r="111" spans="1:48" ht="16.5" x14ac:dyDescent="0.35">
      <c r="A111" s="831"/>
      <c r="B111" s="831"/>
      <c r="C111" s="831"/>
      <c r="D111" s="831" t="s">
        <v>152</v>
      </c>
      <c r="E111" s="490"/>
      <c r="F111" s="489">
        <v>296</v>
      </c>
      <c r="G111" s="301"/>
      <c r="H111" s="489">
        <v>46</v>
      </c>
      <c r="I111" s="1301" t="str">
        <f>IF(H111='[1]Table 3.2'!R110,"","r")</f>
        <v/>
      </c>
      <c r="J111" s="760">
        <v>9.1100210231254385E-3</v>
      </c>
      <c r="K111" s="1328"/>
      <c r="L111" s="810">
        <v>9.110021023125439</v>
      </c>
      <c r="M111" s="752"/>
      <c r="N111" s="768" t="s">
        <v>816</v>
      </c>
      <c r="O111" s="752"/>
      <c r="P111" s="1054"/>
      <c r="Q111" s="489">
        <v>63</v>
      </c>
      <c r="R111" s="1301" t="str">
        <f>IF(Q111='[1]Table 3.2'!AB110,"","r")</f>
        <v/>
      </c>
      <c r="S111" s="760">
        <v>1.3533834586466165E-2</v>
      </c>
      <c r="T111" s="768"/>
      <c r="U111" s="505">
        <v>13.533834586466165</v>
      </c>
      <c r="V111" s="256"/>
      <c r="W111" s="256" t="s">
        <v>817</v>
      </c>
      <c r="X111" s="194"/>
      <c r="Y111" s="489">
        <v>52</v>
      </c>
      <c r="Z111" s="1301" t="str">
        <f>IF(Y111='[1]Table 3.2'!AL110,"","r")</f>
        <v/>
      </c>
      <c r="AA111" s="760">
        <v>1.1405047914698339E-2</v>
      </c>
      <c r="AB111" s="194"/>
      <c r="AC111" s="505">
        <v>11.40504791469834</v>
      </c>
      <c r="AD111" s="256"/>
      <c r="AE111" s="194" t="s">
        <v>818</v>
      </c>
      <c r="AF111" s="194"/>
      <c r="AG111" s="489">
        <v>63</v>
      </c>
      <c r="AH111" s="1301" t="str">
        <f>IF(AG111='[1]Table 3.2'!AV110,"","r")</f>
        <v>r</v>
      </c>
      <c r="AI111" s="760">
        <v>1.4132629290262464E-2</v>
      </c>
      <c r="AJ111" s="1298" t="str">
        <f>IF(AI111='[1]Table 3.2'!AX110,"","r")</f>
        <v>r</v>
      </c>
      <c r="AK111" s="655">
        <v>14.132629290262464</v>
      </c>
      <c r="AL111" s="366" t="str">
        <f>IF(AK111='[1]Table 3.2'!AZ110,"","r")</f>
        <v>r</v>
      </c>
      <c r="AM111" s="11" t="s">
        <v>819</v>
      </c>
      <c r="AN111" s="1298" t="str">
        <f>IF(AM111='[1]Table 3.2'!BB110,"","r")</f>
        <v>r</v>
      </c>
      <c r="AO111" s="489">
        <v>72</v>
      </c>
      <c r="AP111" s="194"/>
      <c r="AQ111" s="1050">
        <v>1.2376695845344194E-2</v>
      </c>
      <c r="AR111" s="256"/>
      <c r="AS111" s="655">
        <v>12.376695845344194</v>
      </c>
      <c r="AT111" s="11"/>
      <c r="AU111" s="11" t="s">
        <v>820</v>
      </c>
      <c r="AV111" s="507"/>
    </row>
    <row r="112" spans="1:48" ht="16.5" x14ac:dyDescent="0.35">
      <c r="A112" s="831"/>
      <c r="B112" s="831"/>
      <c r="C112" s="831"/>
      <c r="D112" s="831" t="s">
        <v>153</v>
      </c>
      <c r="E112" s="490"/>
      <c r="F112" s="489">
        <v>309</v>
      </c>
      <c r="G112" s="301"/>
      <c r="H112" s="489">
        <v>57</v>
      </c>
      <c r="I112" s="1301" t="str">
        <f>IF(H112='[1]Table 3.2'!R111,"","r")</f>
        <v/>
      </c>
      <c r="J112" s="760">
        <v>9.7510264238340871E-3</v>
      </c>
      <c r="K112" s="1328"/>
      <c r="L112" s="810">
        <v>9.7510264238340874</v>
      </c>
      <c r="M112" s="752"/>
      <c r="N112" s="768" t="s">
        <v>821</v>
      </c>
      <c r="O112" s="752"/>
      <c r="P112" s="1054"/>
      <c r="Q112" s="489">
        <v>65</v>
      </c>
      <c r="R112" s="1301" t="str">
        <f>IF(Q112='[1]Table 3.2'!AB111,"","r")</f>
        <v/>
      </c>
      <c r="S112" s="760">
        <v>1.3259061666405147E-2</v>
      </c>
      <c r="T112" s="768"/>
      <c r="U112" s="505">
        <v>13.259061666405147</v>
      </c>
      <c r="V112" s="256"/>
      <c r="W112" s="256" t="s">
        <v>822</v>
      </c>
      <c r="X112" s="194"/>
      <c r="Y112" s="489">
        <v>55</v>
      </c>
      <c r="Z112" s="1301" t="str">
        <f>IF(Y112='[1]Table 3.2'!AL111,"","r")</f>
        <v/>
      </c>
      <c r="AA112" s="760">
        <v>1.2390177968010813E-2</v>
      </c>
      <c r="AB112" s="194"/>
      <c r="AC112" s="505">
        <v>12.390177968010812</v>
      </c>
      <c r="AD112" s="256"/>
      <c r="AE112" s="194" t="s">
        <v>823</v>
      </c>
      <c r="AF112" s="194"/>
      <c r="AG112" s="489">
        <v>69</v>
      </c>
      <c r="AH112" s="1301" t="str">
        <f>IF(AG112='[1]Table 3.2'!AV111,"","r")</f>
        <v>r</v>
      </c>
      <c r="AI112" s="760">
        <v>1.5588342630728325E-2</v>
      </c>
      <c r="AJ112" s="366" t="str">
        <f>IF(AI112='[1]Table 3.2'!AX111,"","r")</f>
        <v>r</v>
      </c>
      <c r="AK112" s="655">
        <v>15.588342630728325</v>
      </c>
      <c r="AL112" s="366" t="str">
        <f>IF(AK112='[1]Table 3.2'!AZ111,"","r")</f>
        <v>r</v>
      </c>
      <c r="AM112" s="11" t="s">
        <v>824</v>
      </c>
      <c r="AN112" s="366" t="str">
        <f>IF(AM112='[1]Table 3.2'!BB111,"","r")</f>
        <v>r</v>
      </c>
      <c r="AO112" s="489">
        <v>63</v>
      </c>
      <c r="AP112" s="194"/>
      <c r="AQ112" s="1050">
        <v>7.2765719261148089E-3</v>
      </c>
      <c r="AR112" s="11"/>
      <c r="AS112" s="655">
        <v>7.2765719261148085</v>
      </c>
      <c r="AT112" s="11"/>
      <c r="AU112" s="11" t="s">
        <v>825</v>
      </c>
      <c r="AV112" s="557"/>
    </row>
    <row r="113" spans="1:48" ht="16.5" x14ac:dyDescent="0.35">
      <c r="A113" s="831"/>
      <c r="B113" s="831"/>
      <c r="C113" s="831"/>
      <c r="D113" s="831" t="s">
        <v>154</v>
      </c>
      <c r="E113" s="490"/>
      <c r="F113" s="489">
        <v>517</v>
      </c>
      <c r="G113" s="304"/>
      <c r="H113" s="489">
        <v>83</v>
      </c>
      <c r="I113" s="1301" t="str">
        <f>IF(H113='[1]Table 3.2'!R112,"","r")</f>
        <v/>
      </c>
      <c r="J113" s="760">
        <v>8.9205254759956026E-3</v>
      </c>
      <c r="K113" s="1328"/>
      <c r="L113" s="810">
        <v>8.9205254759956034</v>
      </c>
      <c r="M113" s="752"/>
      <c r="N113" s="768" t="s">
        <v>826</v>
      </c>
      <c r="O113" s="752"/>
      <c r="P113" s="1054"/>
      <c r="Q113" s="489">
        <v>136</v>
      </c>
      <c r="R113" s="1301" t="str">
        <f>IF(Q113='[1]Table 3.2'!AB112,"","r")</f>
        <v/>
      </c>
      <c r="S113" s="760">
        <v>1.7232136765465551E-2</v>
      </c>
      <c r="T113" s="768"/>
      <c r="U113" s="505">
        <v>17.232136765465551</v>
      </c>
      <c r="V113" s="256"/>
      <c r="W113" s="256" t="s">
        <v>827</v>
      </c>
      <c r="X113" s="194"/>
      <c r="Y113" s="489">
        <v>99</v>
      </c>
      <c r="Z113" s="1301" t="str">
        <f>IF(Y113='[1]Table 3.2'!AL112,"","r")</f>
        <v/>
      </c>
      <c r="AA113" s="760">
        <v>1.4036120926580291E-2</v>
      </c>
      <c r="AB113" s="194"/>
      <c r="AC113" s="505">
        <v>14.03612092658029</v>
      </c>
      <c r="AD113" s="256"/>
      <c r="AE113" s="194" t="s">
        <v>828</v>
      </c>
      <c r="AF113" s="194"/>
      <c r="AG113" s="489">
        <v>105</v>
      </c>
      <c r="AH113" s="1301" t="str">
        <f>IF(AG113='[1]Table 3.2'!AV112,"","r")</f>
        <v>r</v>
      </c>
      <c r="AI113" s="760">
        <v>1.623859432065573E-2</v>
      </c>
      <c r="AJ113" s="366" t="str">
        <f>IF(AI113='[1]Table 3.2'!AX112,"","r")</f>
        <v>r</v>
      </c>
      <c r="AK113" s="655">
        <v>16.238594320655729</v>
      </c>
      <c r="AL113" s="366" t="str">
        <f>IF(AK113='[1]Table 3.2'!AZ112,"","r")</f>
        <v>r</v>
      </c>
      <c r="AM113" s="11" t="s">
        <v>829</v>
      </c>
      <c r="AN113" s="366" t="str">
        <f>IF(AM113='[1]Table 3.2'!BB112,"","r")</f>
        <v>r</v>
      </c>
      <c r="AO113" s="489">
        <v>94</v>
      </c>
      <c r="AP113" s="194"/>
      <c r="AQ113" s="1050">
        <v>9.4955889285473771E-3</v>
      </c>
      <c r="AR113" s="11"/>
      <c r="AS113" s="655">
        <v>9.4955889285473773</v>
      </c>
      <c r="AT113" s="11"/>
      <c r="AU113" s="11" t="s">
        <v>830</v>
      </c>
      <c r="AV113" s="557"/>
    </row>
    <row r="114" spans="1:48" ht="16.5" x14ac:dyDescent="0.35">
      <c r="A114" s="831"/>
      <c r="B114" s="831"/>
      <c r="C114" s="831"/>
      <c r="D114" s="831" t="s">
        <v>155</v>
      </c>
      <c r="E114" s="490"/>
      <c r="F114" s="489">
        <v>855</v>
      </c>
      <c r="G114" s="303"/>
      <c r="H114" s="489">
        <v>125</v>
      </c>
      <c r="I114" s="1301" t="str">
        <f>IF(H114='[1]Table 3.2'!R113,"","r")</f>
        <v/>
      </c>
      <c r="J114" s="246">
        <v>1.0350516251902902E-2</v>
      </c>
      <c r="K114" s="1328"/>
      <c r="L114" s="810">
        <v>10.350516251902901</v>
      </c>
      <c r="M114" s="222"/>
      <c r="N114" s="247" t="s">
        <v>831</v>
      </c>
      <c r="O114" s="222"/>
      <c r="P114" s="1054"/>
      <c r="Q114" s="489">
        <v>173</v>
      </c>
      <c r="R114" s="1301" t="str">
        <f>IF(Q114='[1]Table 3.2'!AB113,"","r")</f>
        <v/>
      </c>
      <c r="S114" s="246">
        <v>1.5821315511783327E-2</v>
      </c>
      <c r="T114" s="247"/>
      <c r="U114" s="505">
        <v>15.821315511783327</v>
      </c>
      <c r="V114" s="256"/>
      <c r="W114" s="256" t="s">
        <v>832</v>
      </c>
      <c r="X114" s="194"/>
      <c r="Y114" s="489">
        <v>158</v>
      </c>
      <c r="Z114" s="1301" t="str">
        <f>IF(Y114='[1]Table 3.2'!AL113,"","r")</f>
        <v>r</v>
      </c>
      <c r="AA114" s="246">
        <v>1.5302663438256658E-2</v>
      </c>
      <c r="AB114" s="1354" t="s">
        <v>3058</v>
      </c>
      <c r="AC114" s="505">
        <v>15.302663438256658</v>
      </c>
      <c r="AD114" s="1298" t="s">
        <v>3058</v>
      </c>
      <c r="AE114" s="194" t="s">
        <v>833</v>
      </c>
      <c r="AF114" s="1354" t="s">
        <v>3058</v>
      </c>
      <c r="AG114" s="489">
        <v>195</v>
      </c>
      <c r="AH114" s="1301" t="str">
        <f>IF(AG114='[1]Table 3.2'!AV113,"","r")</f>
        <v>r</v>
      </c>
      <c r="AI114" s="246">
        <v>2.0064110174522139E-2</v>
      </c>
      <c r="AJ114" s="366" t="str">
        <f>IF(AI114='[1]Table 3.2'!AX113,"","r")</f>
        <v>r</v>
      </c>
      <c r="AK114" s="655">
        <v>20.064110174522138</v>
      </c>
      <c r="AL114" s="366" t="str">
        <f>IF(AK114='[1]Table 3.2'!AZ113,"","r")</f>
        <v>r</v>
      </c>
      <c r="AM114" s="11" t="s">
        <v>834</v>
      </c>
      <c r="AN114" s="366" t="str">
        <f>IF(AM114='[1]Table 3.2'!BB113,"","r")</f>
        <v>r</v>
      </c>
      <c r="AO114" s="489">
        <v>204</v>
      </c>
      <c r="AP114" s="194"/>
      <c r="AQ114" s="1050">
        <v>1.489051094890511E-2</v>
      </c>
      <c r="AR114" s="11"/>
      <c r="AS114" s="655">
        <v>14.89051094890511</v>
      </c>
      <c r="AT114" s="11"/>
      <c r="AU114" s="11" t="s">
        <v>835</v>
      </c>
      <c r="AV114" s="557"/>
    </row>
    <row r="115" spans="1:48" ht="16.5" x14ac:dyDescent="0.35">
      <c r="A115" s="831"/>
      <c r="B115" s="831"/>
      <c r="C115" s="661"/>
      <c r="D115" s="831" t="s">
        <v>156</v>
      </c>
      <c r="E115" s="490"/>
      <c r="F115" s="489">
        <v>901</v>
      </c>
      <c r="G115" s="303"/>
      <c r="H115" s="489">
        <v>153</v>
      </c>
      <c r="I115" s="1301" t="str">
        <f>IF(H115='[1]Table 3.2'!R114,"","r")</f>
        <v/>
      </c>
      <c r="J115" s="246">
        <v>1.2680016065178724E-2</v>
      </c>
      <c r="K115" s="1328"/>
      <c r="L115" s="810">
        <v>12.680016065178725</v>
      </c>
      <c r="M115" s="222"/>
      <c r="N115" s="247" t="s">
        <v>836</v>
      </c>
      <c r="O115" s="247"/>
      <c r="P115" s="637"/>
      <c r="Q115" s="489">
        <v>198</v>
      </c>
      <c r="R115" s="1301" t="str">
        <f>IF(Q115='[1]Table 3.2'!AB114,"","r")</f>
        <v/>
      </c>
      <c r="S115" s="246">
        <v>1.8044670022292951E-2</v>
      </c>
      <c r="T115" s="247"/>
      <c r="U115" s="505">
        <v>18.044670022292951</v>
      </c>
      <c r="V115" s="256"/>
      <c r="W115" s="256" t="s">
        <v>837</v>
      </c>
      <c r="X115" s="194"/>
      <c r="Y115" s="489">
        <v>150</v>
      </c>
      <c r="Z115" s="1301" t="str">
        <f>IF(Y115='[1]Table 3.2'!AL114,"","r")</f>
        <v/>
      </c>
      <c r="AA115" s="246">
        <v>1.3965180150823946E-2</v>
      </c>
      <c r="AB115" s="194"/>
      <c r="AC115" s="505">
        <v>13.965180150823945</v>
      </c>
      <c r="AD115" s="256"/>
      <c r="AE115" s="194" t="s">
        <v>838</v>
      </c>
      <c r="AF115" s="194"/>
      <c r="AG115" s="489">
        <v>197</v>
      </c>
      <c r="AH115" s="1301" t="str">
        <f>IF(AG115='[1]Table 3.2'!AV114,"","r")</f>
        <v>r</v>
      </c>
      <c r="AI115" s="246">
        <v>1.8652042183767405E-2</v>
      </c>
      <c r="AJ115" s="366" t="str">
        <f>IF(AI115='[1]Table 3.2'!AX114,"","r")</f>
        <v>r</v>
      </c>
      <c r="AK115" s="655">
        <v>18.652042183767406</v>
      </c>
      <c r="AL115" s="366" t="str">
        <f>IF(AK115='[1]Table 3.2'!AZ114,"","r")</f>
        <v>r</v>
      </c>
      <c r="AM115" s="11" t="s">
        <v>839</v>
      </c>
      <c r="AN115" s="366" t="str">
        <f>IF(AM115='[1]Table 3.2'!BB114,"","r")</f>
        <v>r</v>
      </c>
      <c r="AO115" s="489">
        <v>203</v>
      </c>
      <c r="AP115" s="194"/>
      <c r="AQ115" s="1050">
        <v>1.9438858565546301E-2</v>
      </c>
      <c r="AR115" s="11"/>
      <c r="AS115" s="655">
        <v>19.438858565546301</v>
      </c>
      <c r="AT115" s="11"/>
      <c r="AU115" s="11" t="s">
        <v>840</v>
      </c>
      <c r="AV115" s="557"/>
    </row>
    <row r="116" spans="1:48" ht="16.5" x14ac:dyDescent="0.35">
      <c r="A116" s="797"/>
      <c r="B116" s="797"/>
      <c r="C116" s="797"/>
      <c r="D116" s="831" t="s">
        <v>157</v>
      </c>
      <c r="E116" s="490"/>
      <c r="F116" s="489">
        <v>1330</v>
      </c>
      <c r="G116" s="301"/>
      <c r="H116" s="489">
        <v>205</v>
      </c>
      <c r="I116" s="1301" t="str">
        <f>IF(H116='[1]Table 3.2'!R115,"","r")</f>
        <v/>
      </c>
      <c r="J116" s="246">
        <v>1.1824841485004858E-2</v>
      </c>
      <c r="K116" s="1331"/>
      <c r="L116" s="810">
        <v>11.824841485004859</v>
      </c>
      <c r="M116" s="222"/>
      <c r="N116" s="247" t="s">
        <v>841</v>
      </c>
      <c r="O116" s="295"/>
      <c r="P116" s="1055"/>
      <c r="Q116" s="489">
        <v>269</v>
      </c>
      <c r="R116" s="1301" t="str">
        <f>IF(Q116='[1]Table 3.2'!AB115,"","r")</f>
        <v/>
      </c>
      <c r="S116" s="246">
        <v>1.8558320464037614E-2</v>
      </c>
      <c r="T116" s="253"/>
      <c r="U116" s="505">
        <v>18.558320464037614</v>
      </c>
      <c r="V116" s="256"/>
      <c r="W116" s="256" t="s">
        <v>842</v>
      </c>
      <c r="X116" s="297"/>
      <c r="Y116" s="489">
        <v>240</v>
      </c>
      <c r="Z116" s="1301" t="str">
        <f>IF(Y116='[1]Table 3.2'!AL115,"","r")</f>
        <v>r</v>
      </c>
      <c r="AA116" s="246">
        <v>1.6726890621146649E-2</v>
      </c>
      <c r="AB116" s="1372" t="s">
        <v>3058</v>
      </c>
      <c r="AC116" s="505">
        <v>16.726890621146648</v>
      </c>
      <c r="AD116" s="1298" t="s">
        <v>3058</v>
      </c>
      <c r="AE116" s="194" t="s">
        <v>843</v>
      </c>
      <c r="AF116" s="1372" t="s">
        <v>3058</v>
      </c>
      <c r="AG116" s="489">
        <v>289</v>
      </c>
      <c r="AH116" s="1301" t="str">
        <f>IF(AG116='[1]Table 3.2'!AV115,"","r")</f>
        <v>r</v>
      </c>
      <c r="AI116" s="246">
        <v>1.9879884646929653E-2</v>
      </c>
      <c r="AJ116" s="366" t="str">
        <f>IF(AI116='[1]Table 3.2'!AX115,"","r")</f>
        <v>r</v>
      </c>
      <c r="AK116" s="655">
        <v>19.879884646929654</v>
      </c>
      <c r="AL116" s="366" t="str">
        <f>IF(AK116='[1]Table 3.2'!AZ115,"","r")</f>
        <v>r</v>
      </c>
      <c r="AM116" s="11" t="s">
        <v>844</v>
      </c>
      <c r="AN116" s="366" t="str">
        <f>IF(AM116='[1]Table 3.2'!BB115,"","r")</f>
        <v>r</v>
      </c>
      <c r="AO116" s="489">
        <v>327</v>
      </c>
      <c r="AP116" s="194"/>
      <c r="AQ116" s="1050">
        <v>2.3039526527161278E-2</v>
      </c>
      <c r="AR116" s="11"/>
      <c r="AS116" s="655">
        <v>23.039526527161279</v>
      </c>
      <c r="AT116" s="11"/>
      <c r="AU116" s="11" t="s">
        <v>845</v>
      </c>
      <c r="AV116" s="557"/>
    </row>
    <row r="117" spans="1:48" ht="15.5" x14ac:dyDescent="0.35">
      <c r="A117" s="797"/>
      <c r="B117" s="797"/>
      <c r="C117" s="797"/>
      <c r="D117" s="831" t="s">
        <v>14</v>
      </c>
      <c r="E117" s="490"/>
      <c r="F117" s="489">
        <v>958</v>
      </c>
      <c r="G117" s="301"/>
      <c r="H117" s="489">
        <v>340</v>
      </c>
      <c r="I117" s="1328" t="str">
        <f>IF(H117='[1]Table 3.2'!R116,"","r")</f>
        <v>r</v>
      </c>
      <c r="J117" s="246" t="s">
        <v>317</v>
      </c>
      <c r="K117" s="1331"/>
      <c r="L117" s="810" t="s">
        <v>317</v>
      </c>
      <c r="M117" s="247"/>
      <c r="N117" s="247" t="s">
        <v>317</v>
      </c>
      <c r="O117" s="295"/>
      <c r="P117" s="1055"/>
      <c r="Q117" s="489">
        <v>163</v>
      </c>
      <c r="R117" s="1328" t="str">
        <f>IF(Q117='[1]Table 3.2'!AB116,"","r")</f>
        <v/>
      </c>
      <c r="S117" s="246" t="s">
        <v>317</v>
      </c>
      <c r="T117" s="253"/>
      <c r="U117" s="505" t="s">
        <v>317</v>
      </c>
      <c r="V117" s="256"/>
      <c r="W117" s="256" t="s">
        <v>317</v>
      </c>
      <c r="X117" s="297"/>
      <c r="Y117" s="489">
        <v>107</v>
      </c>
      <c r="Z117" s="1328" t="str">
        <f>IF(Y117='[1]Table 3.2'!AL116,"","r")</f>
        <v/>
      </c>
      <c r="AA117" s="246" t="s">
        <v>317</v>
      </c>
      <c r="AB117" s="297"/>
      <c r="AC117" s="505" t="s">
        <v>317</v>
      </c>
      <c r="AD117" s="194"/>
      <c r="AE117" s="194" t="s">
        <v>317</v>
      </c>
      <c r="AF117" s="297"/>
      <c r="AG117" s="489">
        <v>175</v>
      </c>
      <c r="AH117" s="1328" t="str">
        <f>IF(AG117='[1]Table 3.2'!AV116,"","r")</f>
        <v>r</v>
      </c>
      <c r="AI117" s="246" t="s">
        <v>317</v>
      </c>
      <c r="AJ117" s="11"/>
      <c r="AK117" s="655" t="s">
        <v>317</v>
      </c>
      <c r="AL117" s="11"/>
      <c r="AM117" s="11" t="s">
        <v>317</v>
      </c>
      <c r="AN117" s="11"/>
      <c r="AO117" s="489">
        <v>173</v>
      </c>
      <c r="AP117" s="194"/>
      <c r="AQ117" s="1050" t="s">
        <v>317</v>
      </c>
      <c r="AR117" s="11"/>
      <c r="AS117" s="655" t="s">
        <v>317</v>
      </c>
      <c r="AT117" s="11"/>
      <c r="AU117" s="11" t="s">
        <v>317</v>
      </c>
      <c r="AV117" s="557"/>
    </row>
    <row r="118" spans="1:48" ht="16.5" x14ac:dyDescent="0.35">
      <c r="A118" s="833"/>
      <c r="B118" s="833"/>
      <c r="C118" s="835"/>
      <c r="D118" s="831"/>
      <c r="E118" s="490"/>
      <c r="F118" s="1151"/>
      <c r="G118" s="301"/>
      <c r="H118" s="489"/>
      <c r="I118" s="366"/>
      <c r="J118" s="207"/>
      <c r="K118" s="366"/>
      <c r="L118" s="655"/>
      <c r="M118" s="11"/>
      <c r="N118" s="11"/>
      <c r="O118" s="11"/>
      <c r="P118" s="500"/>
      <c r="Q118" s="489"/>
      <c r="R118" s="366"/>
      <c r="S118" s="207"/>
      <c r="T118" s="11"/>
      <c r="U118" s="655"/>
      <c r="V118" s="11"/>
      <c r="W118" s="11"/>
      <c r="X118" s="11"/>
      <c r="Y118" s="489"/>
      <c r="Z118" s="366"/>
      <c r="AA118" s="207"/>
      <c r="AB118" s="11"/>
      <c r="AC118" s="655"/>
      <c r="AD118" s="11"/>
      <c r="AE118" s="11"/>
      <c r="AF118" s="11"/>
      <c r="AG118" s="489"/>
      <c r="AH118" s="366"/>
      <c r="AI118" s="207"/>
      <c r="AJ118" s="11"/>
      <c r="AK118" s="655"/>
      <c r="AL118" s="11"/>
      <c r="AM118" s="11"/>
      <c r="AN118" s="11"/>
      <c r="AO118" s="489"/>
      <c r="AP118" s="282"/>
      <c r="AQ118" s="207"/>
      <c r="AR118" s="11"/>
      <c r="AS118" s="655"/>
      <c r="AT118" s="11"/>
      <c r="AU118" s="11"/>
      <c r="AV118" s="557"/>
    </row>
    <row r="119" spans="1:48" ht="15.5" x14ac:dyDescent="0.35">
      <c r="A119" s="748" t="s">
        <v>14</v>
      </c>
      <c r="B119" s="748"/>
      <c r="C119" s="748"/>
      <c r="D119" s="832"/>
      <c r="E119" s="495"/>
      <c r="F119" s="1143">
        <v>340</v>
      </c>
      <c r="G119" s="307"/>
      <c r="H119" s="1071">
        <v>199</v>
      </c>
      <c r="I119" s="1339" t="str">
        <f>IF(H119='[1]Table 3.2'!R118,"","r")</f>
        <v/>
      </c>
      <c r="J119" s="225" t="s">
        <v>317</v>
      </c>
      <c r="K119" s="1339"/>
      <c r="L119" s="815" t="s">
        <v>317</v>
      </c>
      <c r="M119" s="226"/>
      <c r="N119" s="226" t="s">
        <v>317</v>
      </c>
      <c r="O119" s="226"/>
      <c r="P119" s="1071"/>
      <c r="Q119" s="1071">
        <v>29</v>
      </c>
      <c r="R119" s="1339" t="str">
        <f>IF(Q119='[1]Table 3.2'!AB118,"","r")</f>
        <v/>
      </c>
      <c r="S119" s="516" t="s">
        <v>317</v>
      </c>
      <c r="T119" s="226"/>
      <c r="U119" s="815" t="s">
        <v>317</v>
      </c>
      <c r="V119" s="226"/>
      <c r="W119" s="226" t="s">
        <v>317</v>
      </c>
      <c r="X119" s="323"/>
      <c r="Y119" s="499">
        <v>53</v>
      </c>
      <c r="Z119" s="1339" t="str">
        <f>IF(Y119='[1]Table 3.2'!AL118,"","r")</f>
        <v/>
      </c>
      <c r="AA119" s="225" t="s">
        <v>317</v>
      </c>
      <c r="AB119" s="226"/>
      <c r="AC119" s="815" t="s">
        <v>317</v>
      </c>
      <c r="AD119" s="226"/>
      <c r="AE119" s="226" t="s">
        <v>317</v>
      </c>
      <c r="AF119" s="323"/>
      <c r="AG119" s="499">
        <v>36</v>
      </c>
      <c r="AH119" s="1339" t="str">
        <f>IF(AG119='[1]Table 3.2'!AV118,"","r")</f>
        <v/>
      </c>
      <c r="AI119" s="225" t="s">
        <v>317</v>
      </c>
      <c r="AJ119" s="226"/>
      <c r="AK119" s="815" t="s">
        <v>317</v>
      </c>
      <c r="AL119" s="226"/>
      <c r="AM119" s="226" t="s">
        <v>317</v>
      </c>
      <c r="AN119" s="196"/>
      <c r="AO119" s="499">
        <v>23</v>
      </c>
      <c r="AP119" s="323"/>
      <c r="AQ119" s="761" t="s">
        <v>317</v>
      </c>
      <c r="AR119" s="1014"/>
      <c r="AS119" s="815" t="s">
        <v>317</v>
      </c>
      <c r="AT119" s="1014"/>
      <c r="AU119" s="1014" t="s">
        <v>317</v>
      </c>
      <c r="AV119" s="458"/>
    </row>
    <row r="120" spans="1:48" x14ac:dyDescent="0.35">
      <c r="A120" s="498"/>
      <c r="B120" s="498"/>
      <c r="C120" s="498"/>
      <c r="D120" s="11"/>
      <c r="E120" s="490"/>
      <c r="F120" s="1083"/>
      <c r="G120" s="1046"/>
      <c r="H120" s="282"/>
      <c r="I120" s="11"/>
      <c r="J120" s="207"/>
      <c r="K120" s="11"/>
      <c r="L120" s="655"/>
      <c r="M120" s="11"/>
      <c r="N120" s="11"/>
      <c r="O120" s="11"/>
      <c r="P120" s="11"/>
      <c r="Q120" s="282"/>
      <c r="R120" s="11"/>
      <c r="S120" s="512"/>
      <c r="T120" s="11"/>
      <c r="U120" s="655"/>
      <c r="V120" s="11"/>
      <c r="W120" s="11"/>
      <c r="X120" s="11"/>
      <c r="Y120" s="282"/>
      <c r="Z120" s="11"/>
      <c r="AA120" s="207"/>
      <c r="AB120" s="11"/>
      <c r="AC120" s="655"/>
      <c r="AD120" s="11"/>
      <c r="AE120" s="11"/>
      <c r="AF120" s="11"/>
      <c r="AG120" s="282"/>
      <c r="AH120" s="11"/>
      <c r="AI120" s="207"/>
      <c r="AJ120" s="11"/>
      <c r="AK120" s="655"/>
      <c r="AL120" s="11"/>
      <c r="AM120" s="11"/>
      <c r="AN120" s="11"/>
      <c r="AO120" s="282"/>
      <c r="AP120" s="282"/>
      <c r="AQ120" s="11"/>
      <c r="AR120" s="11"/>
      <c r="AS120" s="655"/>
      <c r="AT120" s="11"/>
      <c r="AU120" s="11"/>
      <c r="AV120" s="11"/>
    </row>
    <row r="121" spans="1:48" x14ac:dyDescent="0.35">
      <c r="A121" s="1165" t="s">
        <v>2993</v>
      </c>
    </row>
    <row r="122" spans="1:48" x14ac:dyDescent="0.35">
      <c r="A122" s="1165" t="s">
        <v>528</v>
      </c>
      <c r="B122" s="1165"/>
      <c r="C122" s="1165"/>
      <c r="D122" s="1165"/>
      <c r="E122" s="1165"/>
      <c r="F122" s="1168"/>
      <c r="G122" s="1165"/>
      <c r="H122" s="1168"/>
      <c r="I122" s="1165"/>
      <c r="J122" s="1165"/>
      <c r="K122" s="1165"/>
      <c r="L122" s="1120"/>
      <c r="M122" s="1165"/>
      <c r="N122" s="1165"/>
      <c r="O122" s="1165"/>
      <c r="P122" s="1165"/>
      <c r="Q122" s="1168"/>
      <c r="R122" s="1165"/>
      <c r="S122" s="1165"/>
      <c r="T122" s="1165"/>
      <c r="U122" s="1120"/>
      <c r="V122" s="1165"/>
      <c r="W122" s="1165"/>
      <c r="X122" s="1165"/>
      <c r="Y122" s="1168"/>
      <c r="Z122" s="1165"/>
      <c r="AA122" s="536"/>
      <c r="AB122" s="1165"/>
      <c r="AC122" s="1120"/>
      <c r="AD122" s="1165"/>
      <c r="AE122" s="1165"/>
      <c r="AF122" s="1165"/>
      <c r="AG122" s="1168"/>
      <c r="AH122" s="11"/>
      <c r="AI122" s="207"/>
      <c r="AJ122" s="11"/>
      <c r="AK122" s="655"/>
      <c r="AL122" s="11"/>
      <c r="AM122" s="11"/>
      <c r="AN122" s="11"/>
      <c r="AO122" s="282"/>
      <c r="AP122" s="282"/>
      <c r="AQ122" s="11"/>
      <c r="AR122" s="11"/>
      <c r="AS122" s="655"/>
      <c r="AT122" s="11"/>
      <c r="AU122" s="11"/>
      <c r="AV122" s="11"/>
    </row>
    <row r="123" spans="1:48" ht="17" x14ac:dyDescent="0.35">
      <c r="A123" s="1165" t="s">
        <v>527</v>
      </c>
      <c r="B123" s="1165"/>
      <c r="C123" s="1078"/>
      <c r="D123" s="1078"/>
      <c r="E123" s="1078"/>
      <c r="F123" s="1214"/>
      <c r="G123" s="1078"/>
      <c r="H123" s="1214"/>
      <c r="I123" s="1078"/>
      <c r="J123" s="1078"/>
      <c r="K123" s="1078"/>
      <c r="L123" s="1264"/>
      <c r="M123" s="1078"/>
      <c r="N123" s="1078"/>
      <c r="O123" s="1078"/>
      <c r="P123" s="1078"/>
      <c r="Q123" s="1214"/>
      <c r="R123" s="1078"/>
      <c r="S123" s="1078"/>
      <c r="T123" s="1078"/>
      <c r="U123" s="1264"/>
      <c r="V123" s="1078"/>
      <c r="W123" s="1078"/>
      <c r="X123" s="1078"/>
      <c r="Y123" s="1214"/>
      <c r="Z123" s="1078"/>
      <c r="AA123" s="1078"/>
      <c r="AB123" s="1078"/>
      <c r="AC123" s="1264"/>
      <c r="AD123" s="1078"/>
      <c r="AE123" s="518"/>
      <c r="AF123" s="519"/>
      <c r="AG123" s="1184"/>
      <c r="AH123" s="11"/>
      <c r="AI123" s="207"/>
      <c r="AJ123" s="11"/>
      <c r="AK123" s="655"/>
      <c r="AL123" s="11"/>
      <c r="AM123" s="11"/>
      <c r="AN123" s="11"/>
      <c r="AO123" s="282"/>
      <c r="AP123" s="282"/>
      <c r="AQ123" s="11"/>
      <c r="AR123" s="11"/>
      <c r="AS123" s="655"/>
      <c r="AT123" s="11"/>
      <c r="AU123" s="11"/>
      <c r="AV123" s="11"/>
    </row>
    <row r="124" spans="1:48" ht="17" x14ac:dyDescent="0.35">
      <c r="A124" s="1165" t="s">
        <v>495</v>
      </c>
      <c r="B124" s="1165"/>
      <c r="C124" s="1165"/>
      <c r="D124" s="1165"/>
      <c r="E124" s="1165"/>
      <c r="F124" s="1168"/>
      <c r="G124" s="1165"/>
      <c r="H124" s="1168"/>
      <c r="I124" s="1165"/>
      <c r="J124" s="1120"/>
      <c r="K124" s="1165"/>
      <c r="L124" s="1120"/>
      <c r="M124" s="1165"/>
      <c r="N124" s="1165"/>
      <c r="O124" s="1165"/>
      <c r="P124" s="1165"/>
      <c r="Q124" s="1168"/>
      <c r="R124" s="1120"/>
      <c r="S124" s="1165"/>
      <c r="T124" s="1165"/>
      <c r="U124" s="1120"/>
      <c r="V124" s="1165"/>
      <c r="W124" s="1165"/>
      <c r="X124" s="1120"/>
      <c r="Y124" s="1168"/>
      <c r="Z124" s="1165"/>
      <c r="AA124" s="1165"/>
      <c r="AB124" s="1165"/>
      <c r="AC124" s="1120"/>
      <c r="AD124" s="1165"/>
      <c r="AE124" s="518"/>
      <c r="AF124" s="519"/>
      <c r="AG124" s="1184"/>
      <c r="AH124" s="11"/>
      <c r="AI124" s="207"/>
      <c r="AJ124" s="11"/>
      <c r="AK124" s="655"/>
      <c r="AL124" s="11"/>
      <c r="AM124" s="11"/>
      <c r="AN124" s="11"/>
      <c r="AO124" s="282"/>
      <c r="AP124" s="282"/>
      <c r="AQ124" s="11"/>
      <c r="AR124" s="11"/>
      <c r="AS124" s="655"/>
      <c r="AT124" s="11"/>
      <c r="AU124" s="11"/>
      <c r="AV124" s="11"/>
    </row>
    <row r="125" spans="1:48" ht="17" x14ac:dyDescent="0.35">
      <c r="A125" s="1165" t="s">
        <v>496</v>
      </c>
      <c r="B125" s="1165"/>
      <c r="C125" s="1165"/>
      <c r="D125" s="1165"/>
      <c r="E125" s="1165"/>
      <c r="F125" s="1168"/>
      <c r="G125" s="1165"/>
      <c r="H125" s="1168"/>
      <c r="I125" s="1165"/>
      <c r="J125" s="1120"/>
      <c r="K125" s="1165"/>
      <c r="L125" s="1120"/>
      <c r="M125" s="1165"/>
      <c r="N125" s="1165"/>
      <c r="O125" s="1165"/>
      <c r="P125" s="1165"/>
      <c r="Q125" s="1168"/>
      <c r="R125" s="1120"/>
      <c r="S125" s="1165"/>
      <c r="T125" s="1165"/>
      <c r="U125" s="1120"/>
      <c r="V125" s="1165"/>
      <c r="W125" s="1165"/>
      <c r="X125" s="1120"/>
      <c r="Y125" s="1168"/>
      <c r="Z125" s="1165"/>
      <c r="AA125" s="1165"/>
      <c r="AB125" s="1165"/>
      <c r="AC125" s="1120"/>
      <c r="AD125" s="1165"/>
      <c r="AE125" s="518"/>
      <c r="AF125" s="519"/>
      <c r="AG125" s="1184"/>
      <c r="AH125" s="11"/>
      <c r="AI125" s="207"/>
      <c r="AJ125" s="11"/>
      <c r="AK125" s="655"/>
      <c r="AL125" s="11"/>
      <c r="AM125" s="11"/>
      <c r="AN125" s="11"/>
      <c r="AO125" s="282"/>
      <c r="AP125" s="282"/>
      <c r="AQ125" s="11"/>
      <c r="AR125" s="11"/>
      <c r="AS125" s="655"/>
      <c r="AT125" s="11"/>
      <c r="AU125" s="11"/>
      <c r="AV125" s="11"/>
    </row>
    <row r="126" spans="1:48" x14ac:dyDescent="0.35">
      <c r="A126" s="1461" t="s">
        <v>518</v>
      </c>
      <c r="B126" s="1461"/>
      <c r="C126" s="1461"/>
      <c r="D126" s="1461"/>
      <c r="E126" s="1461"/>
      <c r="F126" s="1461"/>
      <c r="G126" s="1461"/>
      <c r="H126" s="1461"/>
      <c r="I126" s="1461"/>
      <c r="J126" s="1461"/>
      <c r="K126" s="1461"/>
      <c r="L126" s="1461"/>
      <c r="M126" s="1461"/>
      <c r="N126" s="1461"/>
      <c r="O126" s="1461"/>
      <c r="P126" s="1461"/>
      <c r="Q126" s="1461"/>
      <c r="R126" s="1461"/>
      <c r="S126" s="1461"/>
      <c r="T126" s="1461"/>
      <c r="U126" s="1461"/>
      <c r="V126" s="1461"/>
      <c r="W126" s="1461"/>
      <c r="X126" s="1461"/>
      <c r="Y126" s="1461"/>
      <c r="Z126" s="1461"/>
      <c r="AA126" s="1461"/>
      <c r="AB126" s="1461"/>
      <c r="AC126" s="1461"/>
      <c r="AD126" s="1461"/>
      <c r="AE126" s="1461"/>
      <c r="AF126" s="1461"/>
      <c r="AG126" s="1461"/>
      <c r="AH126" s="1461"/>
      <c r="AI126" s="1461"/>
      <c r="AJ126" s="1461"/>
      <c r="AK126" s="1461"/>
      <c r="AL126" s="1461"/>
      <c r="AM126" s="1461"/>
      <c r="AN126" s="1461"/>
      <c r="AO126" s="1461"/>
      <c r="AP126" s="282"/>
      <c r="AQ126" s="11"/>
      <c r="AR126" s="11"/>
      <c r="AS126" s="655"/>
      <c r="AT126" s="11"/>
      <c r="AU126" s="11"/>
      <c r="AV126" s="11"/>
    </row>
    <row r="127" spans="1:48" x14ac:dyDescent="0.35">
      <c r="A127" s="1461"/>
      <c r="B127" s="1461"/>
      <c r="C127" s="1461"/>
      <c r="D127" s="1461"/>
      <c r="E127" s="1461"/>
      <c r="F127" s="1461"/>
      <c r="G127" s="1461"/>
      <c r="H127" s="1461"/>
      <c r="I127" s="1461"/>
      <c r="J127" s="1461"/>
      <c r="K127" s="1461"/>
      <c r="L127" s="1461"/>
      <c r="M127" s="1461"/>
      <c r="N127" s="1461"/>
      <c r="O127" s="1461"/>
      <c r="P127" s="1461"/>
      <c r="Q127" s="1461"/>
      <c r="R127" s="1461"/>
      <c r="S127" s="1461"/>
      <c r="T127" s="1461"/>
      <c r="U127" s="1461"/>
      <c r="V127" s="1461"/>
      <c r="W127" s="1461"/>
      <c r="X127" s="1461"/>
      <c r="Y127" s="1461"/>
      <c r="Z127" s="1461"/>
      <c r="AA127" s="1461"/>
      <c r="AB127" s="1461"/>
      <c r="AC127" s="1461"/>
      <c r="AD127" s="1461"/>
      <c r="AE127" s="1461"/>
      <c r="AF127" s="1461"/>
      <c r="AG127" s="1461"/>
      <c r="AH127" s="1461"/>
      <c r="AI127" s="1461"/>
      <c r="AJ127" s="1461"/>
      <c r="AK127" s="1461"/>
      <c r="AL127" s="1461"/>
      <c r="AM127" s="1461"/>
      <c r="AN127" s="1461"/>
      <c r="AO127" s="1461"/>
    </row>
    <row r="128" spans="1:48" x14ac:dyDescent="0.35">
      <c r="A128" s="1127" t="s">
        <v>3068</v>
      </c>
      <c r="B128" s="1165"/>
      <c r="C128" s="1165"/>
      <c r="D128" s="1165"/>
      <c r="E128" s="1165"/>
      <c r="F128" s="1168"/>
      <c r="G128" s="1165"/>
      <c r="H128" s="1168"/>
      <c r="I128" s="1165"/>
      <c r="J128" s="1165"/>
      <c r="K128" s="1165"/>
      <c r="L128" s="1120"/>
      <c r="M128" s="1165"/>
      <c r="N128" s="1165"/>
      <c r="O128" s="1165"/>
      <c r="P128" s="1165"/>
      <c r="Q128" s="1168"/>
      <c r="R128" s="1165"/>
      <c r="S128" s="1165"/>
      <c r="T128" s="1165"/>
      <c r="U128" s="1120"/>
      <c r="V128" s="1165"/>
      <c r="W128" s="1165"/>
      <c r="X128" s="1165"/>
      <c r="Y128" s="1168"/>
      <c r="Z128" s="1165"/>
      <c r="AA128" s="536"/>
      <c r="AB128" s="1165"/>
      <c r="AC128" s="1120"/>
      <c r="AD128" s="1165"/>
      <c r="AE128" s="1165"/>
      <c r="AF128" s="1165"/>
      <c r="AG128" s="1168"/>
      <c r="AH128" s="11"/>
      <c r="AI128" s="207"/>
      <c r="AJ128" s="11"/>
      <c r="AK128" s="655"/>
      <c r="AL128" s="11"/>
      <c r="AM128" s="11"/>
      <c r="AN128" s="11"/>
      <c r="AO128" s="282"/>
      <c r="AP128" s="282"/>
      <c r="AQ128" s="11"/>
      <c r="AR128" s="11"/>
      <c r="AS128" s="655"/>
      <c r="AT128" s="11"/>
      <c r="AU128" s="11"/>
      <c r="AV128" s="11"/>
    </row>
  </sheetData>
  <customSheetViews>
    <customSheetView guid="{6E86E696-B0D6-465F-9D8E-9F701215684B}" scale="80">
      <pane ySplit="14" topLeftCell="A15" activePane="bottomLeft" state="frozen"/>
      <selection pane="bottomLeft" activeCell="Y25" sqref="Y25"/>
      <pageMargins left="0.7" right="0.7" top="0.75" bottom="0.75" header="0.3" footer="0.3"/>
      <pageSetup paperSize="9" orientation="portrait" r:id="rId1"/>
    </customSheetView>
    <customSheetView guid="{6E4B7CCB-6AAD-43EF-8F3B-467C875EAFC2}" scale="115">
      <pane ySplit="12" topLeftCell="A13" activePane="bottomLeft" state="frozen"/>
      <selection pane="bottomLeft" activeCell="S18" sqref="S18"/>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topLeftCell="Z1">
      <pane ySplit="12" topLeftCell="A98" activePane="bottomLeft" state="frozen"/>
      <selection pane="bottomLeft" activeCell="BM113" sqref="BM113"/>
      <pageMargins left="0.7" right="0.7" top="0.75" bottom="0.75" header="0.3" footer="0.3"/>
      <pageSetup paperSize="9" orientation="portrait" r:id="rId4"/>
    </customSheetView>
    <customSheetView guid="{C9002C72-A0F7-4AAF-83BF-3FC793C5F997}" scale="80">
      <pane ySplit="12" topLeftCell="A103" activePane="bottomLeft" state="frozen"/>
      <selection pane="bottomLeft" activeCell="A121" sqref="A121:AN125"/>
      <pageMargins left="0.7" right="0.7" top="0.75" bottom="0.75" header="0.3" footer="0.3"/>
      <pageSetup paperSize="9" orientation="portrait" r:id="rId5"/>
    </customSheetView>
    <customSheetView guid="{D0F68430-8E60-4582-8981-740878CAA35F}" scale="80">
      <pane ySplit="14" topLeftCell="A117" activePane="bottomLeft" state="frozen"/>
      <selection pane="bottomLeft" activeCell="B123" sqref="B123"/>
      <pageMargins left="0.7" right="0.7" top="0.75" bottom="0.75" header="0.3" footer="0.3"/>
      <pageSetup paperSize="9" orientation="portrait" r:id="rId6"/>
    </customSheetView>
    <customSheetView guid="{6D33D6DF-7C7F-4732-B580-E47205D6915F}" scale="80" topLeftCell="Z1">
      <pane ySplit="12" topLeftCell="A98" activePane="bottomLeft" state="frozen"/>
      <selection pane="bottomLeft" activeCell="BM113" sqref="BM113"/>
      <pageMargins left="0.7" right="0.7" top="0.75" bottom="0.75" header="0.3" footer="0.3"/>
      <pageSetup paperSize="9" orientation="portrait" r:id="rId7"/>
    </customSheetView>
    <customSheetView guid="{6485167B-8362-4824-AB11-BFAF0051B385}" scale="90">
      <pane ySplit="12" topLeftCell="A101" activePane="bottomLeft" state="frozen"/>
      <selection pane="bottomLeft" activeCell="Z110" sqref="Z110"/>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1">
    <mergeCell ref="A126:AO127"/>
    <mergeCell ref="A2:AF2"/>
    <mergeCell ref="A6:AG6"/>
    <mergeCell ref="AO12:AV12"/>
    <mergeCell ref="H11:AM11"/>
    <mergeCell ref="H12:O12"/>
    <mergeCell ref="Q12:X12"/>
    <mergeCell ref="Y12:AF12"/>
    <mergeCell ref="AG12:AN12"/>
    <mergeCell ref="A9:L9"/>
    <mergeCell ref="A4:AK4"/>
  </mergeCells>
  <hyperlinks>
    <hyperlink ref="A10:D10" location="Contents!A1" display="Return to Contents"/>
  </hyperlinks>
  <pageMargins left="0.7" right="0.7" top="0.75" bottom="0.75" header="0.3" footer="0.3"/>
  <pageSetup paperSize="9"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sheetPr>
  <dimension ref="A1:AW142"/>
  <sheetViews>
    <sheetView zoomScale="80" zoomScaleNormal="80" workbookViewId="0">
      <pane ySplit="13" topLeftCell="A14" activePane="bottomLeft" state="frozen"/>
      <selection pane="bottomLeft" activeCell="A4" sqref="A4"/>
    </sheetView>
  </sheetViews>
  <sheetFormatPr defaultColWidth="9.1796875" defaultRowHeight="14.5" x14ac:dyDescent="0.35"/>
  <cols>
    <col min="1" max="3" width="1.54296875" style="7" customWidth="1"/>
    <col min="4" max="4" width="5.1796875" style="7" customWidth="1"/>
    <col min="5" max="5" width="21.816406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861"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861" bestFit="1" customWidth="1"/>
    <col min="22" max="22" width="1.26953125" style="7" customWidth="1"/>
    <col min="23" max="23" width="13" style="7" bestFit="1" customWidth="1"/>
    <col min="24" max="24" width="1.26953125" style="7" customWidth="1"/>
    <col min="25" max="25" width="6" style="45" bestFit="1" customWidth="1"/>
    <col min="26" max="26" width="1.26953125" style="7" customWidth="1"/>
    <col min="27" max="27" width="6.54296875" style="201" bestFit="1" customWidth="1"/>
    <col min="28" max="28" width="1.26953125" style="7" customWidth="1"/>
    <col min="29" max="29" width="5" style="861" bestFit="1" customWidth="1"/>
    <col min="30" max="30" width="1.26953125" style="7" customWidth="1"/>
    <col min="31" max="31" width="13" style="7" bestFit="1" customWidth="1"/>
    <col min="32" max="32" width="1.26953125" style="7" customWidth="1"/>
    <col min="33" max="33" width="6.54296875" style="45" bestFit="1" customWidth="1"/>
    <col min="34" max="34" width="1.26953125" style="7" customWidth="1"/>
    <col min="35" max="35" width="6.54296875" style="201" bestFit="1" customWidth="1"/>
    <col min="36" max="36" width="1.26953125" style="7" customWidth="1"/>
    <col min="37" max="37" width="5" style="861" bestFit="1" customWidth="1"/>
    <col min="38" max="38" width="1.26953125" style="7" customWidth="1"/>
    <col min="39" max="39" width="11.453125" style="7" bestFit="1" customWidth="1"/>
    <col min="40" max="40" width="1.26953125" style="7" customWidth="1"/>
    <col min="41" max="41" width="6.54296875" style="45" customWidth="1"/>
    <col min="42" max="42" width="1.26953125" style="7" customWidth="1"/>
    <col min="43" max="43" width="6.54296875" style="7" customWidth="1"/>
    <col min="44" max="44" width="1.26953125" style="7" customWidth="1"/>
    <col min="45" max="45" width="5" style="861" customWidth="1"/>
    <col min="46" max="46" width="1.26953125" style="7" customWidth="1"/>
    <col min="47" max="47" width="11.453125" style="7" customWidth="1"/>
    <col min="48" max="48" width="2.81640625" style="7" customWidth="1"/>
    <col min="49" max="16384" width="9.1796875" style="7"/>
  </cols>
  <sheetData>
    <row r="1" spans="1:49" ht="6" customHeight="1" x14ac:dyDescent="0.25"/>
    <row r="2" spans="1:49" s="393" customFormat="1" ht="18" x14ac:dyDescent="0.25">
      <c r="A2" s="1459" t="s">
        <v>429</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3"/>
      <c r="AI2" s="1283"/>
      <c r="AJ2" s="1283"/>
      <c r="AK2" s="1285"/>
      <c r="AL2" s="1283"/>
      <c r="AM2" s="1283"/>
      <c r="AO2" s="423"/>
      <c r="AS2" s="399"/>
    </row>
    <row r="3" spans="1:49" s="1145" customFormat="1" ht="17.5" customHeight="1" x14ac:dyDescent="0.3">
      <c r="A3" s="1426" t="s">
        <v>3077</v>
      </c>
      <c r="F3" s="423"/>
      <c r="H3" s="423"/>
      <c r="J3" s="399"/>
      <c r="L3" s="399"/>
      <c r="N3" s="1158"/>
      <c r="O3" s="1167"/>
      <c r="P3" s="1167"/>
      <c r="Q3" s="423"/>
      <c r="R3" s="399"/>
      <c r="U3" s="399"/>
      <c r="X3" s="399"/>
      <c r="Y3" s="423"/>
      <c r="AC3" s="1266"/>
      <c r="AD3" s="1167"/>
      <c r="AE3" s="1158"/>
      <c r="AG3" s="1187"/>
      <c r="AK3" s="399"/>
      <c r="AO3" s="423"/>
      <c r="AS3" s="399"/>
    </row>
    <row r="4" spans="1:49" s="393" customFormat="1" ht="17.5" customHeight="1" x14ac:dyDescent="0.3">
      <c r="A4" s="1426" t="s">
        <v>3078</v>
      </c>
      <c r="F4" s="423"/>
      <c r="H4" s="423"/>
      <c r="J4" s="399"/>
      <c r="L4" s="399"/>
      <c r="N4" s="398"/>
      <c r="O4" s="394"/>
      <c r="P4" s="1088"/>
      <c r="Q4" s="423"/>
      <c r="R4" s="399"/>
      <c r="U4" s="399"/>
      <c r="X4" s="399"/>
      <c r="Y4" s="423"/>
      <c r="AC4" s="1266"/>
      <c r="AD4" s="394"/>
      <c r="AE4" s="398"/>
      <c r="AG4" s="1187"/>
      <c r="AK4" s="399"/>
      <c r="AO4" s="423"/>
      <c r="AS4" s="399"/>
    </row>
    <row r="5" spans="1:49" s="393" customFormat="1" ht="14.5" customHeight="1" x14ac:dyDescent="0.35">
      <c r="A5" s="1438" t="s">
        <v>430</v>
      </c>
      <c r="B5" s="1438"/>
      <c r="C5" s="1438"/>
      <c r="D5" s="1438"/>
      <c r="E5" s="1438"/>
      <c r="F5" s="1438"/>
      <c r="G5" s="1438"/>
      <c r="H5" s="1438"/>
      <c r="I5" s="1438"/>
      <c r="J5" s="1438"/>
      <c r="K5" s="1438"/>
      <c r="L5" s="1438"/>
      <c r="M5" s="1438"/>
      <c r="N5" s="1438"/>
      <c r="O5" s="1438"/>
      <c r="P5" s="1439"/>
      <c r="Q5" s="1439"/>
      <c r="R5" s="1439"/>
      <c r="S5" s="1439"/>
      <c r="T5" s="1439"/>
      <c r="U5" s="1439"/>
      <c r="V5" s="1439"/>
      <c r="W5" s="1439"/>
      <c r="X5" s="1439"/>
      <c r="Y5" s="1439"/>
      <c r="Z5" s="1439"/>
      <c r="AA5" s="1439"/>
      <c r="AB5" s="1439"/>
      <c r="AC5" s="1439"/>
      <c r="AD5" s="1439"/>
      <c r="AE5" s="1439"/>
      <c r="AF5" s="1439"/>
      <c r="AG5" s="1439"/>
      <c r="AH5" s="1439"/>
      <c r="AI5" s="1439"/>
      <c r="AK5" s="399"/>
      <c r="AO5" s="423"/>
      <c r="AS5" s="399"/>
    </row>
    <row r="6" spans="1:49" s="393" customFormat="1" ht="6.75" customHeight="1" x14ac:dyDescent="0.3">
      <c r="F6" s="423"/>
      <c r="H6" s="423"/>
      <c r="J6" s="399"/>
      <c r="L6" s="399"/>
      <c r="N6" s="398"/>
      <c r="O6" s="394"/>
      <c r="P6" s="1088"/>
      <c r="Q6" s="423"/>
      <c r="R6" s="399"/>
      <c r="U6" s="399"/>
      <c r="X6" s="399"/>
      <c r="Y6" s="423"/>
      <c r="AC6" s="1266"/>
      <c r="AD6" s="394"/>
      <c r="AE6" s="398"/>
      <c r="AG6" s="1187"/>
      <c r="AK6" s="399"/>
      <c r="AO6" s="423"/>
      <c r="AS6" s="399"/>
    </row>
    <row r="7" spans="1:49" s="393" customFormat="1" ht="15" customHeight="1" x14ac:dyDescent="0.35">
      <c r="A7" s="1450" t="s">
        <v>431</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39"/>
      <c r="AI7" s="1439"/>
      <c r="AJ7" s="1439"/>
      <c r="AK7" s="1439"/>
      <c r="AL7" s="10"/>
      <c r="AM7" s="10"/>
      <c r="AN7" s="10"/>
      <c r="AO7" s="423"/>
      <c r="AS7" s="399"/>
    </row>
    <row r="8" spans="1:49" s="393" customFormat="1" ht="15" customHeight="1" x14ac:dyDescent="0.3">
      <c r="A8" s="396" t="s">
        <v>397</v>
      </c>
      <c r="B8" s="395"/>
      <c r="C8" s="395"/>
      <c r="D8" s="395"/>
      <c r="E8" s="395"/>
      <c r="F8" s="1176"/>
      <c r="G8" s="395"/>
      <c r="H8" s="1176"/>
      <c r="I8" s="395"/>
      <c r="J8" s="395"/>
      <c r="K8" s="395"/>
      <c r="L8" s="1269"/>
      <c r="M8" s="395"/>
      <c r="N8" s="395"/>
      <c r="O8" s="395"/>
      <c r="P8" s="728"/>
      <c r="Q8" s="1176"/>
      <c r="R8" s="395"/>
      <c r="S8" s="395"/>
      <c r="T8" s="395"/>
      <c r="U8" s="1269"/>
      <c r="V8" s="395"/>
      <c r="W8" s="395"/>
      <c r="X8" s="395"/>
      <c r="Y8" s="1176"/>
      <c r="Z8" s="395"/>
      <c r="AA8" s="395"/>
      <c r="AB8" s="395"/>
      <c r="AC8" s="1269"/>
      <c r="AD8" s="395"/>
      <c r="AE8" s="395"/>
      <c r="AF8" s="395"/>
      <c r="AG8" s="1176"/>
      <c r="AH8" s="10"/>
      <c r="AI8" s="10"/>
      <c r="AJ8" s="10"/>
      <c r="AK8" s="816"/>
      <c r="AL8" s="10"/>
      <c r="AM8" s="10"/>
      <c r="AN8" s="10"/>
      <c r="AO8" s="423"/>
      <c r="AS8" s="399"/>
    </row>
    <row r="9" spans="1:49" s="819" customFormat="1" ht="15" customHeight="1" x14ac:dyDescent="0.2">
      <c r="A9" s="396"/>
      <c r="B9" s="661"/>
      <c r="C9" s="661"/>
      <c r="D9" s="661"/>
      <c r="E9" s="661"/>
      <c r="F9" s="1176"/>
      <c r="G9" s="661"/>
      <c r="H9" s="1176"/>
      <c r="I9" s="661"/>
      <c r="J9" s="661"/>
      <c r="K9" s="661"/>
      <c r="L9" s="1269"/>
      <c r="M9" s="661"/>
      <c r="N9" s="661"/>
      <c r="O9" s="661"/>
      <c r="P9" s="728"/>
      <c r="Q9" s="1176"/>
      <c r="R9" s="661"/>
      <c r="S9" s="661"/>
      <c r="T9" s="661"/>
      <c r="U9" s="1269"/>
      <c r="V9" s="661"/>
      <c r="W9" s="661"/>
      <c r="X9" s="661"/>
      <c r="Y9" s="1176"/>
      <c r="Z9" s="661"/>
      <c r="AA9" s="661"/>
      <c r="AB9" s="661"/>
      <c r="AC9" s="1269"/>
      <c r="AD9" s="661"/>
      <c r="AE9" s="661"/>
      <c r="AF9" s="661"/>
      <c r="AG9" s="1176"/>
      <c r="AH9" s="733"/>
      <c r="AI9" s="733"/>
      <c r="AJ9" s="733"/>
      <c r="AK9" s="816"/>
      <c r="AL9" s="733"/>
      <c r="AM9" s="733"/>
      <c r="AN9" s="733"/>
      <c r="AO9" s="423"/>
      <c r="AS9" s="399"/>
    </row>
    <row r="10" spans="1:49" s="393" customFormat="1" ht="15" customHeight="1" x14ac:dyDescent="0.35">
      <c r="A10" s="1449" t="s">
        <v>380</v>
      </c>
      <c r="B10" s="1449"/>
      <c r="C10" s="1449"/>
      <c r="D10" s="1449"/>
      <c r="E10" s="1449"/>
      <c r="F10" s="1449"/>
      <c r="G10" s="1449"/>
      <c r="H10" s="1439"/>
      <c r="I10" s="1439"/>
      <c r="J10" s="1439"/>
      <c r="K10" s="1439"/>
      <c r="L10" s="1439"/>
      <c r="M10" s="1439"/>
      <c r="N10" s="1439"/>
      <c r="O10" s="394"/>
      <c r="P10" s="1088"/>
      <c r="Q10" s="423"/>
      <c r="R10" s="399"/>
      <c r="U10" s="399"/>
      <c r="X10" s="399"/>
      <c r="Y10" s="423"/>
      <c r="AC10" s="1266"/>
      <c r="AD10" s="394"/>
      <c r="AE10" s="398"/>
      <c r="AG10" s="1187"/>
      <c r="AK10" s="399"/>
      <c r="AO10" s="423"/>
      <c r="AS10" s="399"/>
    </row>
    <row r="11" spans="1:49" x14ac:dyDescent="0.35">
      <c r="A11" s="24" t="s">
        <v>5</v>
      </c>
      <c r="B11" s="23"/>
      <c r="C11" s="23"/>
      <c r="D11" s="23"/>
      <c r="E11" s="86"/>
      <c r="F11" s="1061"/>
      <c r="G11" s="86"/>
      <c r="H11" s="1061"/>
      <c r="I11" s="86"/>
      <c r="J11" s="202"/>
      <c r="K11" s="86"/>
      <c r="L11" s="1261"/>
      <c r="M11" s="86"/>
      <c r="N11" s="86"/>
      <c r="O11" s="10"/>
      <c r="P11" s="1031"/>
      <c r="Q11" s="282"/>
      <c r="R11" s="11"/>
      <c r="S11" s="207"/>
      <c r="T11" s="11"/>
    </row>
    <row r="12" spans="1:49" ht="17.25" customHeight="1" x14ac:dyDescent="0.25">
      <c r="A12" s="1465"/>
      <c r="B12" s="1465"/>
      <c r="C12" s="1465"/>
      <c r="D12" s="1465"/>
      <c r="E12" s="457"/>
      <c r="F12" s="1061"/>
      <c r="G12" s="457"/>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848"/>
      <c r="AO12" s="1215"/>
      <c r="AP12" s="848"/>
      <c r="AQ12" s="848"/>
      <c r="AR12" s="848"/>
      <c r="AS12" s="1273"/>
      <c r="AT12" s="848"/>
      <c r="AU12" s="848"/>
      <c r="AV12" s="848"/>
      <c r="AW12" s="11"/>
    </row>
    <row r="13" spans="1:49" ht="15" x14ac:dyDescent="0.25">
      <c r="A13" s="663" t="s">
        <v>312</v>
      </c>
      <c r="B13" s="831"/>
      <c r="C13" s="831"/>
      <c r="D13" s="831"/>
      <c r="E13" s="831"/>
      <c r="F13" s="1152" t="s">
        <v>1</v>
      </c>
      <c r="G13" s="1156"/>
      <c r="H13" s="1442" t="s">
        <v>6</v>
      </c>
      <c r="I13" s="1443"/>
      <c r="J13" s="1443"/>
      <c r="K13" s="1443"/>
      <c r="L13" s="1443"/>
      <c r="M13" s="1443"/>
      <c r="N13" s="1443"/>
      <c r="O13" s="1444"/>
      <c r="P13" s="1076"/>
      <c r="Q13" s="1442" t="s">
        <v>11</v>
      </c>
      <c r="R13" s="1443"/>
      <c r="S13" s="1443"/>
      <c r="T13" s="1443"/>
      <c r="U13" s="1443"/>
      <c r="V13" s="1443"/>
      <c r="W13" s="1443"/>
      <c r="X13" s="1443"/>
      <c r="Y13" s="1442" t="s">
        <v>7</v>
      </c>
      <c r="Z13" s="1443"/>
      <c r="AA13" s="1443"/>
      <c r="AB13" s="1443"/>
      <c r="AC13" s="1443"/>
      <c r="AD13" s="1443"/>
      <c r="AE13" s="1443"/>
      <c r="AF13" s="1443"/>
      <c r="AG13" s="1442" t="s">
        <v>8</v>
      </c>
      <c r="AH13" s="1443"/>
      <c r="AI13" s="1443"/>
      <c r="AJ13" s="1443"/>
      <c r="AK13" s="1443"/>
      <c r="AL13" s="1443"/>
      <c r="AM13" s="1443"/>
      <c r="AN13" s="1443"/>
      <c r="AO13" s="1442" t="s">
        <v>324</v>
      </c>
      <c r="AP13" s="1443"/>
      <c r="AQ13" s="1443"/>
      <c r="AR13" s="1443"/>
      <c r="AS13" s="1443"/>
      <c r="AT13" s="1443"/>
      <c r="AU13" s="1443"/>
      <c r="AV13" s="1444"/>
      <c r="AW13" s="11"/>
    </row>
    <row r="14" spans="1:49" ht="13.5" customHeight="1" x14ac:dyDescent="0.25">
      <c r="A14" s="845"/>
      <c r="B14" s="845"/>
      <c r="C14" s="845"/>
      <c r="D14" s="845"/>
      <c r="E14" s="1257"/>
      <c r="F14" s="483"/>
      <c r="G14" s="438"/>
      <c r="H14" s="483" t="s">
        <v>59</v>
      </c>
      <c r="I14" s="438"/>
      <c r="J14" s="482" t="s">
        <v>56</v>
      </c>
      <c r="K14" s="438"/>
      <c r="L14" s="1262" t="s">
        <v>0</v>
      </c>
      <c r="M14" s="438"/>
      <c r="N14" s="438" t="s">
        <v>60</v>
      </c>
      <c r="O14" s="438"/>
      <c r="P14" s="1095"/>
      <c r="Q14" s="483" t="s">
        <v>59</v>
      </c>
      <c r="R14" s="438"/>
      <c r="S14" s="482" t="s">
        <v>56</v>
      </c>
      <c r="T14" s="438"/>
      <c r="U14" s="1262" t="s">
        <v>0</v>
      </c>
      <c r="V14" s="438"/>
      <c r="W14" s="438" t="s">
        <v>60</v>
      </c>
      <c r="X14" s="438"/>
      <c r="Y14" s="483" t="s">
        <v>59</v>
      </c>
      <c r="Z14" s="438"/>
      <c r="AA14" s="482" t="s">
        <v>56</v>
      </c>
      <c r="AB14" s="438"/>
      <c r="AC14" s="1262" t="s">
        <v>0</v>
      </c>
      <c r="AD14" s="438"/>
      <c r="AE14" s="438" t="s">
        <v>60</v>
      </c>
      <c r="AF14" s="438"/>
      <c r="AG14" s="483" t="s">
        <v>59</v>
      </c>
      <c r="AH14" s="438"/>
      <c r="AI14" s="482" t="s">
        <v>56</v>
      </c>
      <c r="AJ14" s="438"/>
      <c r="AK14" s="1262" t="s">
        <v>0</v>
      </c>
      <c r="AL14" s="438"/>
      <c r="AM14" s="438" t="s">
        <v>60</v>
      </c>
      <c r="AN14" s="438"/>
      <c r="AO14" s="483" t="s">
        <v>59</v>
      </c>
      <c r="AP14" s="438"/>
      <c r="AQ14" s="482" t="s">
        <v>56</v>
      </c>
      <c r="AR14" s="438"/>
      <c r="AS14" s="1262" t="s">
        <v>0</v>
      </c>
      <c r="AT14" s="438"/>
      <c r="AU14" s="438" t="s">
        <v>60</v>
      </c>
      <c r="AV14" s="727"/>
      <c r="AW14" s="11"/>
    </row>
    <row r="15" spans="1:49" ht="15" x14ac:dyDescent="0.25">
      <c r="A15" s="823" t="s">
        <v>1</v>
      </c>
      <c r="B15" s="823"/>
      <c r="C15" s="823"/>
      <c r="D15" s="823"/>
      <c r="E15" s="824"/>
      <c r="F15" s="401">
        <v>18594</v>
      </c>
      <c r="G15" s="402"/>
      <c r="H15" s="484">
        <v>3079</v>
      </c>
      <c r="I15" s="1299"/>
      <c r="J15" s="227" t="s">
        <v>317</v>
      </c>
      <c r="K15" s="1299"/>
      <c r="L15" s="1263" t="s">
        <v>317</v>
      </c>
      <c r="M15" s="1299"/>
      <c r="N15" s="228" t="s">
        <v>317</v>
      </c>
      <c r="O15" s="1299"/>
      <c r="P15" s="933"/>
      <c r="Q15" s="484">
        <v>3704</v>
      </c>
      <c r="R15" s="1299" t="e">
        <f>IF(Q15='[1]Table 3.3'!AA13,"","r")</f>
        <v>#REF!</v>
      </c>
      <c r="S15" s="227" t="s">
        <v>317</v>
      </c>
      <c r="T15" s="228"/>
      <c r="U15" s="1263" t="s">
        <v>317</v>
      </c>
      <c r="V15" s="228"/>
      <c r="W15" s="228" t="s">
        <v>317</v>
      </c>
      <c r="X15" s="337"/>
      <c r="Y15" s="484">
        <v>4129</v>
      </c>
      <c r="Z15" s="337"/>
      <c r="AA15" s="227" t="s">
        <v>317</v>
      </c>
      <c r="AB15" s="228"/>
      <c r="AC15" s="1263" t="s">
        <v>317</v>
      </c>
      <c r="AD15" s="228"/>
      <c r="AE15" s="228" t="s">
        <v>317</v>
      </c>
      <c r="AF15" s="337"/>
      <c r="AG15" s="484">
        <v>3871</v>
      </c>
      <c r="AH15" s="229"/>
      <c r="AI15" s="227" t="s">
        <v>317</v>
      </c>
      <c r="AJ15" s="228"/>
      <c r="AK15" s="1263" t="s">
        <v>317</v>
      </c>
      <c r="AL15" s="228"/>
      <c r="AM15" s="228" t="s">
        <v>317</v>
      </c>
      <c r="AN15" s="229"/>
      <c r="AO15" s="484">
        <v>3811</v>
      </c>
      <c r="AP15" s="229"/>
      <c r="AQ15" s="763" t="s">
        <v>317</v>
      </c>
      <c r="AR15" s="1139"/>
      <c r="AS15" s="1263" t="s">
        <v>317</v>
      </c>
      <c r="AT15" s="1139"/>
      <c r="AU15" s="1139" t="s">
        <v>317</v>
      </c>
      <c r="AV15" s="1235"/>
      <c r="AW15" s="11"/>
    </row>
    <row r="16" spans="1:49" ht="15" x14ac:dyDescent="0.25">
      <c r="A16" s="826"/>
      <c r="B16" s="826" t="s">
        <v>49</v>
      </c>
      <c r="C16" s="826"/>
      <c r="D16" s="826"/>
      <c r="E16" s="827"/>
      <c r="F16" s="548">
        <v>6953</v>
      </c>
      <c r="G16" s="266"/>
      <c r="H16" s="1150">
        <v>1513</v>
      </c>
      <c r="I16" s="294"/>
      <c r="J16" s="218">
        <v>2.2285394450008839E-2</v>
      </c>
      <c r="K16" s="294"/>
      <c r="L16" s="811">
        <v>22.285394450008841</v>
      </c>
      <c r="M16" s="294"/>
      <c r="N16" s="219" t="s">
        <v>529</v>
      </c>
      <c r="O16" s="294"/>
      <c r="P16" s="934"/>
      <c r="Q16" s="1150">
        <v>1382</v>
      </c>
      <c r="R16" s="219"/>
      <c r="S16" s="218">
        <v>2.3411549923833624E-2</v>
      </c>
      <c r="T16" s="219"/>
      <c r="U16" s="811">
        <v>23.411549923833626</v>
      </c>
      <c r="V16" s="219"/>
      <c r="W16" s="219" t="s">
        <v>530</v>
      </c>
      <c r="X16" s="283"/>
      <c r="Y16" s="1150">
        <v>1190</v>
      </c>
      <c r="Z16" s="283"/>
      <c r="AA16" s="218">
        <v>2.1127731957777313E-2</v>
      </c>
      <c r="AB16" s="218">
        <v>0</v>
      </c>
      <c r="AC16" s="811">
        <v>21.127731957777314</v>
      </c>
      <c r="AD16" s="219"/>
      <c r="AE16" s="219" t="s">
        <v>531</v>
      </c>
      <c r="AF16" s="283"/>
      <c r="AG16" s="1150">
        <v>1443</v>
      </c>
      <c r="AH16" s="283"/>
      <c r="AI16" s="218">
        <v>2.6195074337373121E-2</v>
      </c>
      <c r="AJ16" s="283"/>
      <c r="AK16" s="811">
        <v>26.195074337373121</v>
      </c>
      <c r="AL16" s="219"/>
      <c r="AM16" s="219" t="s">
        <v>532</v>
      </c>
      <c r="AN16" s="283"/>
      <c r="AO16" s="1150">
        <v>1425</v>
      </c>
      <c r="AP16" s="283"/>
      <c r="AQ16" s="960">
        <v>2.7426810021408458E-2</v>
      </c>
      <c r="AR16" s="283"/>
      <c r="AS16" s="811">
        <v>27.426810021408457</v>
      </c>
      <c r="AT16" s="957"/>
      <c r="AU16" s="957" t="s">
        <v>533</v>
      </c>
      <c r="AV16" s="558"/>
      <c r="AW16" s="11"/>
    </row>
    <row r="17" spans="1:49" ht="17.25" x14ac:dyDescent="0.25">
      <c r="A17" s="663"/>
      <c r="B17" s="663"/>
      <c r="C17" s="663"/>
      <c r="D17" s="129" t="s">
        <v>69</v>
      </c>
      <c r="E17" s="846"/>
      <c r="F17" s="282">
        <v>38</v>
      </c>
      <c r="G17" s="550"/>
      <c r="H17" s="489">
        <v>7</v>
      </c>
      <c r="I17" s="1374"/>
      <c r="J17" s="1082">
        <v>1.0310493136157427E-4</v>
      </c>
      <c r="K17" s="1374"/>
      <c r="L17" s="1270">
        <v>0.10310493136157427</v>
      </c>
      <c r="M17" s="1374"/>
      <c r="N17" s="1081" t="s">
        <v>1794</v>
      </c>
      <c r="O17" s="1374"/>
      <c r="P17" s="943"/>
      <c r="Q17" s="489">
        <v>7</v>
      </c>
      <c r="R17" s="1081"/>
      <c r="S17" s="1082">
        <v>1.1858238022202271E-4</v>
      </c>
      <c r="T17" s="1081"/>
      <c r="U17" s="810" t="s">
        <v>487</v>
      </c>
      <c r="V17" s="281"/>
      <c r="W17" s="281" t="s">
        <v>1794</v>
      </c>
      <c r="X17" s="281"/>
      <c r="Y17" s="489">
        <v>16</v>
      </c>
      <c r="Z17" s="281"/>
      <c r="AA17" s="552">
        <v>2.8407034565078743E-4</v>
      </c>
      <c r="AB17" s="281"/>
      <c r="AC17" s="810" t="s">
        <v>487</v>
      </c>
      <c r="AD17" s="281"/>
      <c r="AE17" s="281" t="s">
        <v>2424</v>
      </c>
      <c r="AF17" s="281"/>
      <c r="AG17" s="489">
        <v>5</v>
      </c>
      <c r="AH17" s="284"/>
      <c r="AI17" s="552">
        <v>9.0766023345021206E-5</v>
      </c>
      <c r="AJ17" s="284"/>
      <c r="AK17" s="1271">
        <v>9.0766023345021207E-2</v>
      </c>
      <c r="AL17" s="284"/>
      <c r="AM17" s="284" t="s">
        <v>1794</v>
      </c>
      <c r="AN17" s="501"/>
      <c r="AO17" s="489">
        <v>3</v>
      </c>
      <c r="AP17" s="284"/>
      <c r="AQ17" s="552">
        <v>5.7740652676649386E-5</v>
      </c>
      <c r="AR17" s="284"/>
      <c r="AS17" s="1271">
        <v>5.7740652676649386E-2</v>
      </c>
      <c r="AT17" s="284"/>
      <c r="AU17" s="284" t="s">
        <v>1794</v>
      </c>
      <c r="AV17" s="618"/>
      <c r="AW17" s="11"/>
    </row>
    <row r="18" spans="1:49" ht="15" x14ac:dyDescent="0.25">
      <c r="A18" s="663"/>
      <c r="B18" s="663"/>
      <c r="C18" s="663"/>
      <c r="D18" s="129" t="s">
        <v>70</v>
      </c>
      <c r="E18" s="663"/>
      <c r="F18" s="489">
        <v>409</v>
      </c>
      <c r="G18" s="417"/>
      <c r="H18" s="489">
        <v>137</v>
      </c>
      <c r="I18" s="1374"/>
      <c r="J18" s="1082">
        <v>2.0179107995050962E-3</v>
      </c>
      <c r="K18" s="1374"/>
      <c r="L18" s="1270">
        <v>2.017910799505096</v>
      </c>
      <c r="M18" s="1374"/>
      <c r="N18" s="1081" t="s">
        <v>2994</v>
      </c>
      <c r="O18" s="1374"/>
      <c r="P18" s="943"/>
      <c r="Q18" s="489">
        <v>146</v>
      </c>
      <c r="R18" s="1081"/>
      <c r="S18" s="1082">
        <v>2.4732896446307594E-3</v>
      </c>
      <c r="T18" s="1081"/>
      <c r="U18" s="1271">
        <v>2.4732896446307593</v>
      </c>
      <c r="V18" s="281"/>
      <c r="W18" s="281" t="s">
        <v>2531</v>
      </c>
      <c r="X18" s="281"/>
      <c r="Y18" s="489">
        <v>59</v>
      </c>
      <c r="Z18" s="281"/>
      <c r="AA18" s="552">
        <v>1.0475093995872785E-3</v>
      </c>
      <c r="AB18" s="281"/>
      <c r="AC18" s="1271">
        <v>1.0475093995872784</v>
      </c>
      <c r="AD18" s="281"/>
      <c r="AE18" s="281" t="s">
        <v>670</v>
      </c>
      <c r="AF18" s="281"/>
      <c r="AG18" s="489">
        <v>45</v>
      </c>
      <c r="AH18" s="284"/>
      <c r="AI18" s="552">
        <v>8.1689421010519092E-4</v>
      </c>
      <c r="AJ18" s="284"/>
      <c r="AK18" s="1271">
        <v>0.81689421010519092</v>
      </c>
      <c r="AL18" s="284"/>
      <c r="AM18" s="284" t="s">
        <v>669</v>
      </c>
      <c r="AN18" s="501"/>
      <c r="AO18" s="489">
        <v>22</v>
      </c>
      <c r="AP18" s="284"/>
      <c r="AQ18" s="552">
        <v>4.234314529620955E-4</v>
      </c>
      <c r="AR18" s="284"/>
      <c r="AS18" s="1271">
        <v>0.4234314529620955</v>
      </c>
      <c r="AT18" s="284"/>
      <c r="AU18" s="284" t="s">
        <v>1344</v>
      </c>
      <c r="AV18" s="618"/>
      <c r="AW18" s="11"/>
    </row>
    <row r="19" spans="1:49" ht="15" x14ac:dyDescent="0.25">
      <c r="A19" s="663"/>
      <c r="B19" s="663"/>
      <c r="C19" s="663"/>
      <c r="D19" s="129" t="s">
        <v>71</v>
      </c>
      <c r="E19" s="129"/>
      <c r="F19" s="489">
        <v>44</v>
      </c>
      <c r="G19" s="461"/>
      <c r="H19" s="489">
        <v>6</v>
      </c>
      <c r="I19" s="911"/>
      <c r="J19" s="1049">
        <v>8.8375655452777944E-5</v>
      </c>
      <c r="K19" s="911"/>
      <c r="L19" s="809" t="s">
        <v>487</v>
      </c>
      <c r="M19" s="911"/>
      <c r="N19" s="1046" t="s">
        <v>1794</v>
      </c>
      <c r="O19" s="911"/>
      <c r="P19" s="944"/>
      <c r="Q19" s="489">
        <v>9</v>
      </c>
      <c r="R19" s="1046"/>
      <c r="S19" s="1049">
        <v>1.5246306028545776E-4</v>
      </c>
      <c r="T19" s="1046"/>
      <c r="U19" s="542">
        <v>0.15246306028545775</v>
      </c>
      <c r="V19" s="106"/>
      <c r="W19" s="106" t="s">
        <v>1321</v>
      </c>
      <c r="X19" s="106"/>
      <c r="Y19" s="489">
        <v>13</v>
      </c>
      <c r="Z19" s="106"/>
      <c r="AA19" s="261">
        <v>2.3080715584126478E-4</v>
      </c>
      <c r="AB19" s="106"/>
      <c r="AC19" s="542">
        <v>0.23080715584126477</v>
      </c>
      <c r="AD19" s="106"/>
      <c r="AE19" s="106" t="s">
        <v>2386</v>
      </c>
      <c r="AF19" s="106"/>
      <c r="AG19" s="489">
        <v>9</v>
      </c>
      <c r="AH19" s="106"/>
      <c r="AI19" s="261">
        <v>1.6337884202103817E-4</v>
      </c>
      <c r="AJ19" s="106"/>
      <c r="AK19" s="542">
        <v>0.16337884202103817</v>
      </c>
      <c r="AL19" s="106"/>
      <c r="AM19" s="106" t="s">
        <v>1321</v>
      </c>
      <c r="AN19" s="11"/>
      <c r="AO19" s="489">
        <v>7</v>
      </c>
      <c r="AP19" s="106"/>
      <c r="AQ19" s="261">
        <v>1.3472818957884855E-4</v>
      </c>
      <c r="AR19" s="106"/>
      <c r="AS19" s="542">
        <v>0.13472818957884855</v>
      </c>
      <c r="AT19" s="106"/>
      <c r="AU19" s="106" t="s">
        <v>1321</v>
      </c>
      <c r="AV19" s="557"/>
      <c r="AW19" s="11"/>
    </row>
    <row r="20" spans="1:49" ht="15" x14ac:dyDescent="0.25">
      <c r="A20" s="663"/>
      <c r="B20" s="663"/>
      <c r="C20" s="663"/>
      <c r="D20" s="129" t="s">
        <v>72</v>
      </c>
      <c r="E20" s="129"/>
      <c r="F20" s="489">
        <v>80</v>
      </c>
      <c r="G20" s="461"/>
      <c r="H20" s="489">
        <v>28</v>
      </c>
      <c r="I20" s="911"/>
      <c r="J20" s="1049">
        <v>4.1241972544629708E-4</v>
      </c>
      <c r="K20" s="911"/>
      <c r="L20" s="809" t="s">
        <v>487</v>
      </c>
      <c r="M20" s="911"/>
      <c r="N20" s="1046" t="s">
        <v>1344</v>
      </c>
      <c r="O20" s="911"/>
      <c r="P20" s="944"/>
      <c r="Q20" s="489">
        <v>27</v>
      </c>
      <c r="R20" s="1046"/>
      <c r="S20" s="1049">
        <v>4.5738918085637333E-4</v>
      </c>
      <c r="T20" s="1046"/>
      <c r="U20" s="542">
        <v>0.45738918085637331</v>
      </c>
      <c r="V20" s="106"/>
      <c r="W20" s="106" t="s">
        <v>2387</v>
      </c>
      <c r="X20" s="106"/>
      <c r="Y20" s="489">
        <v>9</v>
      </c>
      <c r="Z20" s="106"/>
      <c r="AA20" s="261">
        <v>1.5978956942856791E-4</v>
      </c>
      <c r="AB20" s="106"/>
      <c r="AC20" s="542">
        <v>0.1597895694285679</v>
      </c>
      <c r="AD20" s="106"/>
      <c r="AE20" s="106" t="s">
        <v>1321</v>
      </c>
      <c r="AF20" s="106"/>
      <c r="AG20" s="489">
        <v>9</v>
      </c>
      <c r="AH20" s="106"/>
      <c r="AI20" s="261">
        <v>1.6337884202103817E-4</v>
      </c>
      <c r="AJ20" s="106"/>
      <c r="AK20" s="542">
        <v>0.16337884202103817</v>
      </c>
      <c r="AL20" s="106"/>
      <c r="AM20" s="106" t="s">
        <v>1321</v>
      </c>
      <c r="AN20" s="11"/>
      <c r="AO20" s="489">
        <v>7</v>
      </c>
      <c r="AP20" s="106"/>
      <c r="AQ20" s="261">
        <v>1.3472818957884855E-4</v>
      </c>
      <c r="AR20" s="106"/>
      <c r="AS20" s="542">
        <v>0.13472818957884855</v>
      </c>
      <c r="AT20" s="106"/>
      <c r="AU20" s="106" t="s">
        <v>1321</v>
      </c>
      <c r="AV20" s="557"/>
      <c r="AW20" s="11"/>
    </row>
    <row r="21" spans="1:49" ht="17.25" x14ac:dyDescent="0.25">
      <c r="A21" s="663"/>
      <c r="B21" s="663"/>
      <c r="C21" s="663"/>
      <c r="D21" s="129" t="s">
        <v>73</v>
      </c>
      <c r="E21" s="129"/>
      <c r="F21" s="489">
        <v>5310</v>
      </c>
      <c r="G21" s="550"/>
      <c r="H21" s="489">
        <v>1102</v>
      </c>
      <c r="I21" s="911"/>
      <c r="J21" s="1049">
        <v>1.623166205149355E-2</v>
      </c>
      <c r="K21" s="911"/>
      <c r="L21" s="809">
        <v>16.231662051493551</v>
      </c>
      <c r="M21" s="911"/>
      <c r="N21" s="1046" t="s">
        <v>2454</v>
      </c>
      <c r="O21" s="911"/>
      <c r="P21" s="944"/>
      <c r="Q21" s="489">
        <v>994</v>
      </c>
      <c r="R21" s="1046"/>
      <c r="S21" s="1049">
        <v>1.6838697991527225E-2</v>
      </c>
      <c r="T21" s="1046"/>
      <c r="U21" s="542">
        <v>16.838697991527226</v>
      </c>
      <c r="V21" s="262"/>
      <c r="W21" s="262" t="s">
        <v>2455</v>
      </c>
      <c r="X21" s="262"/>
      <c r="Y21" s="489">
        <v>902</v>
      </c>
      <c r="Z21" s="262"/>
      <c r="AA21" s="261">
        <v>1.601446573606314E-2</v>
      </c>
      <c r="AB21" s="262"/>
      <c r="AC21" s="542">
        <v>16.014465736063141</v>
      </c>
      <c r="AD21" s="262"/>
      <c r="AE21" s="262" t="s">
        <v>2456</v>
      </c>
      <c r="AF21" s="262"/>
      <c r="AG21" s="489">
        <v>1182</v>
      </c>
      <c r="AH21" s="262"/>
      <c r="AI21" s="261">
        <v>2.1457087918763013E-2</v>
      </c>
      <c r="AJ21" s="262"/>
      <c r="AK21" s="542">
        <v>21.457087918763012</v>
      </c>
      <c r="AL21" s="106"/>
      <c r="AM21" s="106" t="s">
        <v>2457</v>
      </c>
      <c r="AN21" s="11"/>
      <c r="AO21" s="489">
        <v>1130</v>
      </c>
      <c r="AP21" s="262"/>
      <c r="AQ21" s="261">
        <v>2.1748979174871268E-2</v>
      </c>
      <c r="AR21" s="262"/>
      <c r="AS21" s="542">
        <v>21.74897917487127</v>
      </c>
      <c r="AT21" s="106"/>
      <c r="AU21" s="106" t="s">
        <v>2458</v>
      </c>
      <c r="AV21" s="557"/>
      <c r="AW21" s="11"/>
    </row>
    <row r="22" spans="1:49" ht="17.25" x14ac:dyDescent="0.25">
      <c r="A22" s="663"/>
      <c r="B22" s="663"/>
      <c r="C22" s="663"/>
      <c r="D22" s="129" t="s">
        <v>74</v>
      </c>
      <c r="E22" s="129"/>
      <c r="F22" s="489">
        <v>133</v>
      </c>
      <c r="G22" s="550"/>
      <c r="H22" s="489">
        <v>30</v>
      </c>
      <c r="I22" s="1375"/>
      <c r="J22" s="1049">
        <v>4.4187827726388973E-4</v>
      </c>
      <c r="K22" s="1375"/>
      <c r="L22" s="809">
        <v>0.44187827726388973</v>
      </c>
      <c r="M22" s="1375"/>
      <c r="N22" s="1048" t="s">
        <v>1344</v>
      </c>
      <c r="O22" s="1375"/>
      <c r="P22" s="945"/>
      <c r="Q22" s="489">
        <v>19</v>
      </c>
      <c r="R22" s="1048"/>
      <c r="S22" s="1049">
        <v>3.2186646060263305E-4</v>
      </c>
      <c r="T22" s="1048"/>
      <c r="U22" s="542">
        <v>0.32186646060263302</v>
      </c>
      <c r="V22" s="106"/>
      <c r="W22" s="106" t="s">
        <v>2424</v>
      </c>
      <c r="X22" s="106"/>
      <c r="Y22" s="489">
        <v>20</v>
      </c>
      <c r="Z22" s="106"/>
      <c r="AA22" s="261">
        <v>3.5508793206348425E-4</v>
      </c>
      <c r="AB22" s="106"/>
      <c r="AC22" s="542">
        <v>0.35508793206348427</v>
      </c>
      <c r="AD22" s="106"/>
      <c r="AE22" s="106" t="s">
        <v>2424</v>
      </c>
      <c r="AF22" s="106"/>
      <c r="AG22" s="489">
        <v>36</v>
      </c>
      <c r="AH22" s="106"/>
      <c r="AI22" s="261">
        <v>6.535153680841527E-4</v>
      </c>
      <c r="AJ22" s="106"/>
      <c r="AK22" s="542">
        <v>0.65351536808415267</v>
      </c>
      <c r="AL22" s="106"/>
      <c r="AM22" s="106" t="s">
        <v>688</v>
      </c>
      <c r="AN22" s="11"/>
      <c r="AO22" s="489">
        <v>28</v>
      </c>
      <c r="AP22" s="106"/>
      <c r="AQ22" s="261">
        <v>5.3891275831539421E-4</v>
      </c>
      <c r="AR22" s="106"/>
      <c r="AS22" s="542">
        <v>0.5389127583153942</v>
      </c>
      <c r="AT22" s="106"/>
      <c r="AU22" s="106" t="s">
        <v>686</v>
      </c>
      <c r="AV22" s="557"/>
      <c r="AW22" s="11"/>
    </row>
    <row r="23" spans="1:49" ht="17.25" x14ac:dyDescent="0.25">
      <c r="A23" s="663"/>
      <c r="B23" s="663"/>
      <c r="C23" s="663"/>
      <c r="D23" s="129" t="s">
        <v>75</v>
      </c>
      <c r="E23" s="129"/>
      <c r="F23" s="489">
        <v>297</v>
      </c>
      <c r="G23" s="550"/>
      <c r="H23" s="489">
        <v>30</v>
      </c>
      <c r="I23" s="1375"/>
      <c r="J23" s="1049">
        <v>4.4187827726388973E-4</v>
      </c>
      <c r="K23" s="1375"/>
      <c r="L23" s="809">
        <v>0.44187827726388973</v>
      </c>
      <c r="M23" s="1375"/>
      <c r="N23" s="1048" t="s">
        <v>1344</v>
      </c>
      <c r="O23" s="1375"/>
      <c r="P23" s="945"/>
      <c r="Q23" s="489">
        <v>55</v>
      </c>
      <c r="R23" s="1048"/>
      <c r="S23" s="1049">
        <v>9.3171870174446419E-4</v>
      </c>
      <c r="T23" s="1048"/>
      <c r="U23" s="542">
        <v>0.93171870174446414</v>
      </c>
      <c r="V23" s="106"/>
      <c r="W23" s="106" t="s">
        <v>668</v>
      </c>
      <c r="X23" s="106"/>
      <c r="Y23" s="489">
        <v>77</v>
      </c>
      <c r="Z23" s="106"/>
      <c r="AA23" s="261">
        <v>1.3670885384444145E-3</v>
      </c>
      <c r="AB23" s="106"/>
      <c r="AC23" s="542">
        <v>1.3670885384444145</v>
      </c>
      <c r="AD23" s="106"/>
      <c r="AE23" s="106" t="s">
        <v>2463</v>
      </c>
      <c r="AF23" s="106"/>
      <c r="AG23" s="489">
        <v>63</v>
      </c>
      <c r="AH23" s="106"/>
      <c r="AI23" s="261">
        <v>1.1436518941472672E-3</v>
      </c>
      <c r="AJ23" s="106"/>
      <c r="AK23" s="542">
        <v>1.1436518941472671</v>
      </c>
      <c r="AL23" s="106"/>
      <c r="AM23" s="106" t="s">
        <v>672</v>
      </c>
      <c r="AN23" s="11"/>
      <c r="AO23" s="489">
        <v>72</v>
      </c>
      <c r="AP23" s="106"/>
      <c r="AQ23" s="261">
        <v>1.3857756642395851E-3</v>
      </c>
      <c r="AR23" s="106"/>
      <c r="AS23" s="542">
        <v>1.3857756642395851</v>
      </c>
      <c r="AT23" s="106"/>
      <c r="AU23" s="106" t="s">
        <v>2463</v>
      </c>
      <c r="AV23" s="557"/>
      <c r="AW23" s="11"/>
    </row>
    <row r="24" spans="1:49" ht="15" x14ac:dyDescent="0.25">
      <c r="A24" s="663"/>
      <c r="B24" s="663"/>
      <c r="C24" s="663"/>
      <c r="D24" s="129" t="s">
        <v>76</v>
      </c>
      <c r="E24" s="663"/>
      <c r="F24" s="489">
        <v>323</v>
      </c>
      <c r="G24" s="553"/>
      <c r="H24" s="489">
        <v>94</v>
      </c>
      <c r="I24" s="911"/>
      <c r="J24" s="1049">
        <v>1.3845519354268544E-3</v>
      </c>
      <c r="K24" s="911"/>
      <c r="L24" s="809">
        <v>1.3845519354268543</v>
      </c>
      <c r="M24" s="911"/>
      <c r="N24" s="1046" t="s">
        <v>2463</v>
      </c>
      <c r="O24" s="911"/>
      <c r="P24" s="944"/>
      <c r="Q24" s="489">
        <v>58</v>
      </c>
      <c r="R24" s="1046"/>
      <c r="S24" s="1049">
        <v>9.8253972183961666E-4</v>
      </c>
      <c r="T24" s="1046"/>
      <c r="U24" s="542">
        <v>0.98253972183961669</v>
      </c>
      <c r="V24" s="106"/>
      <c r="W24" s="106" t="s">
        <v>668</v>
      </c>
      <c r="X24" s="106"/>
      <c r="Y24" s="489">
        <v>67</v>
      </c>
      <c r="Z24" s="106"/>
      <c r="AA24" s="261">
        <v>1.1895445724126722E-3</v>
      </c>
      <c r="AB24" s="106"/>
      <c r="AC24" s="542">
        <v>1.1895445724126723</v>
      </c>
      <c r="AD24" s="106"/>
      <c r="AE24" s="106" t="s">
        <v>2460</v>
      </c>
      <c r="AF24" s="106"/>
      <c r="AG24" s="489">
        <v>59</v>
      </c>
      <c r="AH24" s="106"/>
      <c r="AI24" s="261">
        <v>1.0710390754712503E-3</v>
      </c>
      <c r="AJ24" s="106"/>
      <c r="AK24" s="542">
        <v>1.0710390754712502</v>
      </c>
      <c r="AL24" s="106"/>
      <c r="AM24" s="106" t="s">
        <v>670</v>
      </c>
      <c r="AN24" s="256"/>
      <c r="AO24" s="489">
        <v>45</v>
      </c>
      <c r="AP24" s="106"/>
      <c r="AQ24" s="261">
        <v>8.6610979014974077E-4</v>
      </c>
      <c r="AR24" s="106"/>
      <c r="AS24" s="542">
        <v>0.86610979014974077</v>
      </c>
      <c r="AT24" s="106"/>
      <c r="AU24" s="106" t="s">
        <v>669</v>
      </c>
      <c r="AV24" s="507"/>
      <c r="AW24" s="11"/>
    </row>
    <row r="25" spans="1:49" ht="15" x14ac:dyDescent="0.25">
      <c r="A25" s="663"/>
      <c r="B25" s="663"/>
      <c r="C25" s="129"/>
      <c r="D25" s="129" t="s">
        <v>77</v>
      </c>
      <c r="E25" s="663"/>
      <c r="F25" s="489">
        <v>265</v>
      </c>
      <c r="G25" s="417"/>
      <c r="H25" s="489">
        <v>79</v>
      </c>
      <c r="I25" s="1301"/>
      <c r="J25" s="1050">
        <v>1.1636127967949096E-3</v>
      </c>
      <c r="K25" s="1301"/>
      <c r="L25" s="810">
        <v>1.1636127967949097</v>
      </c>
      <c r="M25" s="1301"/>
      <c r="N25" s="1044" t="s">
        <v>672</v>
      </c>
      <c r="O25" s="1301"/>
      <c r="P25" s="937"/>
      <c r="Q25" s="489">
        <v>67</v>
      </c>
      <c r="R25" s="1044"/>
      <c r="S25" s="1049">
        <v>1.1350027821250745E-3</v>
      </c>
      <c r="T25" s="1048"/>
      <c r="U25" s="542">
        <v>1.1350027821250745</v>
      </c>
      <c r="V25" s="106"/>
      <c r="W25" s="106" t="s">
        <v>672</v>
      </c>
      <c r="X25" s="106"/>
      <c r="Y25" s="489">
        <v>27</v>
      </c>
      <c r="Z25" s="106"/>
      <c r="AA25" s="261">
        <v>4.7936870828570378E-4</v>
      </c>
      <c r="AB25" s="106"/>
      <c r="AC25" s="542">
        <v>0.47936870828570377</v>
      </c>
      <c r="AD25" s="106"/>
      <c r="AE25" s="106" t="s">
        <v>2387</v>
      </c>
      <c r="AF25" s="106"/>
      <c r="AG25" s="489">
        <v>35</v>
      </c>
      <c r="AH25" s="106"/>
      <c r="AI25" s="261">
        <v>6.3536216341514848E-4</v>
      </c>
      <c r="AJ25" s="106"/>
      <c r="AK25" s="542">
        <v>0.63536216341514851</v>
      </c>
      <c r="AL25" s="106"/>
      <c r="AM25" s="106" t="s">
        <v>686</v>
      </c>
      <c r="AN25" s="11"/>
      <c r="AO25" s="489">
        <v>57</v>
      </c>
      <c r="AP25" s="106"/>
      <c r="AQ25" s="261">
        <v>1.0970724008563383E-3</v>
      </c>
      <c r="AR25" s="106"/>
      <c r="AS25" s="542">
        <v>1.0970724008563384</v>
      </c>
      <c r="AT25" s="106"/>
      <c r="AU25" s="106" t="s">
        <v>673</v>
      </c>
      <c r="AV25" s="557"/>
      <c r="AW25" s="11"/>
    </row>
    <row r="26" spans="1:49" ht="15" x14ac:dyDescent="0.25">
      <c r="A26" s="663"/>
      <c r="B26" s="663"/>
      <c r="C26" s="129"/>
      <c r="D26" s="129" t="s">
        <v>38</v>
      </c>
      <c r="E26" s="663"/>
      <c r="F26" s="489">
        <v>54</v>
      </c>
      <c r="G26" s="417"/>
      <c r="H26" s="489">
        <v>0</v>
      </c>
      <c r="I26" s="1301"/>
      <c r="J26" s="1050"/>
      <c r="K26" s="1301"/>
      <c r="L26" s="810"/>
      <c r="M26" s="1301"/>
      <c r="N26" s="1044"/>
      <c r="O26" s="1301"/>
      <c r="P26" s="937"/>
      <c r="Q26" s="489">
        <v>0</v>
      </c>
      <c r="R26" s="1044"/>
      <c r="S26" s="1049"/>
      <c r="T26" s="1048"/>
      <c r="U26" s="542"/>
      <c r="V26" s="106"/>
      <c r="W26" s="106"/>
      <c r="X26" s="106"/>
      <c r="Y26" s="489">
        <v>0</v>
      </c>
      <c r="Z26" s="106">
        <v>0</v>
      </c>
      <c r="AA26" s="261"/>
      <c r="AB26" s="106"/>
      <c r="AC26" s="542"/>
      <c r="AD26" s="106"/>
      <c r="AE26" s="106"/>
      <c r="AF26" s="106"/>
      <c r="AG26" s="489">
        <v>0</v>
      </c>
      <c r="AH26" s="106"/>
      <c r="AI26" s="261"/>
      <c r="AJ26" s="106"/>
      <c r="AK26" s="542"/>
      <c r="AL26" s="106"/>
      <c r="AM26" s="106"/>
      <c r="AN26" s="11"/>
      <c r="AO26" s="459">
        <v>54</v>
      </c>
      <c r="AP26" s="106"/>
      <c r="AQ26" s="261"/>
      <c r="AR26" s="106"/>
      <c r="AS26" s="542"/>
      <c r="AT26" s="106"/>
      <c r="AU26" s="106"/>
      <c r="AV26" s="557"/>
      <c r="AW26" s="11"/>
    </row>
    <row r="27" spans="1:49" ht="15" x14ac:dyDescent="0.25">
      <c r="A27" s="826"/>
      <c r="B27" s="826" t="s">
        <v>57</v>
      </c>
      <c r="C27" s="826"/>
      <c r="D27" s="826"/>
      <c r="E27" s="827"/>
      <c r="F27" s="411">
        <v>9255</v>
      </c>
      <c r="G27" s="538"/>
      <c r="H27" s="1150">
        <v>1566</v>
      </c>
      <c r="I27" s="294"/>
      <c r="J27" s="218" t="s">
        <v>317</v>
      </c>
      <c r="K27" s="294"/>
      <c r="L27" s="811" t="s">
        <v>317</v>
      </c>
      <c r="M27" s="294"/>
      <c r="N27" s="219" t="s">
        <v>317</v>
      </c>
      <c r="O27" s="294"/>
      <c r="P27" s="934"/>
      <c r="Q27" s="1150">
        <v>2322</v>
      </c>
      <c r="R27" s="219"/>
      <c r="S27" s="218" t="s">
        <v>317</v>
      </c>
      <c r="T27" s="219"/>
      <c r="U27" s="811" t="s">
        <v>317</v>
      </c>
      <c r="V27" s="219"/>
      <c r="W27" s="219" t="s">
        <v>317</v>
      </c>
      <c r="X27" s="219"/>
      <c r="Y27" s="1150">
        <v>2939</v>
      </c>
      <c r="Z27" s="283"/>
      <c r="AA27" s="218" t="s">
        <v>317</v>
      </c>
      <c r="AB27" s="219"/>
      <c r="AC27" s="811" t="s">
        <v>317</v>
      </c>
      <c r="AD27" s="219"/>
      <c r="AE27" s="219" t="s">
        <v>317</v>
      </c>
      <c r="AF27" s="219"/>
      <c r="AG27" s="1150">
        <v>2428</v>
      </c>
      <c r="AH27" s="283"/>
      <c r="AI27" s="218" t="s">
        <v>317</v>
      </c>
      <c r="AJ27" s="219"/>
      <c r="AK27" s="811" t="s">
        <v>317</v>
      </c>
      <c r="AL27" s="219"/>
      <c r="AM27" s="219" t="s">
        <v>317</v>
      </c>
      <c r="AN27" s="219"/>
      <c r="AO27" s="1150">
        <v>2386</v>
      </c>
      <c r="AP27" s="283"/>
      <c r="AQ27" s="960" t="s">
        <v>317</v>
      </c>
      <c r="AR27" s="957"/>
      <c r="AS27" s="811" t="s">
        <v>317</v>
      </c>
      <c r="AT27" s="957"/>
      <c r="AU27" s="957" t="s">
        <v>317</v>
      </c>
      <c r="AV27" s="1062"/>
      <c r="AW27" s="11"/>
    </row>
    <row r="28" spans="1:49" ht="15" x14ac:dyDescent="0.25">
      <c r="A28" s="663"/>
      <c r="B28" s="663"/>
      <c r="C28" s="663"/>
      <c r="D28" s="129" t="s">
        <v>69</v>
      </c>
      <c r="E28" s="846"/>
      <c r="F28" s="414">
        <v>282</v>
      </c>
      <c r="G28" s="418"/>
      <c r="H28" s="1047">
        <v>41</v>
      </c>
      <c r="I28" s="1301"/>
      <c r="J28" s="1049" t="s">
        <v>317</v>
      </c>
      <c r="K28" s="1303"/>
      <c r="L28" s="809" t="s">
        <v>317</v>
      </c>
      <c r="M28" s="1303"/>
      <c r="N28" s="1046" t="s">
        <v>317</v>
      </c>
      <c r="O28" s="1303"/>
      <c r="P28" s="940"/>
      <c r="Q28" s="1047">
        <v>99</v>
      </c>
      <c r="R28" s="1044"/>
      <c r="S28" s="1049" t="s">
        <v>317</v>
      </c>
      <c r="T28" s="1046"/>
      <c r="U28" s="809" t="s">
        <v>317</v>
      </c>
      <c r="V28" s="1046"/>
      <c r="W28" s="1046" t="s">
        <v>317</v>
      </c>
      <c r="X28" s="1046"/>
      <c r="Y28" s="1047">
        <v>69</v>
      </c>
      <c r="Z28" s="1044"/>
      <c r="AA28" s="1049" t="s">
        <v>317</v>
      </c>
      <c r="AB28" s="1046"/>
      <c r="AC28" s="809" t="s">
        <v>317</v>
      </c>
      <c r="AD28" s="1046"/>
      <c r="AE28" s="1046" t="s">
        <v>317</v>
      </c>
      <c r="AF28" s="1046"/>
      <c r="AG28" s="1047">
        <v>73</v>
      </c>
      <c r="AH28" s="1044"/>
      <c r="AI28" s="1049" t="s">
        <v>317</v>
      </c>
      <c r="AJ28" s="1046"/>
      <c r="AK28" s="809" t="s">
        <v>317</v>
      </c>
      <c r="AL28" s="1046"/>
      <c r="AM28" s="1046" t="s">
        <v>317</v>
      </c>
      <c r="AN28" s="1046"/>
      <c r="AO28" s="1047">
        <v>55</v>
      </c>
      <c r="AP28" s="1163"/>
      <c r="AQ28" s="1049" t="s">
        <v>317</v>
      </c>
      <c r="AR28" s="1046"/>
      <c r="AS28" s="809" t="s">
        <v>317</v>
      </c>
      <c r="AT28" s="1046"/>
      <c r="AU28" s="1046" t="s">
        <v>317</v>
      </c>
      <c r="AV28" s="1057"/>
      <c r="AW28" s="11"/>
    </row>
    <row r="29" spans="1:49" ht="15" x14ac:dyDescent="0.25">
      <c r="A29" s="663"/>
      <c r="B29" s="663"/>
      <c r="C29" s="663"/>
      <c r="D29" s="129" t="s">
        <v>70</v>
      </c>
      <c r="E29" s="846"/>
      <c r="F29" s="414">
        <v>237</v>
      </c>
      <c r="G29" s="418"/>
      <c r="H29" s="1047">
        <v>61</v>
      </c>
      <c r="I29" s="1301"/>
      <c r="J29" s="1049" t="s">
        <v>317</v>
      </c>
      <c r="K29" s="1303"/>
      <c r="L29" s="809" t="s">
        <v>317</v>
      </c>
      <c r="M29" s="1303"/>
      <c r="N29" s="1046" t="s">
        <v>317</v>
      </c>
      <c r="O29" s="1303"/>
      <c r="P29" s="940"/>
      <c r="Q29" s="1047">
        <v>101</v>
      </c>
      <c r="R29" s="1044"/>
      <c r="S29" s="1049" t="s">
        <v>317</v>
      </c>
      <c r="T29" s="1046"/>
      <c r="U29" s="809" t="s">
        <v>317</v>
      </c>
      <c r="V29" s="1046"/>
      <c r="W29" s="1046" t="s">
        <v>317</v>
      </c>
      <c r="X29" s="1046"/>
      <c r="Y29" s="1047">
        <v>49</v>
      </c>
      <c r="Z29" s="1044"/>
      <c r="AA29" s="1049" t="s">
        <v>317</v>
      </c>
      <c r="AB29" s="1046"/>
      <c r="AC29" s="809" t="s">
        <v>317</v>
      </c>
      <c r="AD29" s="1046"/>
      <c r="AE29" s="1046" t="s">
        <v>317</v>
      </c>
      <c r="AF29" s="1046"/>
      <c r="AG29" s="1047">
        <v>26</v>
      </c>
      <c r="AH29" s="1044"/>
      <c r="AI29" s="1049" t="s">
        <v>317</v>
      </c>
      <c r="AJ29" s="1046"/>
      <c r="AK29" s="809" t="s">
        <v>317</v>
      </c>
      <c r="AL29" s="1046"/>
      <c r="AM29" s="1046" t="s">
        <v>317</v>
      </c>
      <c r="AN29" s="1046"/>
      <c r="AO29" s="1047">
        <v>33</v>
      </c>
      <c r="AP29" s="1163"/>
      <c r="AQ29" s="1049" t="s">
        <v>317</v>
      </c>
      <c r="AR29" s="1046"/>
      <c r="AS29" s="809" t="s">
        <v>317</v>
      </c>
      <c r="AT29" s="1046"/>
      <c r="AU29" s="1046" t="s">
        <v>317</v>
      </c>
      <c r="AV29" s="1057"/>
      <c r="AW29" s="11"/>
    </row>
    <row r="30" spans="1:49" ht="15" x14ac:dyDescent="0.25">
      <c r="A30" s="663"/>
      <c r="B30" s="663"/>
      <c r="C30" s="663"/>
      <c r="D30" s="129" t="s">
        <v>71</v>
      </c>
      <c r="E30" s="129"/>
      <c r="F30" s="414">
        <v>108</v>
      </c>
      <c r="G30" s="418"/>
      <c r="H30" s="1047">
        <v>28</v>
      </c>
      <c r="I30" s="1301"/>
      <c r="J30" s="1049" t="s">
        <v>317</v>
      </c>
      <c r="K30" s="1303"/>
      <c r="L30" s="809" t="s">
        <v>317</v>
      </c>
      <c r="M30" s="1303"/>
      <c r="N30" s="1046" t="s">
        <v>317</v>
      </c>
      <c r="O30" s="1303"/>
      <c r="P30" s="945"/>
      <c r="Q30" s="1047">
        <v>35</v>
      </c>
      <c r="R30" s="1044"/>
      <c r="S30" s="1049" t="s">
        <v>317</v>
      </c>
      <c r="T30" s="1046"/>
      <c r="U30" s="809" t="s">
        <v>317</v>
      </c>
      <c r="V30" s="1046"/>
      <c r="W30" s="1046" t="s">
        <v>317</v>
      </c>
      <c r="X30" s="1079"/>
      <c r="Y30" s="1047">
        <v>29</v>
      </c>
      <c r="Z30" s="1044"/>
      <c r="AA30" s="1049" t="s">
        <v>317</v>
      </c>
      <c r="AB30" s="1046"/>
      <c r="AC30" s="809" t="s">
        <v>317</v>
      </c>
      <c r="AD30" s="1046"/>
      <c r="AE30" s="1046" t="s">
        <v>317</v>
      </c>
      <c r="AF30" s="1079"/>
      <c r="AG30" s="1047">
        <v>16</v>
      </c>
      <c r="AH30" s="1044"/>
      <c r="AI30" s="1049" t="s">
        <v>317</v>
      </c>
      <c r="AJ30" s="1046"/>
      <c r="AK30" s="809" t="s">
        <v>317</v>
      </c>
      <c r="AL30" s="1046"/>
      <c r="AM30" s="1046" t="s">
        <v>317</v>
      </c>
      <c r="AN30" s="1079"/>
      <c r="AO30" s="1047">
        <v>32</v>
      </c>
      <c r="AP30" s="1163"/>
      <c r="AQ30" s="1049" t="s">
        <v>317</v>
      </c>
      <c r="AR30" s="1046"/>
      <c r="AS30" s="809" t="s">
        <v>317</v>
      </c>
      <c r="AT30" s="1046"/>
      <c r="AU30" s="1046" t="s">
        <v>317</v>
      </c>
      <c r="AV30" s="547"/>
      <c r="AW30" s="11"/>
    </row>
    <row r="31" spans="1:49" ht="15" x14ac:dyDescent="0.25">
      <c r="A31" s="129"/>
      <c r="B31" s="663"/>
      <c r="C31" s="663"/>
      <c r="D31" s="129" t="s">
        <v>72</v>
      </c>
      <c r="E31" s="129"/>
      <c r="F31" s="414">
        <v>162</v>
      </c>
      <c r="G31" s="418"/>
      <c r="H31" s="1047">
        <v>24</v>
      </c>
      <c r="I31" s="1301"/>
      <c r="J31" s="1049" t="s">
        <v>317</v>
      </c>
      <c r="K31" s="1303"/>
      <c r="L31" s="809" t="s">
        <v>317</v>
      </c>
      <c r="M31" s="1303"/>
      <c r="N31" s="1046" t="s">
        <v>317</v>
      </c>
      <c r="O31" s="1301"/>
      <c r="P31" s="937"/>
      <c r="Q31" s="1047">
        <v>30</v>
      </c>
      <c r="R31" s="1044"/>
      <c r="S31" s="1049" t="s">
        <v>317</v>
      </c>
      <c r="T31" s="1046"/>
      <c r="U31" s="809" t="s">
        <v>317</v>
      </c>
      <c r="V31" s="1046"/>
      <c r="W31" s="1046" t="s">
        <v>317</v>
      </c>
      <c r="X31" s="1044"/>
      <c r="Y31" s="1047">
        <v>71</v>
      </c>
      <c r="Z31" s="1044"/>
      <c r="AA31" s="1049" t="s">
        <v>317</v>
      </c>
      <c r="AB31" s="1046"/>
      <c r="AC31" s="809" t="s">
        <v>317</v>
      </c>
      <c r="AD31" s="1046"/>
      <c r="AE31" s="1046" t="s">
        <v>317</v>
      </c>
      <c r="AF31" s="1044"/>
      <c r="AG31" s="1047">
        <v>37</v>
      </c>
      <c r="AH31" s="1044"/>
      <c r="AI31" s="1049" t="s">
        <v>317</v>
      </c>
      <c r="AJ31" s="1046"/>
      <c r="AK31" s="809" t="s">
        <v>317</v>
      </c>
      <c r="AL31" s="1046"/>
      <c r="AM31" s="1046" t="s">
        <v>317</v>
      </c>
      <c r="AN31" s="1044"/>
      <c r="AO31" s="1047">
        <v>16</v>
      </c>
      <c r="AP31" s="1163"/>
      <c r="AQ31" s="1049" t="s">
        <v>317</v>
      </c>
      <c r="AR31" s="1046"/>
      <c r="AS31" s="809" t="s">
        <v>317</v>
      </c>
      <c r="AT31" s="1046"/>
      <c r="AU31" s="1046" t="s">
        <v>317</v>
      </c>
      <c r="AV31" s="1068"/>
      <c r="AW31" s="11"/>
    </row>
    <row r="32" spans="1:49" ht="15" x14ac:dyDescent="0.25">
      <c r="A32" s="129"/>
      <c r="B32" s="663"/>
      <c r="C32" s="663"/>
      <c r="D32" s="129" t="s">
        <v>73</v>
      </c>
      <c r="E32" s="129"/>
      <c r="F32" s="414">
        <v>5062</v>
      </c>
      <c r="G32" s="418"/>
      <c r="H32" s="1047">
        <v>853</v>
      </c>
      <c r="I32" s="1301"/>
      <c r="J32" s="1049" t="s">
        <v>317</v>
      </c>
      <c r="K32" s="1303"/>
      <c r="L32" s="809" t="s">
        <v>317</v>
      </c>
      <c r="M32" s="1303"/>
      <c r="N32" s="1046" t="s">
        <v>317</v>
      </c>
      <c r="O32" s="1303"/>
      <c r="P32" s="876"/>
      <c r="Q32" s="1047">
        <v>1264</v>
      </c>
      <c r="R32" s="1044"/>
      <c r="S32" s="1049" t="s">
        <v>317</v>
      </c>
      <c r="T32" s="1046"/>
      <c r="U32" s="809" t="s">
        <v>317</v>
      </c>
      <c r="V32" s="1046"/>
      <c r="W32" s="1046" t="s">
        <v>317</v>
      </c>
      <c r="X32" s="1048"/>
      <c r="Y32" s="1047">
        <v>1671</v>
      </c>
      <c r="Z32" s="1044"/>
      <c r="AA32" s="1049" t="s">
        <v>317</v>
      </c>
      <c r="AB32" s="1046"/>
      <c r="AC32" s="809" t="s">
        <v>317</v>
      </c>
      <c r="AD32" s="1046"/>
      <c r="AE32" s="1046" t="s">
        <v>317</v>
      </c>
      <c r="AF32" s="1048"/>
      <c r="AG32" s="1047">
        <v>1274</v>
      </c>
      <c r="AH32" s="1044"/>
      <c r="AI32" s="1049" t="s">
        <v>317</v>
      </c>
      <c r="AJ32" s="1046"/>
      <c r="AK32" s="809" t="s">
        <v>317</v>
      </c>
      <c r="AL32" s="1046"/>
      <c r="AM32" s="1046" t="s">
        <v>317</v>
      </c>
      <c r="AN32" s="1048"/>
      <c r="AO32" s="1047">
        <v>31</v>
      </c>
      <c r="AP32" s="1163"/>
      <c r="AQ32" s="1049" t="s">
        <v>317</v>
      </c>
      <c r="AR32" s="1046"/>
      <c r="AS32" s="809" t="s">
        <v>317</v>
      </c>
      <c r="AT32" s="1046"/>
      <c r="AU32" s="1046" t="s">
        <v>317</v>
      </c>
      <c r="AV32" s="1059"/>
      <c r="AW32" s="11"/>
    </row>
    <row r="33" spans="1:49" ht="15.5" x14ac:dyDescent="0.35">
      <c r="A33" s="129"/>
      <c r="B33" s="663"/>
      <c r="C33" s="663"/>
      <c r="D33" s="129" t="s">
        <v>74</v>
      </c>
      <c r="E33" s="129"/>
      <c r="F33" s="414">
        <v>199</v>
      </c>
      <c r="G33" s="418"/>
      <c r="H33" s="1047">
        <v>33</v>
      </c>
      <c r="I33" s="1301"/>
      <c r="J33" s="1049" t="s">
        <v>317</v>
      </c>
      <c r="K33" s="1303"/>
      <c r="L33" s="809" t="s">
        <v>317</v>
      </c>
      <c r="M33" s="1303"/>
      <c r="N33" s="1046" t="s">
        <v>317</v>
      </c>
      <c r="O33" s="1303"/>
      <c r="P33" s="940"/>
      <c r="Q33" s="1047">
        <v>28</v>
      </c>
      <c r="R33" s="1044"/>
      <c r="S33" s="1049" t="s">
        <v>317</v>
      </c>
      <c r="T33" s="1046"/>
      <c r="U33" s="809" t="s">
        <v>317</v>
      </c>
      <c r="V33" s="1046"/>
      <c r="W33" s="1046" t="s">
        <v>317</v>
      </c>
      <c r="X33" s="1046"/>
      <c r="Y33" s="1047">
        <v>114</v>
      </c>
      <c r="Z33" s="1044"/>
      <c r="AA33" s="1049" t="s">
        <v>317</v>
      </c>
      <c r="AB33" s="1046"/>
      <c r="AC33" s="809" t="s">
        <v>317</v>
      </c>
      <c r="AD33" s="1046"/>
      <c r="AE33" s="1046" t="s">
        <v>317</v>
      </c>
      <c r="AF33" s="1046"/>
      <c r="AG33" s="1047">
        <v>24</v>
      </c>
      <c r="AH33" s="1044"/>
      <c r="AI33" s="1049" t="s">
        <v>317</v>
      </c>
      <c r="AJ33" s="1046"/>
      <c r="AK33" s="809" t="s">
        <v>317</v>
      </c>
      <c r="AL33" s="1046"/>
      <c r="AM33" s="1046" t="s">
        <v>317</v>
      </c>
      <c r="AN33" s="1046"/>
      <c r="AO33" s="1047">
        <v>18</v>
      </c>
      <c r="AP33" s="1163"/>
      <c r="AQ33" s="1049" t="s">
        <v>317</v>
      </c>
      <c r="AR33" s="1046"/>
      <c r="AS33" s="809" t="s">
        <v>317</v>
      </c>
      <c r="AT33" s="1046"/>
      <c r="AU33" s="1046" t="s">
        <v>317</v>
      </c>
      <c r="AV33" s="1057"/>
      <c r="AW33" s="11"/>
    </row>
    <row r="34" spans="1:49" ht="15.5" x14ac:dyDescent="0.35">
      <c r="A34" s="129"/>
      <c r="B34" s="663"/>
      <c r="C34" s="663"/>
      <c r="D34" s="129" t="s">
        <v>75</v>
      </c>
      <c r="E34" s="129"/>
      <c r="F34" s="414">
        <v>1331</v>
      </c>
      <c r="G34" s="418"/>
      <c r="H34" s="1047">
        <v>184</v>
      </c>
      <c r="I34" s="1301"/>
      <c r="J34" s="1049" t="s">
        <v>317</v>
      </c>
      <c r="K34" s="1303"/>
      <c r="L34" s="809" t="s">
        <v>317</v>
      </c>
      <c r="M34" s="1303"/>
      <c r="N34" s="1046" t="s">
        <v>317</v>
      </c>
      <c r="O34" s="1303"/>
      <c r="P34" s="940"/>
      <c r="Q34" s="1047">
        <v>280</v>
      </c>
      <c r="R34" s="1044"/>
      <c r="S34" s="1049" t="s">
        <v>317</v>
      </c>
      <c r="T34" s="1046"/>
      <c r="U34" s="809" t="s">
        <v>317</v>
      </c>
      <c r="V34" s="1046"/>
      <c r="W34" s="1046" t="s">
        <v>317</v>
      </c>
      <c r="X34" s="1046"/>
      <c r="Y34" s="1047">
        <v>441</v>
      </c>
      <c r="Z34" s="1044"/>
      <c r="AA34" s="1049" t="s">
        <v>317</v>
      </c>
      <c r="AB34" s="1046"/>
      <c r="AC34" s="809" t="s">
        <v>317</v>
      </c>
      <c r="AD34" s="1046"/>
      <c r="AE34" s="1046" t="s">
        <v>317</v>
      </c>
      <c r="AF34" s="1046"/>
      <c r="AG34" s="1047">
        <v>426</v>
      </c>
      <c r="AH34" s="1044"/>
      <c r="AI34" s="1049" t="s">
        <v>317</v>
      </c>
      <c r="AJ34" s="1046"/>
      <c r="AK34" s="809" t="s">
        <v>317</v>
      </c>
      <c r="AL34" s="1046"/>
      <c r="AM34" s="1046" t="s">
        <v>317</v>
      </c>
      <c r="AN34" s="1046"/>
      <c r="AO34" s="1047">
        <v>390</v>
      </c>
      <c r="AP34" s="1163"/>
      <c r="AQ34" s="1049" t="s">
        <v>317</v>
      </c>
      <c r="AR34" s="1046"/>
      <c r="AS34" s="809" t="s">
        <v>317</v>
      </c>
      <c r="AT34" s="1046"/>
      <c r="AU34" s="1046" t="s">
        <v>317</v>
      </c>
      <c r="AV34" s="1057"/>
      <c r="AW34" s="11"/>
    </row>
    <row r="35" spans="1:49" ht="15.5" x14ac:dyDescent="0.35">
      <c r="A35" s="129"/>
      <c r="B35" s="663"/>
      <c r="C35" s="663"/>
      <c r="D35" s="129" t="s">
        <v>76</v>
      </c>
      <c r="E35" s="663"/>
      <c r="F35" s="414">
        <v>1702</v>
      </c>
      <c r="G35" s="418"/>
      <c r="H35" s="1047">
        <v>298</v>
      </c>
      <c r="I35" s="1301"/>
      <c r="J35" s="1049" t="s">
        <v>317</v>
      </c>
      <c r="K35" s="1303"/>
      <c r="L35" s="809" t="s">
        <v>317</v>
      </c>
      <c r="M35" s="1303"/>
      <c r="N35" s="1046" t="s">
        <v>317</v>
      </c>
      <c r="O35" s="1303"/>
      <c r="P35" s="940"/>
      <c r="Q35" s="1047">
        <v>431</v>
      </c>
      <c r="R35" s="1044"/>
      <c r="S35" s="1049" t="s">
        <v>317</v>
      </c>
      <c r="T35" s="1046"/>
      <c r="U35" s="809" t="s">
        <v>317</v>
      </c>
      <c r="V35" s="1046"/>
      <c r="W35" s="1046" t="s">
        <v>317</v>
      </c>
      <c r="X35" s="1046"/>
      <c r="Y35" s="1047">
        <v>445</v>
      </c>
      <c r="Z35" s="1044"/>
      <c r="AA35" s="1049" t="s">
        <v>317</v>
      </c>
      <c r="AB35" s="1046"/>
      <c r="AC35" s="809" t="s">
        <v>317</v>
      </c>
      <c r="AD35" s="1046"/>
      <c r="AE35" s="1046" t="s">
        <v>317</v>
      </c>
      <c r="AF35" s="1046"/>
      <c r="AG35" s="1047">
        <v>528</v>
      </c>
      <c r="AH35" s="1044"/>
      <c r="AI35" s="1049" t="s">
        <v>317</v>
      </c>
      <c r="AJ35" s="1046"/>
      <c r="AK35" s="809" t="s">
        <v>317</v>
      </c>
      <c r="AL35" s="1046"/>
      <c r="AM35" s="1046" t="s">
        <v>317</v>
      </c>
      <c r="AN35" s="1046"/>
      <c r="AO35" s="1047">
        <v>502</v>
      </c>
      <c r="AP35" s="1163"/>
      <c r="AQ35" s="1049" t="s">
        <v>317</v>
      </c>
      <c r="AR35" s="1046"/>
      <c r="AS35" s="809" t="s">
        <v>317</v>
      </c>
      <c r="AT35" s="1046"/>
      <c r="AU35" s="1046" t="s">
        <v>317</v>
      </c>
      <c r="AV35" s="1057"/>
      <c r="AW35" s="11"/>
    </row>
    <row r="36" spans="1:49" ht="15.5" x14ac:dyDescent="0.35">
      <c r="A36" s="663"/>
      <c r="B36" s="663"/>
      <c r="C36" s="129"/>
      <c r="D36" s="129" t="s">
        <v>77</v>
      </c>
      <c r="E36" s="663"/>
      <c r="F36" s="414">
        <v>172</v>
      </c>
      <c r="G36" s="418"/>
      <c r="H36" s="1047">
        <v>44</v>
      </c>
      <c r="I36" s="1301"/>
      <c r="J36" s="1049" t="s">
        <v>317</v>
      </c>
      <c r="K36" s="1303"/>
      <c r="L36" s="809" t="s">
        <v>317</v>
      </c>
      <c r="M36" s="1303"/>
      <c r="N36" s="1046" t="s">
        <v>317</v>
      </c>
      <c r="O36" s="1303"/>
      <c r="P36" s="940"/>
      <c r="Q36" s="1047">
        <v>54</v>
      </c>
      <c r="R36" s="1044"/>
      <c r="S36" s="1049" t="s">
        <v>317</v>
      </c>
      <c r="T36" s="1046"/>
      <c r="U36" s="809" t="s">
        <v>317</v>
      </c>
      <c r="V36" s="1046"/>
      <c r="W36" s="1046" t="s">
        <v>317</v>
      </c>
      <c r="X36" s="1046"/>
      <c r="Y36" s="1047">
        <v>50</v>
      </c>
      <c r="Z36" s="1044"/>
      <c r="AA36" s="1049" t="s">
        <v>317</v>
      </c>
      <c r="AB36" s="1046"/>
      <c r="AC36" s="809" t="s">
        <v>317</v>
      </c>
      <c r="AD36" s="1046"/>
      <c r="AE36" s="1046" t="s">
        <v>317</v>
      </c>
      <c r="AF36" s="1046"/>
      <c r="AG36" s="1047">
        <v>24</v>
      </c>
      <c r="AH36" s="1044"/>
      <c r="AI36" s="1049" t="s">
        <v>317</v>
      </c>
      <c r="AJ36" s="1046"/>
      <c r="AK36" s="809" t="s">
        <v>317</v>
      </c>
      <c r="AL36" s="1046"/>
      <c r="AM36" s="1046" t="s">
        <v>317</v>
      </c>
      <c r="AN36" s="1046"/>
      <c r="AO36" s="1047">
        <v>42</v>
      </c>
      <c r="AP36" s="1163"/>
      <c r="AQ36" s="1049" t="s">
        <v>317</v>
      </c>
      <c r="AR36" s="1046"/>
      <c r="AS36" s="809" t="s">
        <v>317</v>
      </c>
      <c r="AT36" s="1046"/>
      <c r="AU36" s="1046" t="s">
        <v>317</v>
      </c>
      <c r="AV36" s="1057"/>
      <c r="AW36" s="11"/>
    </row>
    <row r="37" spans="1:49" s="59" customFormat="1" ht="15.5" x14ac:dyDescent="0.35">
      <c r="A37" s="797"/>
      <c r="B37" s="797"/>
      <c r="C37" s="797"/>
      <c r="D37" s="661" t="s">
        <v>38</v>
      </c>
      <c r="E37" s="663"/>
      <c r="F37" s="1152">
        <v>1267</v>
      </c>
      <c r="G37" s="304"/>
      <c r="H37" s="1152">
        <v>0</v>
      </c>
      <c r="I37" s="911"/>
      <c r="J37" s="1043"/>
      <c r="K37" s="911"/>
      <c r="L37" s="1261"/>
      <c r="M37" s="911"/>
      <c r="N37" s="1061"/>
      <c r="O37" s="911"/>
      <c r="P37" s="944"/>
      <c r="Q37" s="1152">
        <v>0</v>
      </c>
      <c r="R37" s="1061"/>
      <c r="S37" s="1043"/>
      <c r="T37" s="1061"/>
      <c r="U37" s="1272"/>
      <c r="V37" s="113"/>
      <c r="W37" s="113"/>
      <c r="X37" s="113"/>
      <c r="Y37" s="1152">
        <v>0</v>
      </c>
      <c r="Z37" s="113"/>
      <c r="AA37" s="554"/>
      <c r="AB37" s="113"/>
      <c r="AC37" s="1272"/>
      <c r="AD37" s="113"/>
      <c r="AE37" s="113"/>
      <c r="AF37" s="113"/>
      <c r="AG37" s="1047">
        <v>0</v>
      </c>
      <c r="AH37" s="113"/>
      <c r="AI37" s="554"/>
      <c r="AJ37" s="106"/>
      <c r="AK37" s="542"/>
      <c r="AL37" s="106"/>
      <c r="AM37" s="106"/>
      <c r="AN37" s="256"/>
      <c r="AO37" s="1047">
        <v>1267</v>
      </c>
      <c r="AP37" s="113"/>
      <c r="AQ37" s="554"/>
      <c r="AR37" s="106"/>
      <c r="AS37" s="542"/>
      <c r="AT37" s="106"/>
      <c r="AU37" s="106"/>
      <c r="AV37" s="507"/>
      <c r="AW37" s="256"/>
    </row>
    <row r="38" spans="1:49" s="59" customFormat="1" ht="15.5" x14ac:dyDescent="0.35">
      <c r="A38" s="121" t="s">
        <v>78</v>
      </c>
      <c r="B38" s="121"/>
      <c r="C38" s="847"/>
      <c r="D38" s="825"/>
      <c r="E38" s="121"/>
      <c r="F38" s="1143">
        <v>3248</v>
      </c>
      <c r="G38" s="556"/>
      <c r="H38" s="1071">
        <v>625</v>
      </c>
      <c r="I38" s="1339"/>
      <c r="J38" s="225" t="s">
        <v>317</v>
      </c>
      <c r="K38" s="1339"/>
      <c r="L38" s="815" t="s">
        <v>317</v>
      </c>
      <c r="M38" s="1339"/>
      <c r="N38" s="226" t="s">
        <v>317</v>
      </c>
      <c r="O38" s="1339"/>
      <c r="P38" s="938"/>
      <c r="Q38" s="1071">
        <v>659</v>
      </c>
      <c r="R38" s="226"/>
      <c r="S38" s="225" t="s">
        <v>317</v>
      </c>
      <c r="T38" s="226"/>
      <c r="U38" s="815" t="s">
        <v>317</v>
      </c>
      <c r="V38" s="226"/>
      <c r="W38" s="226" t="s">
        <v>317</v>
      </c>
      <c r="X38" s="196"/>
      <c r="Y38" s="1071">
        <v>711</v>
      </c>
      <c r="Z38" s="196"/>
      <c r="AA38" s="225" t="s">
        <v>317</v>
      </c>
      <c r="AB38" s="226"/>
      <c r="AC38" s="815" t="s">
        <v>317</v>
      </c>
      <c r="AD38" s="226"/>
      <c r="AE38" s="226" t="s">
        <v>317</v>
      </c>
      <c r="AF38" s="196"/>
      <c r="AG38" s="407">
        <v>686</v>
      </c>
      <c r="AH38" s="196"/>
      <c r="AI38" s="225" t="s">
        <v>317</v>
      </c>
      <c r="AJ38" s="226"/>
      <c r="AK38" s="815" t="s">
        <v>317</v>
      </c>
      <c r="AL38" s="226"/>
      <c r="AM38" s="226" t="s">
        <v>317</v>
      </c>
      <c r="AN38" s="196"/>
      <c r="AO38" s="407">
        <v>567</v>
      </c>
      <c r="AP38" s="196"/>
      <c r="AQ38" s="761" t="s">
        <v>317</v>
      </c>
      <c r="AR38" s="1014"/>
      <c r="AS38" s="815" t="s">
        <v>317</v>
      </c>
      <c r="AT38" s="1014"/>
      <c r="AU38" s="1014" t="s">
        <v>317</v>
      </c>
      <c r="AV38" s="458"/>
      <c r="AW38" s="256"/>
    </row>
    <row r="39" spans="1:49" ht="15.5" x14ac:dyDescent="0.35">
      <c r="A39" s="826"/>
      <c r="B39" s="826" t="s">
        <v>49</v>
      </c>
      <c r="C39" s="826"/>
      <c r="D39" s="826"/>
      <c r="E39" s="827"/>
      <c r="F39" s="440">
        <v>1091</v>
      </c>
      <c r="G39" s="320"/>
      <c r="H39" s="1150">
        <v>260</v>
      </c>
      <c r="I39" s="294"/>
      <c r="J39" s="218">
        <v>3.829611736287044E-3</v>
      </c>
      <c r="K39" s="294"/>
      <c r="L39" s="811">
        <v>3.8296117362870441</v>
      </c>
      <c r="M39" s="294"/>
      <c r="N39" s="219" t="s">
        <v>599</v>
      </c>
      <c r="O39" s="294"/>
      <c r="P39" s="934"/>
      <c r="Q39" s="1150">
        <v>204</v>
      </c>
      <c r="R39" s="219"/>
      <c r="S39" s="218">
        <v>3.4558293664703763E-3</v>
      </c>
      <c r="T39" s="219"/>
      <c r="U39" s="1268">
        <v>3.4558293664703763</v>
      </c>
      <c r="V39" s="283"/>
      <c r="W39" s="283" t="s">
        <v>600</v>
      </c>
      <c r="X39" s="283"/>
      <c r="Y39" s="1150">
        <v>215</v>
      </c>
      <c r="Z39" s="283"/>
      <c r="AA39" s="218">
        <v>3.8171952696824558E-3</v>
      </c>
      <c r="AB39" s="283">
        <v>0</v>
      </c>
      <c r="AC39" s="1268">
        <v>3.8171952696824558</v>
      </c>
      <c r="AD39" s="283"/>
      <c r="AE39" s="283" t="s">
        <v>601</v>
      </c>
      <c r="AF39" s="283"/>
      <c r="AG39" s="1150">
        <v>218</v>
      </c>
      <c r="AH39" s="283"/>
      <c r="AI39" s="218">
        <v>3.9573986178429244E-3</v>
      </c>
      <c r="AJ39" s="283"/>
      <c r="AK39" s="1268">
        <v>3.9573986178429243</v>
      </c>
      <c r="AL39" s="283"/>
      <c r="AM39" s="283" t="s">
        <v>602</v>
      </c>
      <c r="AN39" s="283"/>
      <c r="AO39" s="1150">
        <v>194</v>
      </c>
      <c r="AP39" s="283"/>
      <c r="AQ39" s="960">
        <v>3.73389553975666E-3</v>
      </c>
      <c r="AR39" s="283"/>
      <c r="AS39" s="1268">
        <v>3.7338955397566602</v>
      </c>
      <c r="AT39" s="283"/>
      <c r="AU39" s="283" t="s">
        <v>603</v>
      </c>
      <c r="AV39" s="558"/>
      <c r="AW39" s="11"/>
    </row>
    <row r="40" spans="1:49" ht="15.5" x14ac:dyDescent="0.35">
      <c r="A40" s="663"/>
      <c r="B40" s="663"/>
      <c r="C40" s="663"/>
      <c r="D40" s="129" t="s">
        <v>69</v>
      </c>
      <c r="E40" s="663"/>
      <c r="F40" s="489">
        <v>6</v>
      </c>
      <c r="G40" s="301"/>
      <c r="H40" s="489" t="s">
        <v>12</v>
      </c>
      <c r="I40" s="1376"/>
      <c r="J40" s="1082" t="s">
        <v>501</v>
      </c>
      <c r="K40" s="1377"/>
      <c r="L40" s="810" t="s">
        <v>487</v>
      </c>
      <c r="M40" s="1376"/>
      <c r="N40" s="1048" t="s">
        <v>1301</v>
      </c>
      <c r="O40" s="1376"/>
      <c r="P40" s="937"/>
      <c r="Q40" s="489" t="s">
        <v>12</v>
      </c>
      <c r="R40" s="1044"/>
      <c r="S40" s="1082" t="s">
        <v>501</v>
      </c>
      <c r="T40" s="1048"/>
      <c r="U40" s="810" t="s">
        <v>487</v>
      </c>
      <c r="V40" s="106"/>
      <c r="W40" s="106" t="s">
        <v>1301</v>
      </c>
      <c r="X40" s="106"/>
      <c r="Y40" s="489" t="s">
        <v>12</v>
      </c>
      <c r="Z40" s="106"/>
      <c r="AA40" s="1082" t="s">
        <v>501</v>
      </c>
      <c r="AB40" s="106"/>
      <c r="AC40" s="810" t="s">
        <v>487</v>
      </c>
      <c r="AD40" s="106"/>
      <c r="AE40" s="106" t="s">
        <v>1301</v>
      </c>
      <c r="AF40" s="106"/>
      <c r="AG40" s="489" t="s">
        <v>12</v>
      </c>
      <c r="AH40" s="11"/>
      <c r="AI40" s="1082" t="s">
        <v>501</v>
      </c>
      <c r="AJ40" s="11"/>
      <c r="AK40" s="810" t="s">
        <v>487</v>
      </c>
      <c r="AL40" s="11"/>
      <c r="AM40" s="11" t="s">
        <v>1301</v>
      </c>
      <c r="AN40" s="11"/>
      <c r="AO40" s="489">
        <v>0</v>
      </c>
      <c r="AP40" s="11"/>
      <c r="AQ40" s="1082">
        <v>0</v>
      </c>
      <c r="AR40" s="1164"/>
      <c r="AS40" s="810">
        <v>0</v>
      </c>
      <c r="AT40" s="11"/>
      <c r="AU40" s="11" t="s">
        <v>1301</v>
      </c>
      <c r="AV40" s="557"/>
      <c r="AW40" s="11"/>
    </row>
    <row r="41" spans="1:49" ht="15.5" x14ac:dyDescent="0.35">
      <c r="A41" s="663"/>
      <c r="B41" s="663"/>
      <c r="C41" s="663"/>
      <c r="D41" s="129" t="s">
        <v>70</v>
      </c>
      <c r="E41" s="663"/>
      <c r="F41" s="489">
        <v>59</v>
      </c>
      <c r="G41" s="301"/>
      <c r="H41" s="489">
        <v>23</v>
      </c>
      <c r="I41" s="1376"/>
      <c r="J41" s="1082">
        <v>3.3877334590231542E-4</v>
      </c>
      <c r="K41" s="1377"/>
      <c r="L41" s="810" t="s">
        <v>487</v>
      </c>
      <c r="M41" s="1376"/>
      <c r="N41" s="1048" t="s">
        <v>2424</v>
      </c>
      <c r="O41" s="1376"/>
      <c r="P41" s="937"/>
      <c r="Q41" s="489">
        <v>19</v>
      </c>
      <c r="R41" s="1044"/>
      <c r="S41" s="1082">
        <v>3.2186646060263305E-4</v>
      </c>
      <c r="T41" s="1048"/>
      <c r="U41" s="542">
        <v>0.32186646060263302</v>
      </c>
      <c r="V41" s="106"/>
      <c r="W41" s="106" t="s">
        <v>2424</v>
      </c>
      <c r="X41" s="106"/>
      <c r="Y41" s="489">
        <v>9</v>
      </c>
      <c r="Z41" s="106"/>
      <c r="AA41" s="552">
        <v>1.5978956942856791E-4</v>
      </c>
      <c r="AB41" s="106"/>
      <c r="AC41" s="542">
        <v>0.1597895694285679</v>
      </c>
      <c r="AD41" s="106"/>
      <c r="AE41" s="106" t="s">
        <v>1321</v>
      </c>
      <c r="AF41" s="106"/>
      <c r="AG41" s="489" t="s">
        <v>12</v>
      </c>
      <c r="AH41" s="11"/>
      <c r="AI41" s="552">
        <v>1.270724326830297E-4</v>
      </c>
      <c r="AJ41" s="11"/>
      <c r="AK41" s="655">
        <v>0.1270724326830297</v>
      </c>
      <c r="AL41" s="11"/>
      <c r="AM41" s="11" t="s">
        <v>1321</v>
      </c>
      <c r="AN41" s="11"/>
      <c r="AO41" s="489" t="s">
        <v>12</v>
      </c>
      <c r="AP41" s="11"/>
      <c r="AQ41" s="1082" t="s">
        <v>501</v>
      </c>
      <c r="AR41" s="11"/>
      <c r="AS41" s="810" t="s">
        <v>487</v>
      </c>
      <c r="AT41" s="11"/>
      <c r="AU41" s="11" t="s">
        <v>1301</v>
      </c>
      <c r="AV41" s="557"/>
      <c r="AW41" s="11"/>
    </row>
    <row r="42" spans="1:49" ht="15.5" x14ac:dyDescent="0.35">
      <c r="A42" s="663"/>
      <c r="B42" s="663"/>
      <c r="C42" s="663"/>
      <c r="D42" s="129" t="s">
        <v>71</v>
      </c>
      <c r="E42" s="129"/>
      <c r="F42" s="489">
        <v>6</v>
      </c>
      <c r="G42" s="301"/>
      <c r="H42" s="489">
        <v>0</v>
      </c>
      <c r="I42" s="1377"/>
      <c r="J42" s="1082">
        <v>0</v>
      </c>
      <c r="K42" s="1377"/>
      <c r="L42" s="810">
        <v>0</v>
      </c>
      <c r="M42" s="1377"/>
      <c r="N42" s="1048" t="s">
        <v>1301</v>
      </c>
      <c r="O42" s="1377"/>
      <c r="P42" s="877"/>
      <c r="Q42" s="489" t="s">
        <v>12</v>
      </c>
      <c r="R42" s="262"/>
      <c r="S42" s="1049">
        <v>5.0821020095152586E-5</v>
      </c>
      <c r="T42" s="1048"/>
      <c r="U42" s="542">
        <v>5.0821020095152589E-2</v>
      </c>
      <c r="V42" s="106"/>
      <c r="W42" s="106" t="s">
        <v>1301</v>
      </c>
      <c r="X42" s="106"/>
      <c r="Y42" s="489" t="s">
        <v>12</v>
      </c>
      <c r="Z42" s="106"/>
      <c r="AA42" s="1082" t="s">
        <v>501</v>
      </c>
      <c r="AB42" s="106"/>
      <c r="AC42" s="810" t="s">
        <v>487</v>
      </c>
      <c r="AD42" s="106"/>
      <c r="AE42" s="106" t="s">
        <v>1301</v>
      </c>
      <c r="AF42" s="106"/>
      <c r="AG42" s="489" t="s">
        <v>12</v>
      </c>
      <c r="AH42" s="11"/>
      <c r="AI42" s="1082" t="s">
        <v>501</v>
      </c>
      <c r="AJ42" s="11"/>
      <c r="AK42" s="810" t="s">
        <v>487</v>
      </c>
      <c r="AL42" s="11"/>
      <c r="AM42" s="11" t="s">
        <v>1301</v>
      </c>
      <c r="AN42" s="11"/>
      <c r="AO42" s="489" t="s">
        <v>12</v>
      </c>
      <c r="AP42" s="11"/>
      <c r="AQ42" s="1082" t="s">
        <v>501</v>
      </c>
      <c r="AR42" s="11"/>
      <c r="AS42" s="810" t="s">
        <v>487</v>
      </c>
      <c r="AT42" s="11"/>
      <c r="AU42" s="11" t="s">
        <v>1301</v>
      </c>
      <c r="AV42" s="557"/>
      <c r="AW42" s="11"/>
    </row>
    <row r="43" spans="1:49" ht="15.5" x14ac:dyDescent="0.35">
      <c r="A43" s="663"/>
      <c r="B43" s="663"/>
      <c r="C43" s="663"/>
      <c r="D43" s="129" t="s">
        <v>72</v>
      </c>
      <c r="E43" s="129"/>
      <c r="F43" s="489">
        <v>11</v>
      </c>
      <c r="G43" s="301"/>
      <c r="H43" s="489" t="s">
        <v>12</v>
      </c>
      <c r="I43" s="1301"/>
      <c r="J43" s="1082" t="s">
        <v>501</v>
      </c>
      <c r="K43" s="1301"/>
      <c r="L43" s="810" t="s">
        <v>487</v>
      </c>
      <c r="M43" s="1301"/>
      <c r="N43" s="1044" t="s">
        <v>1301</v>
      </c>
      <c r="O43" s="1301"/>
      <c r="P43" s="937"/>
      <c r="Q43" s="489">
        <v>6</v>
      </c>
      <c r="R43" s="1044"/>
      <c r="S43" s="1049">
        <v>1.0164204019030517E-4</v>
      </c>
      <c r="T43" s="1048"/>
      <c r="U43" s="542">
        <v>0.10164204019030518</v>
      </c>
      <c r="V43" s="106"/>
      <c r="W43" s="106" t="s">
        <v>1794</v>
      </c>
      <c r="X43" s="106"/>
      <c r="Y43" s="489">
        <v>0</v>
      </c>
      <c r="Z43" s="106"/>
      <c r="AA43" s="1082">
        <v>0</v>
      </c>
      <c r="AB43" s="1164"/>
      <c r="AC43" s="810">
        <v>0</v>
      </c>
      <c r="AD43" s="106"/>
      <c r="AE43" s="106" t="s">
        <v>1301</v>
      </c>
      <c r="AF43" s="106"/>
      <c r="AG43" s="489" t="s">
        <v>12</v>
      </c>
      <c r="AH43" s="11"/>
      <c r="AI43" s="1082" t="s">
        <v>501</v>
      </c>
      <c r="AJ43" s="11"/>
      <c r="AK43" s="810" t="s">
        <v>487</v>
      </c>
      <c r="AL43" s="11"/>
      <c r="AM43" s="11" t="s">
        <v>1301</v>
      </c>
      <c r="AN43" s="11"/>
      <c r="AO43" s="489" t="s">
        <v>12</v>
      </c>
      <c r="AP43" s="11"/>
      <c r="AQ43" s="1082" t="s">
        <v>501</v>
      </c>
      <c r="AR43" s="11"/>
      <c r="AS43" s="810" t="s">
        <v>487</v>
      </c>
      <c r="AT43" s="11"/>
      <c r="AU43" s="11" t="s">
        <v>1301</v>
      </c>
      <c r="AV43" s="557"/>
      <c r="AW43" s="11"/>
    </row>
    <row r="44" spans="1:49" ht="15.5" x14ac:dyDescent="0.35">
      <c r="A44" s="663"/>
      <c r="B44" s="663"/>
      <c r="C44" s="663"/>
      <c r="D44" s="129" t="s">
        <v>73</v>
      </c>
      <c r="E44" s="129"/>
      <c r="F44" s="489">
        <v>772</v>
      </c>
      <c r="G44" s="301"/>
      <c r="H44" s="489">
        <v>173</v>
      </c>
      <c r="I44" s="1376"/>
      <c r="J44" s="1049">
        <v>2.548164732221764E-3</v>
      </c>
      <c r="K44" s="1377"/>
      <c r="L44" s="810">
        <v>2.548164732221764</v>
      </c>
      <c r="M44" s="1376"/>
      <c r="N44" s="1048" t="s">
        <v>2995</v>
      </c>
      <c r="O44" s="1376"/>
      <c r="P44" s="937"/>
      <c r="Q44" s="489">
        <v>127</v>
      </c>
      <c r="R44" s="1044"/>
      <c r="S44" s="1049">
        <v>2.1514231840281265E-3</v>
      </c>
      <c r="T44" s="1048"/>
      <c r="U44" s="542">
        <v>2.1514231840281264</v>
      </c>
      <c r="V44" s="106"/>
      <c r="W44" s="106" t="s">
        <v>2996</v>
      </c>
      <c r="X44" s="106"/>
      <c r="Y44" s="489">
        <v>167</v>
      </c>
      <c r="Z44" s="106"/>
      <c r="AA44" s="261">
        <v>2.9649842327300938E-3</v>
      </c>
      <c r="AB44" s="106"/>
      <c r="AC44" s="542">
        <v>2.9649842327300937</v>
      </c>
      <c r="AD44" s="106"/>
      <c r="AE44" s="106" t="s">
        <v>2997</v>
      </c>
      <c r="AF44" s="106"/>
      <c r="AG44" s="489">
        <v>159</v>
      </c>
      <c r="AH44" s="11"/>
      <c r="AI44" s="261">
        <v>2.8863595423716743E-3</v>
      </c>
      <c r="AJ44" s="11"/>
      <c r="AK44" s="655">
        <v>2.8863595423716744</v>
      </c>
      <c r="AL44" s="11"/>
      <c r="AM44" s="11" t="s">
        <v>2584</v>
      </c>
      <c r="AN44" s="11"/>
      <c r="AO44" s="489">
        <v>146</v>
      </c>
      <c r="AP44" s="11"/>
      <c r="AQ44" s="261">
        <v>2.81004509693027E-3</v>
      </c>
      <c r="AR44" s="11"/>
      <c r="AS44" s="655">
        <v>2.8100450969302702</v>
      </c>
      <c r="AT44" s="11"/>
      <c r="AU44" s="11" t="s">
        <v>2584</v>
      </c>
      <c r="AV44" s="557"/>
      <c r="AW44" s="11"/>
    </row>
    <row r="45" spans="1:49" ht="15.5" x14ac:dyDescent="0.35">
      <c r="A45" s="663"/>
      <c r="B45" s="663"/>
      <c r="C45" s="663"/>
      <c r="D45" s="129" t="s">
        <v>74</v>
      </c>
      <c r="E45" s="129"/>
      <c r="F45" s="489">
        <v>41</v>
      </c>
      <c r="G45" s="301"/>
      <c r="H45" s="489">
        <v>9</v>
      </c>
      <c r="I45" s="1376"/>
      <c r="J45" s="1049">
        <v>1.3256348317916691E-4</v>
      </c>
      <c r="K45" s="1377"/>
      <c r="L45" s="810" t="s">
        <v>487</v>
      </c>
      <c r="M45" s="1376"/>
      <c r="N45" s="1048" t="s">
        <v>1321</v>
      </c>
      <c r="O45" s="1376"/>
      <c r="P45" s="937"/>
      <c r="Q45" s="489">
        <v>6</v>
      </c>
      <c r="R45" s="1044"/>
      <c r="S45" s="1049">
        <v>1.0164204019030517E-4</v>
      </c>
      <c r="T45" s="1048"/>
      <c r="U45" s="542">
        <v>0.10164204019030518</v>
      </c>
      <c r="V45" s="106"/>
      <c r="W45" s="106" t="s">
        <v>1794</v>
      </c>
      <c r="X45" s="106"/>
      <c r="Y45" s="489">
        <v>7</v>
      </c>
      <c r="Z45" s="106"/>
      <c r="AA45" s="261">
        <v>1.242807762222195E-4</v>
      </c>
      <c r="AB45" s="106"/>
      <c r="AC45" s="542">
        <v>0.1242807762222195</v>
      </c>
      <c r="AD45" s="106"/>
      <c r="AE45" s="106" t="s">
        <v>2383</v>
      </c>
      <c r="AF45" s="106"/>
      <c r="AG45" s="489">
        <v>12</v>
      </c>
      <c r="AH45" s="11"/>
      <c r="AI45" s="261">
        <v>2.1783845602805089E-4</v>
      </c>
      <c r="AJ45" s="11"/>
      <c r="AK45" s="655">
        <v>0.21783845602805088</v>
      </c>
      <c r="AL45" s="11"/>
      <c r="AM45" s="11" t="s">
        <v>2386</v>
      </c>
      <c r="AN45" s="11"/>
      <c r="AO45" s="489">
        <v>7</v>
      </c>
      <c r="AP45" s="11"/>
      <c r="AQ45" s="261">
        <v>1.3472818957884855E-4</v>
      </c>
      <c r="AR45" s="11"/>
      <c r="AS45" s="655">
        <v>0.13472818957884855</v>
      </c>
      <c r="AT45" s="11"/>
      <c r="AU45" s="11" t="s">
        <v>1321</v>
      </c>
      <c r="AV45" s="557"/>
      <c r="AW45" s="11"/>
    </row>
    <row r="46" spans="1:49" ht="15.5" x14ac:dyDescent="0.35">
      <c r="A46" s="663"/>
      <c r="B46" s="663"/>
      <c r="C46" s="663"/>
      <c r="D46" s="129" t="s">
        <v>75</v>
      </c>
      <c r="E46" s="129"/>
      <c r="F46" s="489">
        <v>69</v>
      </c>
      <c r="G46" s="301"/>
      <c r="H46" s="489">
        <v>6</v>
      </c>
      <c r="I46" s="1376"/>
      <c r="J46" s="1049">
        <v>8.8375655452777944E-5</v>
      </c>
      <c r="K46" s="1377"/>
      <c r="L46" s="810" t="s">
        <v>487</v>
      </c>
      <c r="M46" s="1376"/>
      <c r="N46" s="1048" t="s">
        <v>1794</v>
      </c>
      <c r="O46" s="1376"/>
      <c r="P46" s="937"/>
      <c r="Q46" s="489">
        <v>15</v>
      </c>
      <c r="R46" s="1044"/>
      <c r="S46" s="1049">
        <v>2.5410510047576293E-4</v>
      </c>
      <c r="T46" s="1048"/>
      <c r="U46" s="542">
        <v>0.25410510047576296</v>
      </c>
      <c r="V46" s="106"/>
      <c r="W46" s="106" t="s">
        <v>2386</v>
      </c>
      <c r="X46" s="106"/>
      <c r="Y46" s="489">
        <v>17</v>
      </c>
      <c r="Z46" s="106"/>
      <c r="AA46" s="261">
        <v>3.0182474225396165E-4</v>
      </c>
      <c r="AB46" s="106"/>
      <c r="AC46" s="542">
        <v>0.30182474225396166</v>
      </c>
      <c r="AD46" s="106"/>
      <c r="AE46" s="106" t="s">
        <v>2424</v>
      </c>
      <c r="AF46" s="106"/>
      <c r="AG46" s="489">
        <v>16</v>
      </c>
      <c r="AH46" s="11"/>
      <c r="AI46" s="261">
        <v>2.9045127470406787E-4</v>
      </c>
      <c r="AJ46" s="11"/>
      <c r="AK46" s="655">
        <v>0.2904512747040679</v>
      </c>
      <c r="AL46" s="11"/>
      <c r="AM46" s="11" t="s">
        <v>2424</v>
      </c>
      <c r="AN46" s="11"/>
      <c r="AO46" s="489">
        <v>15</v>
      </c>
      <c r="AP46" s="11"/>
      <c r="AQ46" s="261">
        <v>2.8870326338324692E-4</v>
      </c>
      <c r="AR46" s="11"/>
      <c r="AS46" s="655">
        <v>0.28870326338324692</v>
      </c>
      <c r="AT46" s="11"/>
      <c r="AU46" s="11" t="s">
        <v>2424</v>
      </c>
      <c r="AV46" s="557"/>
      <c r="AW46" s="11"/>
    </row>
    <row r="47" spans="1:49" ht="15.5" x14ac:dyDescent="0.35">
      <c r="A47" s="663"/>
      <c r="B47" s="663"/>
      <c r="C47" s="663"/>
      <c r="D47" s="129" t="s">
        <v>76</v>
      </c>
      <c r="E47" s="663"/>
      <c r="F47" s="489">
        <v>44</v>
      </c>
      <c r="G47" s="301"/>
      <c r="H47" s="489">
        <v>13</v>
      </c>
      <c r="I47" s="1376"/>
      <c r="J47" s="1049">
        <v>1.9148058681435221E-4</v>
      </c>
      <c r="K47" s="1377"/>
      <c r="L47" s="810" t="s">
        <v>487</v>
      </c>
      <c r="M47" s="1376"/>
      <c r="N47" s="1048" t="s">
        <v>1321</v>
      </c>
      <c r="O47" s="1376"/>
      <c r="P47" s="937"/>
      <c r="Q47" s="489">
        <v>9</v>
      </c>
      <c r="R47" s="1044"/>
      <c r="S47" s="1049">
        <v>1.5246306028545776E-4</v>
      </c>
      <c r="T47" s="1048"/>
      <c r="U47" s="542">
        <v>0.15246306028545775</v>
      </c>
      <c r="V47" s="106"/>
      <c r="W47" s="106" t="s">
        <v>1321</v>
      </c>
      <c r="X47" s="106"/>
      <c r="Y47" s="489">
        <v>6</v>
      </c>
      <c r="Z47" s="106"/>
      <c r="AA47" s="261">
        <v>1.0652637961904528E-4</v>
      </c>
      <c r="AB47" s="106"/>
      <c r="AC47" s="542">
        <v>0.10652637961904528</v>
      </c>
      <c r="AD47" s="106"/>
      <c r="AE47" s="106" t="s">
        <v>1794</v>
      </c>
      <c r="AF47" s="106"/>
      <c r="AG47" s="489">
        <v>10</v>
      </c>
      <c r="AH47" s="11"/>
      <c r="AI47" s="261">
        <v>1.8153204669004241E-4</v>
      </c>
      <c r="AJ47" s="11"/>
      <c r="AK47" s="655">
        <v>0.18153204669004241</v>
      </c>
      <c r="AL47" s="11"/>
      <c r="AM47" s="11" t="s">
        <v>1321</v>
      </c>
      <c r="AN47" s="11"/>
      <c r="AO47" s="489">
        <v>6</v>
      </c>
      <c r="AP47" s="11"/>
      <c r="AQ47" s="261">
        <v>1.1548130535329877E-4</v>
      </c>
      <c r="AR47" s="11"/>
      <c r="AS47" s="655">
        <v>0.11548130535329877</v>
      </c>
      <c r="AT47" s="11"/>
      <c r="AU47" s="11" t="s">
        <v>2383</v>
      </c>
      <c r="AV47" s="557"/>
      <c r="AW47" s="11"/>
    </row>
    <row r="48" spans="1:49" ht="15.5" x14ac:dyDescent="0.35">
      <c r="A48" s="663"/>
      <c r="B48" s="663"/>
      <c r="C48" s="129"/>
      <c r="D48" s="129" t="s">
        <v>77</v>
      </c>
      <c r="E48" s="663"/>
      <c r="F48" s="489">
        <v>77</v>
      </c>
      <c r="G48" s="301"/>
      <c r="H48" s="489">
        <v>31</v>
      </c>
      <c r="I48" s="1376"/>
      <c r="J48" s="1050">
        <v>4.5660755317268603E-4</v>
      </c>
      <c r="K48" s="1377"/>
      <c r="L48" s="810" t="s">
        <v>487</v>
      </c>
      <c r="M48" s="1376"/>
      <c r="N48" s="1048" t="s">
        <v>1344</v>
      </c>
      <c r="O48" s="1376"/>
      <c r="P48" s="937"/>
      <c r="Q48" s="489">
        <v>18</v>
      </c>
      <c r="R48" s="1044"/>
      <c r="S48" s="1049">
        <v>3.0492612057091552E-4</v>
      </c>
      <c r="T48" s="1048"/>
      <c r="U48" s="542">
        <v>0.3049261205709155</v>
      </c>
      <c r="V48" s="106"/>
      <c r="W48" s="106" t="s">
        <v>2424</v>
      </c>
      <c r="X48" s="106"/>
      <c r="Y48" s="489">
        <v>7</v>
      </c>
      <c r="Z48" s="106"/>
      <c r="AA48" s="261">
        <v>1.242807762222195E-4</v>
      </c>
      <c r="AB48" s="106"/>
      <c r="AC48" s="542">
        <v>0.1242807762222195</v>
      </c>
      <c r="AD48" s="106"/>
      <c r="AE48" s="106" t="s">
        <v>2383</v>
      </c>
      <c r="AF48" s="106"/>
      <c r="AG48" s="489">
        <v>10</v>
      </c>
      <c r="AH48" s="106"/>
      <c r="AI48" s="261">
        <v>1.8153204669004241E-4</v>
      </c>
      <c r="AJ48" s="106"/>
      <c r="AK48" s="542">
        <v>0.18153204669004241</v>
      </c>
      <c r="AL48" s="106"/>
      <c r="AM48" s="106" t="s">
        <v>1321</v>
      </c>
      <c r="AN48" s="11"/>
      <c r="AO48" s="489">
        <v>11</v>
      </c>
      <c r="AP48" s="106"/>
      <c r="AQ48" s="261">
        <v>2.1171572648104775E-4</v>
      </c>
      <c r="AR48" s="106"/>
      <c r="AS48" s="542">
        <v>0.21171572648104775</v>
      </c>
      <c r="AT48" s="106"/>
      <c r="AU48" s="106" t="s">
        <v>2386</v>
      </c>
      <c r="AV48" s="557"/>
      <c r="AW48" s="11"/>
    </row>
    <row r="49" spans="1:49" ht="15.5" x14ac:dyDescent="0.35">
      <c r="A49" s="663"/>
      <c r="B49" s="663"/>
      <c r="C49" s="129"/>
      <c r="D49" s="129" t="s">
        <v>38</v>
      </c>
      <c r="E49" s="663"/>
      <c r="F49" s="489">
        <v>6</v>
      </c>
      <c r="G49" s="301"/>
      <c r="H49" s="489">
        <v>0</v>
      </c>
      <c r="I49" s="1376"/>
      <c r="J49" s="1082">
        <v>0</v>
      </c>
      <c r="K49" s="1377"/>
      <c r="L49" s="810">
        <v>0</v>
      </c>
      <c r="M49" s="1376"/>
      <c r="N49" s="1048" t="s">
        <v>1301</v>
      </c>
      <c r="O49" s="1376"/>
      <c r="P49" s="937"/>
      <c r="Q49" s="489">
        <v>0</v>
      </c>
      <c r="R49" s="1044"/>
      <c r="S49" s="1082">
        <v>0</v>
      </c>
      <c r="T49" s="1164"/>
      <c r="U49" s="810">
        <v>0</v>
      </c>
      <c r="V49" s="106"/>
      <c r="W49" s="106" t="s">
        <v>1301</v>
      </c>
      <c r="X49" s="106"/>
      <c r="Y49" s="459">
        <v>0</v>
      </c>
      <c r="Z49" s="106"/>
      <c r="AA49" s="1082">
        <v>0</v>
      </c>
      <c r="AB49" s="1164"/>
      <c r="AC49" s="810">
        <v>0</v>
      </c>
      <c r="AD49" s="106"/>
      <c r="AE49" s="106" t="s">
        <v>1301</v>
      </c>
      <c r="AF49" s="106"/>
      <c r="AG49" s="489">
        <v>0</v>
      </c>
      <c r="AH49" s="106"/>
      <c r="AI49" s="1082">
        <v>0</v>
      </c>
      <c r="AJ49" s="1164"/>
      <c r="AK49" s="810">
        <v>0</v>
      </c>
      <c r="AL49" s="106"/>
      <c r="AM49" s="106" t="s">
        <v>1301</v>
      </c>
      <c r="AN49" s="11"/>
      <c r="AO49" s="459">
        <v>6</v>
      </c>
      <c r="AP49" s="106"/>
      <c r="AQ49" s="261">
        <v>1.1548130535329877E-4</v>
      </c>
      <c r="AR49" s="106"/>
      <c r="AS49" s="542">
        <v>0.11548130535329877</v>
      </c>
      <c r="AT49" s="106"/>
      <c r="AU49" s="106" t="s">
        <v>2383</v>
      </c>
      <c r="AV49" s="557"/>
      <c r="AW49" s="11"/>
    </row>
    <row r="50" spans="1:49" ht="15.5" x14ac:dyDescent="0.35">
      <c r="A50" s="826"/>
      <c r="B50" s="826" t="s">
        <v>57</v>
      </c>
      <c r="C50" s="826"/>
      <c r="D50" s="826"/>
      <c r="E50" s="827"/>
      <c r="F50" s="411">
        <v>2157</v>
      </c>
      <c r="G50" s="305"/>
      <c r="H50" s="1150">
        <v>365</v>
      </c>
      <c r="I50" s="294"/>
      <c r="J50" s="218" t="s">
        <v>317</v>
      </c>
      <c r="K50" s="294"/>
      <c r="L50" s="811" t="s">
        <v>317</v>
      </c>
      <c r="M50" s="294"/>
      <c r="N50" s="219" t="s">
        <v>317</v>
      </c>
      <c r="O50" s="294"/>
      <c r="P50" s="934"/>
      <c r="Q50" s="1150">
        <v>455</v>
      </c>
      <c r="R50" s="219"/>
      <c r="S50" s="218" t="s">
        <v>317</v>
      </c>
      <c r="T50" s="219"/>
      <c r="U50" s="811" t="s">
        <v>317</v>
      </c>
      <c r="V50" s="219"/>
      <c r="W50" s="219" t="s">
        <v>317</v>
      </c>
      <c r="X50" s="219"/>
      <c r="Y50" s="1150">
        <v>496</v>
      </c>
      <c r="Z50" s="283"/>
      <c r="AA50" s="218" t="s">
        <v>317</v>
      </c>
      <c r="AB50" s="219"/>
      <c r="AC50" s="811" t="s">
        <v>317</v>
      </c>
      <c r="AD50" s="219"/>
      <c r="AE50" s="219" t="s">
        <v>317</v>
      </c>
      <c r="AF50" s="219"/>
      <c r="AG50" s="1150">
        <v>468</v>
      </c>
      <c r="AH50" s="283"/>
      <c r="AI50" s="218" t="s">
        <v>317</v>
      </c>
      <c r="AJ50" s="219"/>
      <c r="AK50" s="811" t="s">
        <v>317</v>
      </c>
      <c r="AL50" s="219"/>
      <c r="AM50" s="219" t="s">
        <v>317</v>
      </c>
      <c r="AN50" s="219"/>
      <c r="AO50" s="1150">
        <v>373</v>
      </c>
      <c r="AP50" s="283"/>
      <c r="AQ50" s="960" t="s">
        <v>317</v>
      </c>
      <c r="AR50" s="957"/>
      <c r="AS50" s="811" t="s">
        <v>317</v>
      </c>
      <c r="AT50" s="957"/>
      <c r="AU50" s="957" t="s">
        <v>317</v>
      </c>
      <c r="AV50" s="1062"/>
      <c r="AW50" s="11"/>
    </row>
    <row r="51" spans="1:49" ht="15.5" x14ac:dyDescent="0.35">
      <c r="A51" s="663"/>
      <c r="B51" s="663"/>
      <c r="C51" s="663"/>
      <c r="D51" s="129" t="s">
        <v>69</v>
      </c>
      <c r="E51" s="663"/>
      <c r="F51" s="489">
        <v>71</v>
      </c>
      <c r="G51" s="1057"/>
      <c r="H51" s="489">
        <v>13</v>
      </c>
      <c r="I51" s="1301"/>
      <c r="J51" s="1049" t="s">
        <v>317</v>
      </c>
      <c r="K51" s="1303"/>
      <c r="L51" s="809" t="s">
        <v>317</v>
      </c>
      <c r="M51" s="1303"/>
      <c r="N51" s="1046" t="s">
        <v>317</v>
      </c>
      <c r="O51" s="1303"/>
      <c r="P51" s="940"/>
      <c r="Q51" s="489">
        <v>17</v>
      </c>
      <c r="R51" s="1044"/>
      <c r="S51" s="1049" t="s">
        <v>317</v>
      </c>
      <c r="T51" s="1046"/>
      <c r="U51" s="809" t="s">
        <v>317</v>
      </c>
      <c r="V51" s="1046"/>
      <c r="W51" s="1046" t="s">
        <v>317</v>
      </c>
      <c r="X51" s="1046"/>
      <c r="Y51" s="489">
        <v>9</v>
      </c>
      <c r="Z51" s="106"/>
      <c r="AA51" s="1049" t="s">
        <v>317</v>
      </c>
      <c r="AB51" s="1046"/>
      <c r="AC51" s="809" t="s">
        <v>317</v>
      </c>
      <c r="AD51" s="1046"/>
      <c r="AE51" s="1046" t="s">
        <v>317</v>
      </c>
      <c r="AF51" s="1046"/>
      <c r="AG51" s="489">
        <v>15</v>
      </c>
      <c r="AH51" s="11"/>
      <c r="AI51" s="1049" t="s">
        <v>317</v>
      </c>
      <c r="AJ51" s="1046"/>
      <c r="AK51" s="809" t="s">
        <v>317</v>
      </c>
      <c r="AL51" s="1046"/>
      <c r="AM51" s="1046" t="s">
        <v>317</v>
      </c>
      <c r="AN51" s="1046"/>
      <c r="AO51" s="489">
        <v>17</v>
      </c>
      <c r="AP51" s="11"/>
      <c r="AQ51" s="1049" t="s">
        <v>317</v>
      </c>
      <c r="AR51" s="1046"/>
      <c r="AS51" s="809" t="s">
        <v>317</v>
      </c>
      <c r="AT51" s="1046"/>
      <c r="AU51" s="1046" t="s">
        <v>317</v>
      </c>
      <c r="AV51" s="1057"/>
      <c r="AW51" s="11"/>
    </row>
    <row r="52" spans="1:49" ht="15.5" x14ac:dyDescent="0.35">
      <c r="A52" s="663"/>
      <c r="B52" s="663"/>
      <c r="C52" s="663"/>
      <c r="D52" s="129" t="s">
        <v>70</v>
      </c>
      <c r="E52" s="663"/>
      <c r="F52" s="489">
        <v>53</v>
      </c>
      <c r="G52" s="1063"/>
      <c r="H52" s="489">
        <v>17</v>
      </c>
      <c r="I52" s="1303"/>
      <c r="J52" s="1049" t="s">
        <v>317</v>
      </c>
      <c r="K52" s="1303"/>
      <c r="L52" s="809" t="s">
        <v>317</v>
      </c>
      <c r="M52" s="1303"/>
      <c r="N52" s="1046" t="s">
        <v>317</v>
      </c>
      <c r="O52" s="1303"/>
      <c r="P52" s="940"/>
      <c r="Q52" s="489">
        <v>14</v>
      </c>
      <c r="R52" s="1048"/>
      <c r="S52" s="1049" t="s">
        <v>317</v>
      </c>
      <c r="T52" s="1046"/>
      <c r="U52" s="809" t="s">
        <v>317</v>
      </c>
      <c r="V52" s="1046"/>
      <c r="W52" s="1046" t="s">
        <v>317</v>
      </c>
      <c r="X52" s="1046"/>
      <c r="Y52" s="489">
        <v>10</v>
      </c>
      <c r="Z52" s="106"/>
      <c r="AA52" s="1049" t="s">
        <v>317</v>
      </c>
      <c r="AB52" s="1046"/>
      <c r="AC52" s="809" t="s">
        <v>317</v>
      </c>
      <c r="AD52" s="1046"/>
      <c r="AE52" s="1046" t="s">
        <v>317</v>
      </c>
      <c r="AF52" s="1046"/>
      <c r="AG52" s="489">
        <v>6</v>
      </c>
      <c r="AH52" s="11"/>
      <c r="AI52" s="1049" t="s">
        <v>317</v>
      </c>
      <c r="AJ52" s="1046"/>
      <c r="AK52" s="809" t="s">
        <v>317</v>
      </c>
      <c r="AL52" s="1046"/>
      <c r="AM52" s="1046" t="s">
        <v>317</v>
      </c>
      <c r="AN52" s="1046"/>
      <c r="AO52" s="489">
        <v>6</v>
      </c>
      <c r="AP52" s="11"/>
      <c r="AQ52" s="1049" t="s">
        <v>317</v>
      </c>
      <c r="AR52" s="1046"/>
      <c r="AS52" s="809" t="s">
        <v>317</v>
      </c>
      <c r="AT52" s="1046"/>
      <c r="AU52" s="1046" t="s">
        <v>317</v>
      </c>
      <c r="AV52" s="1057"/>
      <c r="AW52" s="11"/>
    </row>
    <row r="53" spans="1:49" ht="15.5" x14ac:dyDescent="0.35">
      <c r="A53" s="663"/>
      <c r="B53" s="663"/>
      <c r="C53" s="663"/>
      <c r="D53" s="129" t="s">
        <v>71</v>
      </c>
      <c r="E53" s="129"/>
      <c r="F53" s="489">
        <v>41</v>
      </c>
      <c r="G53" s="1063"/>
      <c r="H53" s="489">
        <v>8</v>
      </c>
      <c r="I53" s="1303"/>
      <c r="J53" s="1049" t="s">
        <v>317</v>
      </c>
      <c r="K53" s="1303"/>
      <c r="L53" s="809" t="s">
        <v>317</v>
      </c>
      <c r="M53" s="1303"/>
      <c r="N53" s="1046" t="s">
        <v>317</v>
      </c>
      <c r="O53" s="1303"/>
      <c r="P53" s="945"/>
      <c r="Q53" s="489">
        <v>13</v>
      </c>
      <c r="R53" s="1048"/>
      <c r="S53" s="1049" t="s">
        <v>317</v>
      </c>
      <c r="T53" s="1046"/>
      <c r="U53" s="809" t="s">
        <v>317</v>
      </c>
      <c r="V53" s="1046"/>
      <c r="W53" s="1046" t="s">
        <v>317</v>
      </c>
      <c r="X53" s="1079"/>
      <c r="Y53" s="489">
        <v>9</v>
      </c>
      <c r="Z53" s="106"/>
      <c r="AA53" s="1049" t="s">
        <v>317</v>
      </c>
      <c r="AB53" s="1046"/>
      <c r="AC53" s="809" t="s">
        <v>317</v>
      </c>
      <c r="AD53" s="1046"/>
      <c r="AE53" s="1046" t="s">
        <v>317</v>
      </c>
      <c r="AF53" s="1079"/>
      <c r="AG53" s="489" t="s">
        <v>12</v>
      </c>
      <c r="AH53" s="11"/>
      <c r="AI53" s="1049" t="s">
        <v>317</v>
      </c>
      <c r="AJ53" s="1046"/>
      <c r="AK53" s="809" t="s">
        <v>317</v>
      </c>
      <c r="AL53" s="1046"/>
      <c r="AM53" s="1046" t="s">
        <v>317</v>
      </c>
      <c r="AN53" s="1079"/>
      <c r="AO53" s="489" t="s">
        <v>12</v>
      </c>
      <c r="AP53" s="11"/>
      <c r="AQ53" s="1049" t="s">
        <v>317</v>
      </c>
      <c r="AR53" s="1046"/>
      <c r="AS53" s="809" t="s">
        <v>317</v>
      </c>
      <c r="AT53" s="1046"/>
      <c r="AU53" s="1046" t="s">
        <v>317</v>
      </c>
      <c r="AV53" s="547"/>
      <c r="AW53" s="11"/>
    </row>
    <row r="54" spans="1:49" ht="15.5" x14ac:dyDescent="0.35">
      <c r="A54" s="129"/>
      <c r="B54" s="663"/>
      <c r="C54" s="663"/>
      <c r="D54" s="129" t="s">
        <v>72</v>
      </c>
      <c r="E54" s="129"/>
      <c r="F54" s="489" t="s">
        <v>12</v>
      </c>
      <c r="G54" s="1058"/>
      <c r="H54" s="489">
        <v>4</v>
      </c>
      <c r="I54" s="1303"/>
      <c r="J54" s="1049" t="s">
        <v>317</v>
      </c>
      <c r="K54" s="1303"/>
      <c r="L54" s="809" t="s">
        <v>317</v>
      </c>
      <c r="M54" s="1303"/>
      <c r="N54" s="1046" t="s">
        <v>317</v>
      </c>
      <c r="O54" s="1301"/>
      <c r="P54" s="937"/>
      <c r="Q54" s="489">
        <v>3</v>
      </c>
      <c r="R54" s="1046"/>
      <c r="S54" s="1049" t="s">
        <v>317</v>
      </c>
      <c r="T54" s="1046"/>
      <c r="U54" s="809" t="s">
        <v>317</v>
      </c>
      <c r="V54" s="1046"/>
      <c r="W54" s="1046" t="s">
        <v>317</v>
      </c>
      <c r="X54" s="1044"/>
      <c r="Y54" s="489">
        <v>8</v>
      </c>
      <c r="Z54" s="106"/>
      <c r="AA54" s="1049" t="s">
        <v>317</v>
      </c>
      <c r="AB54" s="1046"/>
      <c r="AC54" s="809" t="s">
        <v>317</v>
      </c>
      <c r="AD54" s="1046"/>
      <c r="AE54" s="1046" t="s">
        <v>317</v>
      </c>
      <c r="AF54" s="1044"/>
      <c r="AG54" s="489" t="s">
        <v>12</v>
      </c>
      <c r="AH54" s="113"/>
      <c r="AI54" s="1049" t="s">
        <v>317</v>
      </c>
      <c r="AJ54" s="1046"/>
      <c r="AK54" s="809" t="s">
        <v>317</v>
      </c>
      <c r="AL54" s="1046"/>
      <c r="AM54" s="1046" t="s">
        <v>317</v>
      </c>
      <c r="AN54" s="1044"/>
      <c r="AO54" s="489" t="s">
        <v>12</v>
      </c>
      <c r="AP54" s="113"/>
      <c r="AQ54" s="1049" t="s">
        <v>317</v>
      </c>
      <c r="AR54" s="1046"/>
      <c r="AS54" s="809" t="s">
        <v>317</v>
      </c>
      <c r="AT54" s="1046"/>
      <c r="AU54" s="1046" t="s">
        <v>317</v>
      </c>
      <c r="AV54" s="1068"/>
      <c r="AW54" s="11"/>
    </row>
    <row r="55" spans="1:49" ht="15.5" x14ac:dyDescent="0.35">
      <c r="A55" s="129"/>
      <c r="B55" s="663"/>
      <c r="C55" s="663"/>
      <c r="D55" s="129" t="s">
        <v>73</v>
      </c>
      <c r="E55" s="129"/>
      <c r="F55" s="489">
        <v>1011</v>
      </c>
      <c r="G55" s="1059"/>
      <c r="H55" s="489">
        <v>139</v>
      </c>
      <c r="I55" s="1301"/>
      <c r="J55" s="1049" t="s">
        <v>317</v>
      </c>
      <c r="K55" s="1303"/>
      <c r="L55" s="809" t="s">
        <v>317</v>
      </c>
      <c r="M55" s="1303"/>
      <c r="N55" s="1046" t="s">
        <v>317</v>
      </c>
      <c r="O55" s="1303"/>
      <c r="P55" s="876"/>
      <c r="Q55" s="489">
        <v>224</v>
      </c>
      <c r="R55" s="1044"/>
      <c r="S55" s="1049" t="s">
        <v>317</v>
      </c>
      <c r="T55" s="1046"/>
      <c r="U55" s="809" t="s">
        <v>317</v>
      </c>
      <c r="V55" s="1046"/>
      <c r="W55" s="1046" t="s">
        <v>317</v>
      </c>
      <c r="X55" s="1048"/>
      <c r="Y55" s="489">
        <v>246</v>
      </c>
      <c r="Z55" s="106"/>
      <c r="AA55" s="1049" t="s">
        <v>317</v>
      </c>
      <c r="AB55" s="1046"/>
      <c r="AC55" s="809" t="s">
        <v>317</v>
      </c>
      <c r="AD55" s="1046"/>
      <c r="AE55" s="1046" t="s">
        <v>317</v>
      </c>
      <c r="AF55" s="1048"/>
      <c r="AG55" s="489">
        <v>229</v>
      </c>
      <c r="AH55" s="11"/>
      <c r="AI55" s="1049" t="s">
        <v>317</v>
      </c>
      <c r="AJ55" s="1046"/>
      <c r="AK55" s="809" t="s">
        <v>317</v>
      </c>
      <c r="AL55" s="1046"/>
      <c r="AM55" s="1046" t="s">
        <v>317</v>
      </c>
      <c r="AN55" s="1048"/>
      <c r="AO55" s="489">
        <v>173</v>
      </c>
      <c r="AP55" s="11"/>
      <c r="AQ55" s="1049" t="s">
        <v>317</v>
      </c>
      <c r="AR55" s="1046"/>
      <c r="AS55" s="809" t="s">
        <v>317</v>
      </c>
      <c r="AT55" s="1046"/>
      <c r="AU55" s="1046" t="s">
        <v>317</v>
      </c>
      <c r="AV55" s="1059"/>
      <c r="AW55" s="11"/>
    </row>
    <row r="56" spans="1:49" ht="15.5" x14ac:dyDescent="0.35">
      <c r="A56" s="129"/>
      <c r="B56" s="663"/>
      <c r="C56" s="663"/>
      <c r="D56" s="129" t="s">
        <v>74</v>
      </c>
      <c r="E56" s="129"/>
      <c r="F56" s="489">
        <v>45</v>
      </c>
      <c r="G56" s="1059"/>
      <c r="H56" s="489">
        <v>14</v>
      </c>
      <c r="I56" s="1301"/>
      <c r="J56" s="1049" t="s">
        <v>317</v>
      </c>
      <c r="K56" s="1303"/>
      <c r="L56" s="809" t="s">
        <v>317</v>
      </c>
      <c r="M56" s="1303"/>
      <c r="N56" s="1046" t="s">
        <v>317</v>
      </c>
      <c r="O56" s="1303"/>
      <c r="P56" s="940"/>
      <c r="Q56" s="489">
        <v>8</v>
      </c>
      <c r="R56" s="1044"/>
      <c r="S56" s="1049" t="s">
        <v>317</v>
      </c>
      <c r="T56" s="1046"/>
      <c r="U56" s="809" t="s">
        <v>317</v>
      </c>
      <c r="V56" s="1046"/>
      <c r="W56" s="1046" t="s">
        <v>317</v>
      </c>
      <c r="X56" s="1046"/>
      <c r="Y56" s="489">
        <v>13</v>
      </c>
      <c r="Z56" s="106"/>
      <c r="AA56" s="1049" t="s">
        <v>317</v>
      </c>
      <c r="AB56" s="1046"/>
      <c r="AC56" s="809" t="s">
        <v>317</v>
      </c>
      <c r="AD56" s="1046"/>
      <c r="AE56" s="1046" t="s">
        <v>317</v>
      </c>
      <c r="AF56" s="1046"/>
      <c r="AG56" s="489">
        <v>6</v>
      </c>
      <c r="AH56" s="11"/>
      <c r="AI56" s="1049" t="s">
        <v>317</v>
      </c>
      <c r="AJ56" s="1046"/>
      <c r="AK56" s="809" t="s">
        <v>317</v>
      </c>
      <c r="AL56" s="1046"/>
      <c r="AM56" s="1046" t="s">
        <v>317</v>
      </c>
      <c r="AN56" s="1046"/>
      <c r="AO56" s="489">
        <v>4</v>
      </c>
      <c r="AP56" s="11"/>
      <c r="AQ56" s="1049" t="s">
        <v>317</v>
      </c>
      <c r="AR56" s="1046"/>
      <c r="AS56" s="809" t="s">
        <v>317</v>
      </c>
      <c r="AT56" s="1046"/>
      <c r="AU56" s="1046" t="s">
        <v>317</v>
      </c>
      <c r="AV56" s="1057"/>
      <c r="AW56" s="11"/>
    </row>
    <row r="57" spans="1:49" ht="15.5" x14ac:dyDescent="0.35">
      <c r="A57" s="129"/>
      <c r="B57" s="663"/>
      <c r="C57" s="663"/>
      <c r="D57" s="129" t="s">
        <v>75</v>
      </c>
      <c r="E57" s="129"/>
      <c r="F57" s="489">
        <v>379</v>
      </c>
      <c r="G57" s="1057"/>
      <c r="H57" s="489">
        <v>51</v>
      </c>
      <c r="I57" s="1301"/>
      <c r="J57" s="1049" t="s">
        <v>317</v>
      </c>
      <c r="K57" s="1303"/>
      <c r="L57" s="809" t="s">
        <v>317</v>
      </c>
      <c r="M57" s="1303"/>
      <c r="N57" s="1046" t="s">
        <v>317</v>
      </c>
      <c r="O57" s="1303"/>
      <c r="P57" s="940"/>
      <c r="Q57" s="489">
        <v>64</v>
      </c>
      <c r="R57" s="1044"/>
      <c r="S57" s="1049" t="s">
        <v>317</v>
      </c>
      <c r="T57" s="1046"/>
      <c r="U57" s="809" t="s">
        <v>317</v>
      </c>
      <c r="V57" s="1046"/>
      <c r="W57" s="1046" t="s">
        <v>317</v>
      </c>
      <c r="X57" s="1046"/>
      <c r="Y57" s="489">
        <v>97</v>
      </c>
      <c r="Z57" s="106"/>
      <c r="AA57" s="1049" t="s">
        <v>317</v>
      </c>
      <c r="AB57" s="1046"/>
      <c r="AC57" s="809" t="s">
        <v>317</v>
      </c>
      <c r="AD57" s="1046"/>
      <c r="AE57" s="1046" t="s">
        <v>317</v>
      </c>
      <c r="AF57" s="1046"/>
      <c r="AG57" s="489">
        <v>98</v>
      </c>
      <c r="AH57" s="11"/>
      <c r="AI57" s="1049" t="s">
        <v>317</v>
      </c>
      <c r="AJ57" s="1046"/>
      <c r="AK57" s="809" t="s">
        <v>317</v>
      </c>
      <c r="AL57" s="1046"/>
      <c r="AM57" s="1046" t="s">
        <v>317</v>
      </c>
      <c r="AN57" s="1046"/>
      <c r="AO57" s="489">
        <v>69</v>
      </c>
      <c r="AP57" s="11"/>
      <c r="AQ57" s="1049" t="s">
        <v>317</v>
      </c>
      <c r="AR57" s="1046"/>
      <c r="AS57" s="809" t="s">
        <v>317</v>
      </c>
      <c r="AT57" s="1046"/>
      <c r="AU57" s="1046" t="s">
        <v>317</v>
      </c>
      <c r="AV57" s="1057"/>
      <c r="AW57" s="11"/>
    </row>
    <row r="58" spans="1:49" ht="15.5" x14ac:dyDescent="0.35">
      <c r="A58" s="129"/>
      <c r="B58" s="663"/>
      <c r="C58" s="663"/>
      <c r="D58" s="129" t="s">
        <v>76</v>
      </c>
      <c r="E58" s="663"/>
      <c r="F58" s="489">
        <v>493</v>
      </c>
      <c r="G58" s="1057"/>
      <c r="H58" s="489">
        <v>107</v>
      </c>
      <c r="I58" s="1301"/>
      <c r="J58" s="1049" t="s">
        <v>317</v>
      </c>
      <c r="K58" s="1303"/>
      <c r="L58" s="809" t="s">
        <v>317</v>
      </c>
      <c r="M58" s="1303"/>
      <c r="N58" s="1046" t="s">
        <v>317</v>
      </c>
      <c r="O58" s="1303"/>
      <c r="P58" s="940"/>
      <c r="Q58" s="489">
        <v>97</v>
      </c>
      <c r="R58" s="1044"/>
      <c r="S58" s="1049" t="s">
        <v>317</v>
      </c>
      <c r="T58" s="1046"/>
      <c r="U58" s="809" t="s">
        <v>317</v>
      </c>
      <c r="V58" s="1046"/>
      <c r="W58" s="1046" t="s">
        <v>317</v>
      </c>
      <c r="X58" s="1046"/>
      <c r="Y58" s="489">
        <v>97</v>
      </c>
      <c r="Z58" s="106"/>
      <c r="AA58" s="1049" t="s">
        <v>317</v>
      </c>
      <c r="AB58" s="1046"/>
      <c r="AC58" s="809" t="s">
        <v>317</v>
      </c>
      <c r="AD58" s="1046"/>
      <c r="AE58" s="1046" t="s">
        <v>317</v>
      </c>
      <c r="AF58" s="1046"/>
      <c r="AG58" s="489">
        <v>105</v>
      </c>
      <c r="AH58" s="11"/>
      <c r="AI58" s="1049" t="s">
        <v>317</v>
      </c>
      <c r="AJ58" s="1046"/>
      <c r="AK58" s="809" t="s">
        <v>317</v>
      </c>
      <c r="AL58" s="1046"/>
      <c r="AM58" s="1046" t="s">
        <v>317</v>
      </c>
      <c r="AN58" s="1046"/>
      <c r="AO58" s="489">
        <v>87</v>
      </c>
      <c r="AP58" s="11"/>
      <c r="AQ58" s="1049" t="s">
        <v>317</v>
      </c>
      <c r="AR58" s="1046"/>
      <c r="AS58" s="809" t="s">
        <v>317</v>
      </c>
      <c r="AT58" s="1046"/>
      <c r="AU58" s="1046" t="s">
        <v>317</v>
      </c>
      <c r="AV58" s="1057"/>
      <c r="AW58" s="11"/>
    </row>
    <row r="59" spans="1:49" ht="15.5" x14ac:dyDescent="0.35">
      <c r="A59" s="663"/>
      <c r="B59" s="663"/>
      <c r="C59" s="129"/>
      <c r="D59" s="129" t="s">
        <v>77</v>
      </c>
      <c r="E59" s="663"/>
      <c r="F59" s="489">
        <v>43</v>
      </c>
      <c r="G59" s="1057"/>
      <c r="H59" s="489">
        <v>12</v>
      </c>
      <c r="I59" s="1303"/>
      <c r="J59" s="1049" t="s">
        <v>317</v>
      </c>
      <c r="K59" s="1303"/>
      <c r="L59" s="809" t="s">
        <v>317</v>
      </c>
      <c r="M59" s="1303"/>
      <c r="N59" s="1046" t="s">
        <v>317</v>
      </c>
      <c r="O59" s="1303"/>
      <c r="P59" s="940"/>
      <c r="Q59" s="489">
        <v>15</v>
      </c>
      <c r="R59" s="262"/>
      <c r="S59" s="1049" t="s">
        <v>317</v>
      </c>
      <c r="T59" s="1046"/>
      <c r="U59" s="809" t="s">
        <v>317</v>
      </c>
      <c r="V59" s="1046"/>
      <c r="W59" s="1046" t="s">
        <v>317</v>
      </c>
      <c r="X59" s="1046"/>
      <c r="Y59" s="489">
        <v>7</v>
      </c>
      <c r="Z59" s="106"/>
      <c r="AA59" s="1049" t="s">
        <v>317</v>
      </c>
      <c r="AB59" s="1046"/>
      <c r="AC59" s="809" t="s">
        <v>317</v>
      </c>
      <c r="AD59" s="1046"/>
      <c r="AE59" s="1046" t="s">
        <v>317</v>
      </c>
      <c r="AF59" s="1046"/>
      <c r="AG59" s="489">
        <v>4</v>
      </c>
      <c r="AH59" s="11"/>
      <c r="AI59" s="1049" t="s">
        <v>317</v>
      </c>
      <c r="AJ59" s="1046"/>
      <c r="AK59" s="809" t="s">
        <v>317</v>
      </c>
      <c r="AL59" s="1046"/>
      <c r="AM59" s="1046" t="s">
        <v>317</v>
      </c>
      <c r="AN59" s="1046"/>
      <c r="AO59" s="489">
        <v>5</v>
      </c>
      <c r="AP59" s="11"/>
      <c r="AQ59" s="1049" t="s">
        <v>317</v>
      </c>
      <c r="AR59" s="1046"/>
      <c r="AS59" s="809" t="s">
        <v>317</v>
      </c>
      <c r="AT59" s="1046"/>
      <c r="AU59" s="1046" t="s">
        <v>317</v>
      </c>
      <c r="AV59" s="1057"/>
      <c r="AW59" s="11"/>
    </row>
    <row r="60" spans="1:49" ht="16.5" x14ac:dyDescent="0.35">
      <c r="A60" s="831"/>
      <c r="B60" s="831"/>
      <c r="C60" s="831"/>
      <c r="D60" s="831" t="s">
        <v>38</v>
      </c>
      <c r="E60" s="831"/>
      <c r="F60" s="489" t="s">
        <v>12</v>
      </c>
      <c r="G60" s="557"/>
      <c r="H60" s="489">
        <v>0</v>
      </c>
      <c r="I60" s="1355"/>
      <c r="J60" s="207"/>
      <c r="K60" s="1378"/>
      <c r="L60" s="655"/>
      <c r="M60" s="1378"/>
      <c r="N60" s="11"/>
      <c r="O60" s="1378"/>
      <c r="P60" s="941"/>
      <c r="Q60" s="489">
        <v>0</v>
      </c>
      <c r="R60" s="11"/>
      <c r="S60" s="207"/>
      <c r="T60" s="11"/>
      <c r="U60" s="655"/>
      <c r="V60" s="11"/>
      <c r="W60" s="11"/>
      <c r="X60" s="11"/>
      <c r="Y60" s="489">
        <v>0</v>
      </c>
      <c r="Z60" s="11"/>
      <c r="AA60" s="207"/>
      <c r="AB60" s="11"/>
      <c r="AC60" s="655"/>
      <c r="AD60" s="11"/>
      <c r="AE60" s="11"/>
      <c r="AF60" s="11"/>
      <c r="AG60" s="489">
        <v>0</v>
      </c>
      <c r="AH60" s="11"/>
      <c r="AI60" s="207"/>
      <c r="AJ60" s="11"/>
      <c r="AK60" s="655"/>
      <c r="AL60" s="11"/>
      <c r="AM60" s="11"/>
      <c r="AN60" s="11"/>
      <c r="AO60" s="489" t="s">
        <v>12</v>
      </c>
      <c r="AP60" s="11"/>
      <c r="AQ60" s="207"/>
      <c r="AR60" s="11"/>
      <c r="AS60" s="655"/>
      <c r="AT60" s="11"/>
      <c r="AU60" s="11"/>
      <c r="AV60" s="557"/>
      <c r="AW60" s="11"/>
    </row>
    <row r="61" spans="1:49" s="59" customFormat="1" ht="15.5" x14ac:dyDescent="0.35">
      <c r="A61" s="121" t="s">
        <v>476</v>
      </c>
      <c r="B61" s="121"/>
      <c r="C61" s="847"/>
      <c r="D61" s="825"/>
      <c r="E61" s="121"/>
      <c r="F61" s="1143">
        <v>1151</v>
      </c>
      <c r="G61" s="556"/>
      <c r="H61" s="1071">
        <v>179</v>
      </c>
      <c r="I61" s="1339"/>
      <c r="J61" s="225" t="s">
        <v>317</v>
      </c>
      <c r="K61" s="1339"/>
      <c r="L61" s="815" t="s">
        <v>317</v>
      </c>
      <c r="M61" s="1339"/>
      <c r="N61" s="226" t="s">
        <v>317</v>
      </c>
      <c r="O61" s="1339"/>
      <c r="P61" s="938"/>
      <c r="Q61" s="1071">
        <v>242</v>
      </c>
      <c r="R61" s="226"/>
      <c r="S61" s="225" t="s">
        <v>317</v>
      </c>
      <c r="T61" s="226"/>
      <c r="U61" s="815" t="s">
        <v>317</v>
      </c>
      <c r="V61" s="226"/>
      <c r="W61" s="226" t="s">
        <v>317</v>
      </c>
      <c r="X61" s="196"/>
      <c r="Y61" s="407">
        <v>221</v>
      </c>
      <c r="Z61" s="196"/>
      <c r="AA61" s="225" t="s">
        <v>317</v>
      </c>
      <c r="AB61" s="226"/>
      <c r="AC61" s="815" t="s">
        <v>317</v>
      </c>
      <c r="AD61" s="226"/>
      <c r="AE61" s="226" t="s">
        <v>317</v>
      </c>
      <c r="AF61" s="196"/>
      <c r="AG61" s="407">
        <v>277</v>
      </c>
      <c r="AH61" s="196"/>
      <c r="AI61" s="225" t="s">
        <v>317</v>
      </c>
      <c r="AJ61" s="226"/>
      <c r="AK61" s="815" t="s">
        <v>317</v>
      </c>
      <c r="AL61" s="226"/>
      <c r="AM61" s="226" t="s">
        <v>317</v>
      </c>
      <c r="AN61" s="196"/>
      <c r="AO61" s="407">
        <v>232</v>
      </c>
      <c r="AP61" s="196"/>
      <c r="AQ61" s="761" t="s">
        <v>317</v>
      </c>
      <c r="AR61" s="1014"/>
      <c r="AS61" s="815" t="s">
        <v>317</v>
      </c>
      <c r="AT61" s="1014"/>
      <c r="AU61" s="1014" t="s">
        <v>317</v>
      </c>
      <c r="AV61" s="458"/>
      <c r="AW61" s="256"/>
    </row>
    <row r="62" spans="1:49" ht="15.5" x14ac:dyDescent="0.35">
      <c r="A62" s="826"/>
      <c r="B62" s="826" t="s">
        <v>49</v>
      </c>
      <c r="C62" s="826"/>
      <c r="D62" s="826"/>
      <c r="E62" s="827"/>
      <c r="F62" s="440">
        <v>306</v>
      </c>
      <c r="G62" s="558"/>
      <c r="H62" s="1150">
        <v>64</v>
      </c>
      <c r="I62" s="294"/>
      <c r="J62" s="218">
        <v>9.4267365816296466E-4</v>
      </c>
      <c r="K62" s="294"/>
      <c r="L62" s="811">
        <v>0.94267365816296467</v>
      </c>
      <c r="M62" s="294"/>
      <c r="N62" s="219" t="s">
        <v>668</v>
      </c>
      <c r="O62" s="294"/>
      <c r="P62" s="934"/>
      <c r="Q62" s="1150">
        <v>52</v>
      </c>
      <c r="R62" s="219"/>
      <c r="S62" s="218">
        <v>8.808976816493116E-4</v>
      </c>
      <c r="T62" s="219"/>
      <c r="U62" s="1268">
        <v>0.88089768164931159</v>
      </c>
      <c r="V62" s="283"/>
      <c r="W62" s="283" t="s">
        <v>669</v>
      </c>
      <c r="X62" s="283"/>
      <c r="Y62" s="1150">
        <v>60</v>
      </c>
      <c r="Z62" s="283"/>
      <c r="AA62" s="218">
        <v>1.0652637961904529E-3</v>
      </c>
      <c r="AB62" s="283">
        <v>0</v>
      </c>
      <c r="AC62" s="1268">
        <v>1.065263796190453</v>
      </c>
      <c r="AD62" s="283"/>
      <c r="AE62" s="283" t="s">
        <v>670</v>
      </c>
      <c r="AF62" s="283"/>
      <c r="AG62" s="1150">
        <v>70</v>
      </c>
      <c r="AH62" s="283"/>
      <c r="AI62" s="218">
        <v>1.270724326830297E-3</v>
      </c>
      <c r="AJ62" s="283"/>
      <c r="AK62" s="1268">
        <v>1.270724326830297</v>
      </c>
      <c r="AL62" s="283"/>
      <c r="AM62" s="283" t="s">
        <v>671</v>
      </c>
      <c r="AN62" s="283"/>
      <c r="AO62" s="1150">
        <v>60</v>
      </c>
      <c r="AP62" s="283"/>
      <c r="AQ62" s="960">
        <v>1.1548130535329877E-3</v>
      </c>
      <c r="AR62" s="283"/>
      <c r="AS62" s="1268">
        <v>1.1548130535329877</v>
      </c>
      <c r="AT62" s="283"/>
      <c r="AU62" s="283" t="s">
        <v>672</v>
      </c>
      <c r="AV62" s="558"/>
      <c r="AW62" s="11"/>
    </row>
    <row r="63" spans="1:49" ht="15.5" x14ac:dyDescent="0.35">
      <c r="A63" s="729"/>
      <c r="B63" s="729"/>
      <c r="C63" s="729"/>
      <c r="D63" s="129" t="s">
        <v>69</v>
      </c>
      <c r="E63" s="729"/>
      <c r="F63" s="489">
        <v>4</v>
      </c>
      <c r="G63" s="557"/>
      <c r="H63" s="489">
        <v>0</v>
      </c>
      <c r="I63" s="1377"/>
      <c r="J63" s="1082">
        <v>0</v>
      </c>
      <c r="K63" s="1377"/>
      <c r="L63" s="810">
        <v>0</v>
      </c>
      <c r="M63" s="1377"/>
      <c r="N63" s="11" t="s">
        <v>1301</v>
      </c>
      <c r="O63" s="1377"/>
      <c r="P63" s="941"/>
      <c r="Q63" s="489" t="s">
        <v>12</v>
      </c>
      <c r="R63" s="11"/>
      <c r="S63" s="1082" t="s">
        <v>501</v>
      </c>
      <c r="T63" s="11"/>
      <c r="U63" s="810" t="s">
        <v>487</v>
      </c>
      <c r="V63" s="11"/>
      <c r="W63" s="11" t="s">
        <v>1301</v>
      </c>
      <c r="X63" s="11"/>
      <c r="Y63" s="489" t="s">
        <v>12</v>
      </c>
      <c r="Z63" s="11"/>
      <c r="AA63" s="1082" t="s">
        <v>501</v>
      </c>
      <c r="AB63" s="11"/>
      <c r="AC63" s="810" t="s">
        <v>487</v>
      </c>
      <c r="AD63" s="11"/>
      <c r="AE63" s="11" t="s">
        <v>1301</v>
      </c>
      <c r="AF63" s="11"/>
      <c r="AG63" s="489" t="s">
        <v>12</v>
      </c>
      <c r="AH63" s="11"/>
      <c r="AI63" s="1082" t="s">
        <v>501</v>
      </c>
      <c r="AJ63" s="11"/>
      <c r="AK63" s="810" t="s">
        <v>487</v>
      </c>
      <c r="AL63" s="11"/>
      <c r="AM63" s="11" t="s">
        <v>1301</v>
      </c>
      <c r="AN63" s="11"/>
      <c r="AO63" s="489">
        <v>0</v>
      </c>
      <c r="AP63" s="11"/>
      <c r="AQ63" s="1082">
        <v>0</v>
      </c>
      <c r="AR63" s="1164"/>
      <c r="AS63" s="810">
        <v>0</v>
      </c>
      <c r="AT63" s="11"/>
      <c r="AU63" s="11" t="s">
        <v>1301</v>
      </c>
      <c r="AV63" s="557"/>
      <c r="AW63" s="11"/>
    </row>
    <row r="64" spans="1:49" ht="16.5" x14ac:dyDescent="0.35">
      <c r="A64" s="729"/>
      <c r="B64" s="729"/>
      <c r="C64" s="729"/>
      <c r="D64" s="129" t="s">
        <v>70</v>
      </c>
      <c r="E64" s="729"/>
      <c r="F64" s="489">
        <v>18</v>
      </c>
      <c r="G64" s="557"/>
      <c r="H64" s="489">
        <v>8</v>
      </c>
      <c r="I64" s="1355"/>
      <c r="J64" s="1082">
        <v>1.1783420727037058E-4</v>
      </c>
      <c r="K64" s="1378"/>
      <c r="L64" s="655">
        <v>0.11783420727037058</v>
      </c>
      <c r="M64" s="1378"/>
      <c r="N64" s="11" t="s">
        <v>1302</v>
      </c>
      <c r="O64" s="1378"/>
      <c r="P64" s="941"/>
      <c r="Q64" s="489" t="s">
        <v>12</v>
      </c>
      <c r="R64" s="11"/>
      <c r="S64" s="1082" t="s">
        <v>501</v>
      </c>
      <c r="T64" s="11"/>
      <c r="U64" s="810" t="s">
        <v>487</v>
      </c>
      <c r="V64" s="11"/>
      <c r="W64" s="11" t="s">
        <v>1301</v>
      </c>
      <c r="X64" s="11"/>
      <c r="Y64" s="489">
        <v>5</v>
      </c>
      <c r="Z64" s="11"/>
      <c r="AA64" s="552">
        <v>8.8771983015871063E-5</v>
      </c>
      <c r="AB64" s="11"/>
      <c r="AC64" s="655">
        <v>8.8771983015871067E-2</v>
      </c>
      <c r="AD64" s="11"/>
      <c r="AE64" s="11" t="s">
        <v>1794</v>
      </c>
      <c r="AF64" s="11"/>
      <c r="AG64" s="489">
        <v>3</v>
      </c>
      <c r="AH64" s="11"/>
      <c r="AI64" s="552">
        <v>5.4459614007012722E-5</v>
      </c>
      <c r="AJ64" s="11"/>
      <c r="AK64" s="655">
        <v>5.445961400701272E-2</v>
      </c>
      <c r="AL64" s="11"/>
      <c r="AM64" s="11" t="s">
        <v>1794</v>
      </c>
      <c r="AN64" s="11"/>
      <c r="AO64" s="489" t="s">
        <v>12</v>
      </c>
      <c r="AP64" s="11"/>
      <c r="AQ64" s="1082" t="s">
        <v>501</v>
      </c>
      <c r="AR64" s="11"/>
      <c r="AS64" s="810" t="s">
        <v>487</v>
      </c>
      <c r="AT64" s="11"/>
      <c r="AU64" s="11" t="s">
        <v>1301</v>
      </c>
      <c r="AV64" s="557"/>
      <c r="AW64" s="11"/>
    </row>
    <row r="65" spans="1:49" ht="15.5" x14ac:dyDescent="0.35">
      <c r="A65" s="729"/>
      <c r="B65" s="729"/>
      <c r="C65" s="729"/>
      <c r="D65" s="129" t="s">
        <v>71</v>
      </c>
      <c r="E65" s="129"/>
      <c r="F65" s="489" t="s">
        <v>12</v>
      </c>
      <c r="G65" s="557"/>
      <c r="H65" s="489">
        <v>0</v>
      </c>
      <c r="I65" s="1377"/>
      <c r="J65" s="1082">
        <v>0</v>
      </c>
      <c r="K65" s="1377"/>
      <c r="L65" s="810">
        <v>0</v>
      </c>
      <c r="M65" s="1377"/>
      <c r="N65" s="11" t="s">
        <v>1301</v>
      </c>
      <c r="O65" s="1377"/>
      <c r="P65" s="941"/>
      <c r="Q65" s="489">
        <v>0</v>
      </c>
      <c r="R65" s="11"/>
      <c r="S65" s="1082">
        <v>0</v>
      </c>
      <c r="T65" s="1164"/>
      <c r="U65" s="810">
        <v>0</v>
      </c>
      <c r="V65" s="11"/>
      <c r="W65" s="11" t="s">
        <v>1301</v>
      </c>
      <c r="X65" s="11"/>
      <c r="Y65" s="489">
        <v>0</v>
      </c>
      <c r="Z65" s="11"/>
      <c r="AA65" s="1082">
        <v>0</v>
      </c>
      <c r="AB65" s="1164"/>
      <c r="AC65" s="810">
        <v>0</v>
      </c>
      <c r="AD65" s="11"/>
      <c r="AE65" s="11" t="s">
        <v>1301</v>
      </c>
      <c r="AF65" s="11"/>
      <c r="AG65" s="489" t="s">
        <v>12</v>
      </c>
      <c r="AH65" s="11"/>
      <c r="AI65" s="1082" t="s">
        <v>501</v>
      </c>
      <c r="AJ65" s="11"/>
      <c r="AK65" s="810" t="s">
        <v>487</v>
      </c>
      <c r="AL65" s="11"/>
      <c r="AM65" s="11" t="s">
        <v>1301</v>
      </c>
      <c r="AN65" s="11"/>
      <c r="AO65" s="489">
        <v>0</v>
      </c>
      <c r="AP65" s="11"/>
      <c r="AQ65" s="1082">
        <v>0</v>
      </c>
      <c r="AR65" s="1164"/>
      <c r="AS65" s="810">
        <v>0</v>
      </c>
      <c r="AT65" s="11"/>
      <c r="AU65" s="11" t="s">
        <v>1301</v>
      </c>
      <c r="AV65" s="557"/>
      <c r="AW65" s="11"/>
    </row>
    <row r="66" spans="1:49" ht="15.5" x14ac:dyDescent="0.35">
      <c r="A66" s="729"/>
      <c r="B66" s="729"/>
      <c r="C66" s="729"/>
      <c r="D66" s="129" t="s">
        <v>72</v>
      </c>
      <c r="E66" s="129"/>
      <c r="F66" s="489" t="s">
        <v>12</v>
      </c>
      <c r="G66" s="557"/>
      <c r="H66" s="489">
        <v>0</v>
      </c>
      <c r="I66" s="1377"/>
      <c r="J66" s="1082">
        <v>0</v>
      </c>
      <c r="K66" s="1377"/>
      <c r="L66" s="810">
        <v>0</v>
      </c>
      <c r="M66" s="1377"/>
      <c r="N66" s="11" t="s">
        <v>1301</v>
      </c>
      <c r="O66" s="1377"/>
      <c r="P66" s="941"/>
      <c r="Q66" s="489">
        <v>0</v>
      </c>
      <c r="R66" s="11"/>
      <c r="S66" s="1082">
        <v>0</v>
      </c>
      <c r="T66" s="1164"/>
      <c r="U66" s="810">
        <v>0</v>
      </c>
      <c r="V66" s="11"/>
      <c r="W66" s="11" t="s">
        <v>1301</v>
      </c>
      <c r="X66" s="11"/>
      <c r="Y66" s="489">
        <v>0</v>
      </c>
      <c r="Z66" s="11"/>
      <c r="AA66" s="1082">
        <v>0</v>
      </c>
      <c r="AB66" s="1164"/>
      <c r="AC66" s="810">
        <v>0</v>
      </c>
      <c r="AD66" s="11"/>
      <c r="AE66" s="11" t="s">
        <v>1301</v>
      </c>
      <c r="AF66" s="11"/>
      <c r="AG66" s="489" t="s">
        <v>12</v>
      </c>
      <c r="AH66" s="11"/>
      <c r="AI66" s="1082" t="s">
        <v>501</v>
      </c>
      <c r="AJ66" s="11"/>
      <c r="AK66" s="810" t="s">
        <v>487</v>
      </c>
      <c r="AL66" s="11"/>
      <c r="AM66" s="11" t="s">
        <v>1301</v>
      </c>
      <c r="AN66" s="11"/>
      <c r="AO66" s="489" t="s">
        <v>12</v>
      </c>
      <c r="AP66" s="11"/>
      <c r="AQ66" s="1082" t="s">
        <v>501</v>
      </c>
      <c r="AR66" s="11"/>
      <c r="AS66" s="810" t="s">
        <v>487</v>
      </c>
      <c r="AT66" s="11"/>
      <c r="AU66" s="11" t="s">
        <v>1301</v>
      </c>
      <c r="AV66" s="557"/>
      <c r="AW66" s="11"/>
    </row>
    <row r="67" spans="1:49" ht="16.5" x14ac:dyDescent="0.35">
      <c r="A67" s="729"/>
      <c r="B67" s="729"/>
      <c r="C67" s="729"/>
      <c r="D67" s="129" t="s">
        <v>73</v>
      </c>
      <c r="E67" s="129"/>
      <c r="F67" s="489">
        <v>197</v>
      </c>
      <c r="G67" s="557"/>
      <c r="H67" s="489">
        <v>40</v>
      </c>
      <c r="I67" s="1355"/>
      <c r="J67" s="1049">
        <v>5.8917103635185294E-4</v>
      </c>
      <c r="K67" s="1378"/>
      <c r="L67" s="655">
        <v>0.58917103635185297</v>
      </c>
      <c r="M67" s="1378"/>
      <c r="N67" s="11" t="s">
        <v>686</v>
      </c>
      <c r="O67" s="1378"/>
      <c r="P67" s="941"/>
      <c r="Q67" s="489">
        <v>24</v>
      </c>
      <c r="R67" s="11"/>
      <c r="S67" s="1049">
        <v>4.0656816076122069E-4</v>
      </c>
      <c r="T67" s="11"/>
      <c r="U67" s="655">
        <v>0.40656816076122071</v>
      </c>
      <c r="V67" s="11"/>
      <c r="W67" s="11" t="s">
        <v>1344</v>
      </c>
      <c r="X67" s="11"/>
      <c r="Y67" s="489">
        <v>40</v>
      </c>
      <c r="Z67" s="11"/>
      <c r="AA67" s="261">
        <v>7.101758641269685E-4</v>
      </c>
      <c r="AB67" s="11"/>
      <c r="AC67" s="655">
        <v>0.71017586412696854</v>
      </c>
      <c r="AD67" s="11"/>
      <c r="AE67" s="11" t="s">
        <v>2459</v>
      </c>
      <c r="AF67" s="11"/>
      <c r="AG67" s="489">
        <v>50</v>
      </c>
      <c r="AH67" s="11"/>
      <c r="AI67" s="261">
        <v>9.0766023345021209E-4</v>
      </c>
      <c r="AJ67" s="11"/>
      <c r="AK67" s="655">
        <v>0.90766023345021207</v>
      </c>
      <c r="AL67" s="11"/>
      <c r="AM67" s="11" t="s">
        <v>668</v>
      </c>
      <c r="AN67" s="11"/>
      <c r="AO67" s="489">
        <v>43</v>
      </c>
      <c r="AP67" s="11"/>
      <c r="AQ67" s="261">
        <v>8.2761602169864113E-4</v>
      </c>
      <c r="AR67" s="11"/>
      <c r="AS67" s="655">
        <v>0.82761602169864112</v>
      </c>
      <c r="AT67" s="11"/>
      <c r="AU67" s="11" t="s">
        <v>669</v>
      </c>
      <c r="AV67" s="557"/>
      <c r="AW67" s="11"/>
    </row>
    <row r="68" spans="1:49" ht="15.5" x14ac:dyDescent="0.35">
      <c r="A68" s="729"/>
      <c r="B68" s="729"/>
      <c r="C68" s="729"/>
      <c r="D68" s="129" t="s">
        <v>74</v>
      </c>
      <c r="E68" s="129"/>
      <c r="F68" s="489">
        <v>11</v>
      </c>
      <c r="G68" s="557"/>
      <c r="H68" s="489">
        <v>0</v>
      </c>
      <c r="I68" s="1377"/>
      <c r="J68" s="1082">
        <v>0</v>
      </c>
      <c r="K68" s="1377"/>
      <c r="L68" s="810">
        <v>0</v>
      </c>
      <c r="M68" s="1377"/>
      <c r="N68" s="11" t="s">
        <v>1301</v>
      </c>
      <c r="O68" s="1377"/>
      <c r="P68" s="941"/>
      <c r="Q68" s="489">
        <v>5</v>
      </c>
      <c r="R68" s="11"/>
      <c r="S68" s="1049">
        <v>8.4701700158587643E-5</v>
      </c>
      <c r="T68" s="11"/>
      <c r="U68" s="655">
        <v>8.4701700158587648E-2</v>
      </c>
      <c r="V68" s="11"/>
      <c r="W68" s="11" t="s">
        <v>1794</v>
      </c>
      <c r="X68" s="11"/>
      <c r="Y68" s="489">
        <v>0</v>
      </c>
      <c r="Z68" s="11"/>
      <c r="AA68" s="1082">
        <v>0</v>
      </c>
      <c r="AB68" s="1164"/>
      <c r="AC68" s="810">
        <v>0</v>
      </c>
      <c r="AD68" s="11"/>
      <c r="AE68" s="11" t="s">
        <v>1301</v>
      </c>
      <c r="AF68" s="11"/>
      <c r="AG68" s="489">
        <v>3</v>
      </c>
      <c r="AH68" s="11"/>
      <c r="AI68" s="261">
        <v>5.4459614007012722E-5</v>
      </c>
      <c r="AJ68" s="11"/>
      <c r="AK68" s="655">
        <v>5.445961400701272E-2</v>
      </c>
      <c r="AL68" s="11"/>
      <c r="AM68" s="11" t="s">
        <v>1794</v>
      </c>
      <c r="AN68" s="11"/>
      <c r="AO68" s="489">
        <v>3</v>
      </c>
      <c r="AP68" s="11"/>
      <c r="AQ68" s="261">
        <v>5.7740652676649386E-5</v>
      </c>
      <c r="AR68" s="11"/>
      <c r="AS68" s="655">
        <v>5.7740652676649386E-2</v>
      </c>
      <c r="AT68" s="11"/>
      <c r="AU68" s="11" t="s">
        <v>1794</v>
      </c>
      <c r="AV68" s="557"/>
      <c r="AW68" s="11"/>
    </row>
    <row r="69" spans="1:49" ht="16.5" x14ac:dyDescent="0.35">
      <c r="A69" s="729"/>
      <c r="B69" s="729"/>
      <c r="C69" s="729"/>
      <c r="D69" s="129" t="s">
        <v>75</v>
      </c>
      <c r="E69" s="129"/>
      <c r="F69" s="489">
        <v>41</v>
      </c>
      <c r="G69" s="557"/>
      <c r="H69" s="489">
        <v>4</v>
      </c>
      <c r="I69" s="1355"/>
      <c r="J69" s="1049">
        <v>5.8917103635185291E-5</v>
      </c>
      <c r="K69" s="1378"/>
      <c r="L69" s="655">
        <v>5.8917103635185292E-2</v>
      </c>
      <c r="M69" s="1378"/>
      <c r="N69" s="11" t="s">
        <v>1794</v>
      </c>
      <c r="O69" s="1378"/>
      <c r="P69" s="941"/>
      <c r="Q69" s="489">
        <v>12</v>
      </c>
      <c r="R69" s="11"/>
      <c r="S69" s="1049">
        <v>2.0328408038061034E-4</v>
      </c>
      <c r="T69" s="11"/>
      <c r="U69" s="655">
        <v>0.20328408038061035</v>
      </c>
      <c r="V69" s="11"/>
      <c r="W69" s="11" t="s">
        <v>2386</v>
      </c>
      <c r="X69" s="11"/>
      <c r="Y69" s="489">
        <v>10</v>
      </c>
      <c r="Z69" s="11"/>
      <c r="AA69" s="261">
        <v>1.7754396603174213E-4</v>
      </c>
      <c r="AB69" s="11"/>
      <c r="AC69" s="655">
        <v>0.17754396603174213</v>
      </c>
      <c r="AD69" s="11"/>
      <c r="AE69" s="11" t="s">
        <v>1321</v>
      </c>
      <c r="AF69" s="11"/>
      <c r="AG69" s="489">
        <v>8</v>
      </c>
      <c r="AH69" s="11"/>
      <c r="AI69" s="261">
        <v>1.4522563735203394E-4</v>
      </c>
      <c r="AJ69" s="11"/>
      <c r="AK69" s="655">
        <v>0.14522563735203395</v>
      </c>
      <c r="AL69" s="11"/>
      <c r="AM69" s="11" t="s">
        <v>1321</v>
      </c>
      <c r="AN69" s="11"/>
      <c r="AO69" s="489">
        <v>7</v>
      </c>
      <c r="AP69" s="11"/>
      <c r="AQ69" s="261">
        <v>1.3472818957884855E-4</v>
      </c>
      <c r="AR69" s="11"/>
      <c r="AS69" s="655">
        <v>0.13472818957884855</v>
      </c>
      <c r="AT69" s="11"/>
      <c r="AU69" s="11" t="s">
        <v>1321</v>
      </c>
      <c r="AV69" s="557"/>
      <c r="AW69" s="11"/>
    </row>
    <row r="70" spans="1:49" ht="16.5" x14ac:dyDescent="0.35">
      <c r="A70" s="729"/>
      <c r="B70" s="729"/>
      <c r="C70" s="729"/>
      <c r="D70" s="129" t="s">
        <v>76</v>
      </c>
      <c r="E70" s="729"/>
      <c r="F70" s="489">
        <v>13</v>
      </c>
      <c r="G70" s="557"/>
      <c r="H70" s="489">
        <v>5</v>
      </c>
      <c r="I70" s="1355"/>
      <c r="J70" s="1049">
        <v>7.3646379543981617E-5</v>
      </c>
      <c r="K70" s="1378"/>
      <c r="L70" s="655">
        <v>7.3646379543981622E-2</v>
      </c>
      <c r="M70" s="1378"/>
      <c r="N70" s="11" t="s">
        <v>1794</v>
      </c>
      <c r="O70" s="1378"/>
      <c r="P70" s="941"/>
      <c r="Q70" s="489">
        <v>4</v>
      </c>
      <c r="R70" s="11"/>
      <c r="S70" s="1049">
        <v>6.7761360126870115E-5</v>
      </c>
      <c r="T70" s="11"/>
      <c r="U70" s="655">
        <v>6.7761360126870118E-2</v>
      </c>
      <c r="V70" s="11"/>
      <c r="W70" s="11" t="s">
        <v>1794</v>
      </c>
      <c r="X70" s="11"/>
      <c r="Y70" s="489" t="s">
        <v>12</v>
      </c>
      <c r="Z70" s="11"/>
      <c r="AA70" s="1082" t="s">
        <v>501</v>
      </c>
      <c r="AB70" s="11"/>
      <c r="AC70" s="810" t="s">
        <v>487</v>
      </c>
      <c r="AD70" s="11"/>
      <c r="AE70" s="11" t="s">
        <v>1301</v>
      </c>
      <c r="AF70" s="11"/>
      <c r="AG70" s="489" t="s">
        <v>12</v>
      </c>
      <c r="AH70" s="11"/>
      <c r="AI70" s="1082" t="s">
        <v>501</v>
      </c>
      <c r="AJ70" s="11"/>
      <c r="AK70" s="810" t="s">
        <v>487</v>
      </c>
      <c r="AL70" s="11"/>
      <c r="AM70" s="11" t="s">
        <v>1301</v>
      </c>
      <c r="AN70" s="11"/>
      <c r="AO70" s="489" t="s">
        <v>12</v>
      </c>
      <c r="AP70" s="11"/>
      <c r="AQ70" s="1082" t="s">
        <v>501</v>
      </c>
      <c r="AR70" s="11"/>
      <c r="AS70" s="810" t="s">
        <v>487</v>
      </c>
      <c r="AT70" s="11"/>
      <c r="AU70" s="11" t="s">
        <v>1301</v>
      </c>
      <c r="AV70" s="557"/>
      <c r="AW70" s="11"/>
    </row>
    <row r="71" spans="1:49" ht="16.5" x14ac:dyDescent="0.35">
      <c r="A71" s="729"/>
      <c r="B71" s="729"/>
      <c r="C71" s="129"/>
      <c r="D71" s="129" t="s">
        <v>77</v>
      </c>
      <c r="E71" s="729"/>
      <c r="F71" s="489">
        <v>19</v>
      </c>
      <c r="G71" s="557"/>
      <c r="H71" s="489">
        <v>7</v>
      </c>
      <c r="I71" s="1355"/>
      <c r="J71" s="1050">
        <v>1.0310493136157427E-4</v>
      </c>
      <c r="K71" s="1378"/>
      <c r="L71" s="655">
        <v>0.10310493136157427</v>
      </c>
      <c r="M71" s="1378"/>
      <c r="N71" s="11" t="s">
        <v>1794</v>
      </c>
      <c r="O71" s="1378"/>
      <c r="P71" s="941"/>
      <c r="Q71" s="489">
        <v>5</v>
      </c>
      <c r="R71" s="11"/>
      <c r="S71" s="1049">
        <v>8.4701700158587643E-5</v>
      </c>
      <c r="T71" s="11"/>
      <c r="U71" s="655">
        <v>8.4701700158587648E-2</v>
      </c>
      <c r="V71" s="11"/>
      <c r="W71" s="11" t="s">
        <v>1794</v>
      </c>
      <c r="X71" s="11"/>
      <c r="Y71" s="489">
        <v>3</v>
      </c>
      <c r="Z71" s="11"/>
      <c r="AA71" s="261">
        <v>5.326318980952264E-5</v>
      </c>
      <c r="AB71" s="11"/>
      <c r="AC71" s="655">
        <v>5.3263189809522639E-2</v>
      </c>
      <c r="AD71" s="11"/>
      <c r="AE71" s="11" t="s">
        <v>1794</v>
      </c>
      <c r="AF71" s="11"/>
      <c r="AG71" s="489">
        <v>0</v>
      </c>
      <c r="AH71" s="11"/>
      <c r="AI71" s="1082" t="s">
        <v>501</v>
      </c>
      <c r="AJ71" s="11"/>
      <c r="AK71" s="810" t="s">
        <v>487</v>
      </c>
      <c r="AL71" s="11"/>
      <c r="AM71" s="11" t="s">
        <v>1301</v>
      </c>
      <c r="AN71" s="11"/>
      <c r="AO71" s="489">
        <v>4</v>
      </c>
      <c r="AP71" s="11"/>
      <c r="AQ71" s="261">
        <v>7.6987536902199173E-5</v>
      </c>
      <c r="AR71" s="11"/>
      <c r="AS71" s="655">
        <v>7.6987536902199172E-2</v>
      </c>
      <c r="AT71" s="11"/>
      <c r="AU71" s="11" t="s">
        <v>1794</v>
      </c>
      <c r="AV71" s="557"/>
      <c r="AW71" s="11"/>
    </row>
    <row r="72" spans="1:49" ht="16.5" x14ac:dyDescent="0.35">
      <c r="A72" s="729"/>
      <c r="B72" s="729"/>
      <c r="C72" s="129"/>
      <c r="D72" s="129" t="s">
        <v>38</v>
      </c>
      <c r="E72" s="729"/>
      <c r="F72" s="489">
        <v>0</v>
      </c>
      <c r="G72" s="557"/>
      <c r="H72" s="489">
        <v>0</v>
      </c>
      <c r="I72" s="1355"/>
      <c r="J72" s="1082">
        <v>0</v>
      </c>
      <c r="K72" s="1378"/>
      <c r="L72" s="810">
        <v>0</v>
      </c>
      <c r="M72" s="1378"/>
      <c r="N72" s="11" t="s">
        <v>1301</v>
      </c>
      <c r="O72" s="1378"/>
      <c r="P72" s="941"/>
      <c r="Q72" s="489">
        <v>0</v>
      </c>
      <c r="R72" s="11"/>
      <c r="S72" s="1082">
        <v>0</v>
      </c>
      <c r="T72" s="11"/>
      <c r="U72" s="810">
        <v>0</v>
      </c>
      <c r="V72" s="11"/>
      <c r="W72" s="11" t="s">
        <v>1301</v>
      </c>
      <c r="X72" s="11"/>
      <c r="Y72" s="489">
        <v>0</v>
      </c>
      <c r="Z72" s="11"/>
      <c r="AA72" s="1082">
        <v>0</v>
      </c>
      <c r="AB72" s="11"/>
      <c r="AC72" s="810">
        <v>0</v>
      </c>
      <c r="AD72" s="11"/>
      <c r="AE72" s="11" t="s">
        <v>1301</v>
      </c>
      <c r="AF72" s="11"/>
      <c r="AG72" s="489">
        <v>0</v>
      </c>
      <c r="AH72" s="11"/>
      <c r="AI72" s="1082">
        <v>0</v>
      </c>
      <c r="AJ72" s="11"/>
      <c r="AK72" s="810">
        <v>0</v>
      </c>
      <c r="AL72" s="11"/>
      <c r="AM72" s="11" t="s">
        <v>1301</v>
      </c>
      <c r="AN72" s="11"/>
      <c r="AO72" s="489">
        <v>0</v>
      </c>
      <c r="AP72" s="11"/>
      <c r="AQ72" s="1082">
        <v>0</v>
      </c>
      <c r="AR72" s="11"/>
      <c r="AS72" s="810">
        <v>0</v>
      </c>
      <c r="AT72" s="11"/>
      <c r="AU72" s="11" t="s">
        <v>1301</v>
      </c>
      <c r="AV72" s="557"/>
      <c r="AW72" s="11"/>
    </row>
    <row r="73" spans="1:49" ht="15.5" x14ac:dyDescent="0.35">
      <c r="A73" s="826"/>
      <c r="B73" s="826" t="s">
        <v>57</v>
      </c>
      <c r="C73" s="826"/>
      <c r="D73" s="826"/>
      <c r="E73" s="827"/>
      <c r="F73" s="440">
        <v>845</v>
      </c>
      <c r="G73" s="558"/>
      <c r="H73" s="1150">
        <v>115</v>
      </c>
      <c r="I73" s="294"/>
      <c r="J73" s="218" t="s">
        <v>317</v>
      </c>
      <c r="K73" s="294"/>
      <c r="L73" s="811" t="s">
        <v>317</v>
      </c>
      <c r="M73" s="294"/>
      <c r="N73" s="219" t="s">
        <v>317</v>
      </c>
      <c r="O73" s="294"/>
      <c r="P73" s="934"/>
      <c r="Q73" s="1150">
        <v>190</v>
      </c>
      <c r="R73" s="219"/>
      <c r="S73" s="218" t="s">
        <v>317</v>
      </c>
      <c r="T73" s="219"/>
      <c r="U73" s="811" t="s">
        <v>317</v>
      </c>
      <c r="V73" s="219"/>
      <c r="W73" s="219" t="s">
        <v>317</v>
      </c>
      <c r="X73" s="219"/>
      <c r="Y73" s="1150">
        <v>161</v>
      </c>
      <c r="Z73" s="283"/>
      <c r="AA73" s="218" t="s">
        <v>317</v>
      </c>
      <c r="AB73" s="219"/>
      <c r="AC73" s="811" t="s">
        <v>317</v>
      </c>
      <c r="AD73" s="219"/>
      <c r="AE73" s="219" t="s">
        <v>317</v>
      </c>
      <c r="AF73" s="219"/>
      <c r="AG73" s="1150">
        <v>207</v>
      </c>
      <c r="AH73" s="283"/>
      <c r="AI73" s="218" t="s">
        <v>317</v>
      </c>
      <c r="AJ73" s="219"/>
      <c r="AK73" s="811" t="s">
        <v>317</v>
      </c>
      <c r="AL73" s="219"/>
      <c r="AM73" s="219" t="s">
        <v>317</v>
      </c>
      <c r="AN73" s="219"/>
      <c r="AO73" s="1150">
        <v>172</v>
      </c>
      <c r="AP73" s="283"/>
      <c r="AQ73" s="960" t="s">
        <v>317</v>
      </c>
      <c r="AR73" s="957"/>
      <c r="AS73" s="811" t="s">
        <v>317</v>
      </c>
      <c r="AT73" s="957"/>
      <c r="AU73" s="957" t="s">
        <v>317</v>
      </c>
      <c r="AV73" s="1062"/>
      <c r="AW73" s="11"/>
    </row>
    <row r="74" spans="1:49" ht="15.5" x14ac:dyDescent="0.35">
      <c r="A74" s="663"/>
      <c r="B74" s="663"/>
      <c r="C74" s="663"/>
      <c r="D74" s="129" t="s">
        <v>69</v>
      </c>
      <c r="E74" s="846"/>
      <c r="F74" s="282">
        <v>40</v>
      </c>
      <c r="G74" s="557"/>
      <c r="H74" s="489">
        <v>8</v>
      </c>
      <c r="I74" s="1303"/>
      <c r="J74" s="1049" t="s">
        <v>317</v>
      </c>
      <c r="K74" s="1303"/>
      <c r="L74" s="809" t="s">
        <v>317</v>
      </c>
      <c r="M74" s="1303"/>
      <c r="N74" s="1046" t="s">
        <v>317</v>
      </c>
      <c r="O74" s="1303"/>
      <c r="P74" s="940"/>
      <c r="Q74" s="489">
        <v>11</v>
      </c>
      <c r="R74" s="11"/>
      <c r="S74" s="1049" t="s">
        <v>317</v>
      </c>
      <c r="T74" s="1046"/>
      <c r="U74" s="809" t="s">
        <v>317</v>
      </c>
      <c r="V74" s="1046"/>
      <c r="W74" s="1046" t="s">
        <v>317</v>
      </c>
      <c r="X74" s="1046"/>
      <c r="Y74" s="489">
        <v>4</v>
      </c>
      <c r="Z74" s="11"/>
      <c r="AA74" s="1049" t="s">
        <v>317</v>
      </c>
      <c r="AB74" s="1046"/>
      <c r="AC74" s="809" t="s">
        <v>317</v>
      </c>
      <c r="AD74" s="1046"/>
      <c r="AE74" s="1046" t="s">
        <v>317</v>
      </c>
      <c r="AF74" s="1046"/>
      <c r="AG74" s="489">
        <v>8</v>
      </c>
      <c r="AH74" s="11"/>
      <c r="AI74" s="1049" t="s">
        <v>317</v>
      </c>
      <c r="AJ74" s="1046"/>
      <c r="AK74" s="809" t="s">
        <v>317</v>
      </c>
      <c r="AL74" s="1046"/>
      <c r="AM74" s="1046" t="s">
        <v>317</v>
      </c>
      <c r="AN74" s="1046"/>
      <c r="AO74" s="489">
        <v>9</v>
      </c>
      <c r="AP74" s="11"/>
      <c r="AQ74" s="1049" t="s">
        <v>317</v>
      </c>
      <c r="AR74" s="1046"/>
      <c r="AS74" s="809" t="s">
        <v>317</v>
      </c>
      <c r="AT74" s="1046"/>
      <c r="AU74" s="1046" t="s">
        <v>317</v>
      </c>
      <c r="AV74" s="1057"/>
      <c r="AW74" s="11"/>
    </row>
    <row r="75" spans="1:49" ht="15.5" x14ac:dyDescent="0.35">
      <c r="A75" s="663"/>
      <c r="B75" s="663"/>
      <c r="C75" s="663"/>
      <c r="D75" s="129" t="s">
        <v>70</v>
      </c>
      <c r="E75" s="663"/>
      <c r="F75" s="489">
        <v>24</v>
      </c>
      <c r="G75" s="557"/>
      <c r="H75" s="489">
        <v>9</v>
      </c>
      <c r="I75" s="1303"/>
      <c r="J75" s="1049" t="s">
        <v>317</v>
      </c>
      <c r="K75" s="1303"/>
      <c r="L75" s="809" t="s">
        <v>317</v>
      </c>
      <c r="M75" s="1303"/>
      <c r="N75" s="1046" t="s">
        <v>317</v>
      </c>
      <c r="O75" s="1303"/>
      <c r="P75" s="940"/>
      <c r="Q75" s="489">
        <v>8</v>
      </c>
      <c r="R75" s="11"/>
      <c r="S75" s="1049" t="s">
        <v>317</v>
      </c>
      <c r="T75" s="1046"/>
      <c r="U75" s="809" t="s">
        <v>317</v>
      </c>
      <c r="V75" s="1046"/>
      <c r="W75" s="1046" t="s">
        <v>317</v>
      </c>
      <c r="X75" s="1046"/>
      <c r="Y75" s="489">
        <v>0</v>
      </c>
      <c r="Z75" s="11"/>
      <c r="AA75" s="1049" t="s">
        <v>317</v>
      </c>
      <c r="AB75" s="1046"/>
      <c r="AC75" s="809" t="s">
        <v>317</v>
      </c>
      <c r="AD75" s="1046"/>
      <c r="AE75" s="1046" t="s">
        <v>317</v>
      </c>
      <c r="AF75" s="1046"/>
      <c r="AG75" s="489">
        <v>3</v>
      </c>
      <c r="AH75" s="11"/>
      <c r="AI75" s="1049" t="s">
        <v>317</v>
      </c>
      <c r="AJ75" s="1046"/>
      <c r="AK75" s="809" t="s">
        <v>317</v>
      </c>
      <c r="AL75" s="1046"/>
      <c r="AM75" s="1046" t="s">
        <v>317</v>
      </c>
      <c r="AN75" s="1046"/>
      <c r="AO75" s="489">
        <v>4</v>
      </c>
      <c r="AP75" s="11"/>
      <c r="AQ75" s="1049" t="s">
        <v>317</v>
      </c>
      <c r="AR75" s="1046"/>
      <c r="AS75" s="809" t="s">
        <v>317</v>
      </c>
      <c r="AT75" s="1046"/>
      <c r="AU75" s="1046" t="s">
        <v>317</v>
      </c>
      <c r="AV75" s="1057"/>
      <c r="AW75" s="11"/>
    </row>
    <row r="76" spans="1:49" ht="15.5" x14ac:dyDescent="0.35">
      <c r="A76" s="663"/>
      <c r="B76" s="663"/>
      <c r="C76" s="663"/>
      <c r="D76" s="129" t="s">
        <v>71</v>
      </c>
      <c r="E76" s="129"/>
      <c r="F76" s="489">
        <v>17</v>
      </c>
      <c r="G76" s="557"/>
      <c r="H76" s="489" t="s">
        <v>12</v>
      </c>
      <c r="I76" s="1303"/>
      <c r="J76" s="1049" t="s">
        <v>317</v>
      </c>
      <c r="K76" s="1303"/>
      <c r="L76" s="809" t="s">
        <v>317</v>
      </c>
      <c r="M76" s="1303"/>
      <c r="N76" s="1046" t="s">
        <v>317</v>
      </c>
      <c r="O76" s="1303"/>
      <c r="P76" s="945"/>
      <c r="Q76" s="489">
        <v>7</v>
      </c>
      <c r="R76" s="11"/>
      <c r="S76" s="1049" t="s">
        <v>317</v>
      </c>
      <c r="T76" s="1046"/>
      <c r="U76" s="809" t="s">
        <v>317</v>
      </c>
      <c r="V76" s="1046"/>
      <c r="W76" s="1046" t="s">
        <v>317</v>
      </c>
      <c r="X76" s="1079"/>
      <c r="Y76" s="489">
        <v>3</v>
      </c>
      <c r="Z76" s="11"/>
      <c r="AA76" s="1049" t="s">
        <v>317</v>
      </c>
      <c r="AB76" s="1046"/>
      <c r="AC76" s="809" t="s">
        <v>317</v>
      </c>
      <c r="AD76" s="1046"/>
      <c r="AE76" s="1046" t="s">
        <v>317</v>
      </c>
      <c r="AF76" s="1079"/>
      <c r="AG76" s="489" t="s">
        <v>12</v>
      </c>
      <c r="AH76" s="11"/>
      <c r="AI76" s="1049" t="s">
        <v>317</v>
      </c>
      <c r="AJ76" s="1046"/>
      <c r="AK76" s="809" t="s">
        <v>317</v>
      </c>
      <c r="AL76" s="1046"/>
      <c r="AM76" s="1046" t="s">
        <v>317</v>
      </c>
      <c r="AN76" s="1079"/>
      <c r="AO76" s="489">
        <v>4</v>
      </c>
      <c r="AP76" s="11"/>
      <c r="AQ76" s="1049" t="s">
        <v>317</v>
      </c>
      <c r="AR76" s="1046"/>
      <c r="AS76" s="809" t="s">
        <v>317</v>
      </c>
      <c r="AT76" s="1046"/>
      <c r="AU76" s="1046" t="s">
        <v>317</v>
      </c>
      <c r="AV76" s="547"/>
      <c r="AW76" s="11"/>
    </row>
    <row r="77" spans="1:49" ht="15.5" x14ac:dyDescent="0.35">
      <c r="A77" s="129"/>
      <c r="B77" s="663"/>
      <c r="C77" s="663"/>
      <c r="D77" s="129" t="s">
        <v>72</v>
      </c>
      <c r="E77" s="129"/>
      <c r="F77" s="489">
        <v>4</v>
      </c>
      <c r="G77" s="557"/>
      <c r="H77" s="489">
        <v>0</v>
      </c>
      <c r="I77" s="1303"/>
      <c r="J77" s="1049" t="s">
        <v>317</v>
      </c>
      <c r="K77" s="1303"/>
      <c r="L77" s="809" t="s">
        <v>317</v>
      </c>
      <c r="M77" s="1303"/>
      <c r="N77" s="1046" t="s">
        <v>317</v>
      </c>
      <c r="O77" s="1301"/>
      <c r="P77" s="937"/>
      <c r="Q77" s="489">
        <v>0</v>
      </c>
      <c r="R77" s="11"/>
      <c r="S77" s="1049" t="s">
        <v>317</v>
      </c>
      <c r="T77" s="1046"/>
      <c r="U77" s="809" t="s">
        <v>317</v>
      </c>
      <c r="V77" s="1046"/>
      <c r="W77" s="1046" t="s">
        <v>317</v>
      </c>
      <c r="X77" s="1044"/>
      <c r="Y77" s="489" t="s">
        <v>12</v>
      </c>
      <c r="Z77" s="11"/>
      <c r="AA77" s="1049" t="s">
        <v>317</v>
      </c>
      <c r="AB77" s="1046"/>
      <c r="AC77" s="809" t="s">
        <v>317</v>
      </c>
      <c r="AD77" s="1046"/>
      <c r="AE77" s="1046" t="s">
        <v>317</v>
      </c>
      <c r="AF77" s="1044"/>
      <c r="AG77" s="489" t="s">
        <v>12</v>
      </c>
      <c r="AH77" s="11"/>
      <c r="AI77" s="1049" t="s">
        <v>317</v>
      </c>
      <c r="AJ77" s="1046"/>
      <c r="AK77" s="809" t="s">
        <v>317</v>
      </c>
      <c r="AL77" s="1046"/>
      <c r="AM77" s="1046" t="s">
        <v>317</v>
      </c>
      <c r="AN77" s="1044"/>
      <c r="AO77" s="489" t="s">
        <v>12</v>
      </c>
      <c r="AP77" s="11"/>
      <c r="AQ77" s="1049" t="s">
        <v>317</v>
      </c>
      <c r="AR77" s="1046"/>
      <c r="AS77" s="809" t="s">
        <v>317</v>
      </c>
      <c r="AT77" s="1046"/>
      <c r="AU77" s="1046" t="s">
        <v>317</v>
      </c>
      <c r="AV77" s="1068"/>
      <c r="AW77" s="11"/>
    </row>
    <row r="78" spans="1:49" ht="15.5" x14ac:dyDescent="0.35">
      <c r="A78" s="129"/>
      <c r="B78" s="663"/>
      <c r="C78" s="663"/>
      <c r="D78" s="129" t="s">
        <v>73</v>
      </c>
      <c r="E78" s="129"/>
      <c r="F78" s="489">
        <v>346</v>
      </c>
      <c r="G78" s="557"/>
      <c r="H78" s="489">
        <v>36</v>
      </c>
      <c r="I78" s="1303"/>
      <c r="J78" s="1049" t="s">
        <v>317</v>
      </c>
      <c r="K78" s="1303"/>
      <c r="L78" s="809" t="s">
        <v>317</v>
      </c>
      <c r="M78" s="1303"/>
      <c r="N78" s="1046" t="s">
        <v>317</v>
      </c>
      <c r="O78" s="1303"/>
      <c r="P78" s="876"/>
      <c r="Q78" s="489">
        <v>89</v>
      </c>
      <c r="R78" s="11"/>
      <c r="S78" s="1049" t="s">
        <v>317</v>
      </c>
      <c r="T78" s="1046"/>
      <c r="U78" s="809" t="s">
        <v>317</v>
      </c>
      <c r="V78" s="1046"/>
      <c r="W78" s="1046" t="s">
        <v>317</v>
      </c>
      <c r="X78" s="1048"/>
      <c r="Y78" s="489">
        <v>72</v>
      </c>
      <c r="Z78" s="11"/>
      <c r="AA78" s="1049" t="s">
        <v>317</v>
      </c>
      <c r="AB78" s="1046"/>
      <c r="AC78" s="809" t="s">
        <v>317</v>
      </c>
      <c r="AD78" s="1046"/>
      <c r="AE78" s="1046" t="s">
        <v>317</v>
      </c>
      <c r="AF78" s="1048"/>
      <c r="AG78" s="489">
        <v>86</v>
      </c>
      <c r="AH78" s="11"/>
      <c r="AI78" s="1049" t="s">
        <v>317</v>
      </c>
      <c r="AJ78" s="1046"/>
      <c r="AK78" s="809" t="s">
        <v>317</v>
      </c>
      <c r="AL78" s="1046"/>
      <c r="AM78" s="1046" t="s">
        <v>317</v>
      </c>
      <c r="AN78" s="1048"/>
      <c r="AO78" s="489">
        <v>63</v>
      </c>
      <c r="AP78" s="11"/>
      <c r="AQ78" s="1049" t="s">
        <v>317</v>
      </c>
      <c r="AR78" s="1046"/>
      <c r="AS78" s="809" t="s">
        <v>317</v>
      </c>
      <c r="AT78" s="1046"/>
      <c r="AU78" s="1046" t="s">
        <v>317</v>
      </c>
      <c r="AV78" s="1059"/>
      <c r="AW78" s="11"/>
    </row>
    <row r="79" spans="1:49" ht="15.5" x14ac:dyDescent="0.35">
      <c r="A79" s="129"/>
      <c r="B79" s="663"/>
      <c r="C79" s="663"/>
      <c r="D79" s="129" t="s">
        <v>74</v>
      </c>
      <c r="E79" s="129"/>
      <c r="F79" s="489">
        <v>20</v>
      </c>
      <c r="G79" s="557"/>
      <c r="H79" s="489">
        <v>6</v>
      </c>
      <c r="I79" s="1303"/>
      <c r="J79" s="1049" t="s">
        <v>317</v>
      </c>
      <c r="K79" s="1303"/>
      <c r="L79" s="809" t="s">
        <v>317</v>
      </c>
      <c r="M79" s="1303"/>
      <c r="N79" s="1046" t="s">
        <v>317</v>
      </c>
      <c r="O79" s="1303"/>
      <c r="P79" s="940"/>
      <c r="Q79" s="489">
        <v>4</v>
      </c>
      <c r="R79" s="11"/>
      <c r="S79" s="1049" t="s">
        <v>317</v>
      </c>
      <c r="T79" s="1046"/>
      <c r="U79" s="809" t="s">
        <v>317</v>
      </c>
      <c r="V79" s="1046"/>
      <c r="W79" s="1046" t="s">
        <v>317</v>
      </c>
      <c r="X79" s="1046"/>
      <c r="Y79" s="489">
        <v>5</v>
      </c>
      <c r="Z79" s="11"/>
      <c r="AA79" s="1049" t="s">
        <v>317</v>
      </c>
      <c r="AB79" s="1046"/>
      <c r="AC79" s="809" t="s">
        <v>317</v>
      </c>
      <c r="AD79" s="1046"/>
      <c r="AE79" s="1046" t="s">
        <v>317</v>
      </c>
      <c r="AF79" s="1046"/>
      <c r="AG79" s="489" t="s">
        <v>12</v>
      </c>
      <c r="AH79" s="11"/>
      <c r="AI79" s="1049" t="s">
        <v>317</v>
      </c>
      <c r="AJ79" s="1046"/>
      <c r="AK79" s="809" t="s">
        <v>317</v>
      </c>
      <c r="AL79" s="1046"/>
      <c r="AM79" s="1046" t="s">
        <v>317</v>
      </c>
      <c r="AN79" s="1046"/>
      <c r="AO79" s="489" t="s">
        <v>12</v>
      </c>
      <c r="AP79" s="11"/>
      <c r="AQ79" s="1049" t="s">
        <v>317</v>
      </c>
      <c r="AR79" s="1046"/>
      <c r="AS79" s="809" t="s">
        <v>317</v>
      </c>
      <c r="AT79" s="1046"/>
      <c r="AU79" s="1046" t="s">
        <v>317</v>
      </c>
      <c r="AV79" s="1057"/>
      <c r="AW79" s="11"/>
    </row>
    <row r="80" spans="1:49" ht="15.5" x14ac:dyDescent="0.35">
      <c r="A80" s="129"/>
      <c r="B80" s="663"/>
      <c r="C80" s="663"/>
      <c r="D80" s="129" t="s">
        <v>75</v>
      </c>
      <c r="E80" s="129"/>
      <c r="F80" s="489">
        <v>228</v>
      </c>
      <c r="G80" s="557"/>
      <c r="H80" s="489">
        <v>26</v>
      </c>
      <c r="I80" s="1303"/>
      <c r="J80" s="1049" t="s">
        <v>317</v>
      </c>
      <c r="K80" s="1303"/>
      <c r="L80" s="809" t="s">
        <v>317</v>
      </c>
      <c r="M80" s="1303"/>
      <c r="N80" s="1046" t="s">
        <v>317</v>
      </c>
      <c r="O80" s="1303"/>
      <c r="P80" s="940"/>
      <c r="Q80" s="489">
        <v>37</v>
      </c>
      <c r="R80" s="11"/>
      <c r="S80" s="1049" t="s">
        <v>317</v>
      </c>
      <c r="T80" s="1046"/>
      <c r="U80" s="809" t="s">
        <v>317</v>
      </c>
      <c r="V80" s="1046"/>
      <c r="W80" s="1046" t="s">
        <v>317</v>
      </c>
      <c r="X80" s="1046"/>
      <c r="Y80" s="489">
        <v>54</v>
      </c>
      <c r="Z80" s="11"/>
      <c r="AA80" s="1049" t="s">
        <v>317</v>
      </c>
      <c r="AB80" s="1046"/>
      <c r="AC80" s="809" t="s">
        <v>317</v>
      </c>
      <c r="AD80" s="1046"/>
      <c r="AE80" s="1046" t="s">
        <v>317</v>
      </c>
      <c r="AF80" s="1046"/>
      <c r="AG80" s="489">
        <v>64</v>
      </c>
      <c r="AH80" s="11"/>
      <c r="AI80" s="1049" t="s">
        <v>317</v>
      </c>
      <c r="AJ80" s="1046"/>
      <c r="AK80" s="809" t="s">
        <v>317</v>
      </c>
      <c r="AL80" s="1046"/>
      <c r="AM80" s="1046" t="s">
        <v>317</v>
      </c>
      <c r="AN80" s="1046"/>
      <c r="AO80" s="489">
        <v>47</v>
      </c>
      <c r="AP80" s="11"/>
      <c r="AQ80" s="1049" t="s">
        <v>317</v>
      </c>
      <c r="AR80" s="1046"/>
      <c r="AS80" s="809" t="s">
        <v>317</v>
      </c>
      <c r="AT80" s="1046"/>
      <c r="AU80" s="1046" t="s">
        <v>317</v>
      </c>
      <c r="AV80" s="1057"/>
      <c r="AW80" s="11"/>
    </row>
    <row r="81" spans="1:49" ht="15.5" x14ac:dyDescent="0.35">
      <c r="A81" s="129"/>
      <c r="B81" s="663"/>
      <c r="C81" s="663"/>
      <c r="D81" s="129" t="s">
        <v>76</v>
      </c>
      <c r="E81" s="663"/>
      <c r="F81" s="489">
        <v>159</v>
      </c>
      <c r="G81" s="557"/>
      <c r="H81" s="489">
        <v>27</v>
      </c>
      <c r="I81" s="1303"/>
      <c r="J81" s="1049" t="s">
        <v>317</v>
      </c>
      <c r="K81" s="1303"/>
      <c r="L81" s="809" t="s">
        <v>317</v>
      </c>
      <c r="M81" s="1303"/>
      <c r="N81" s="1046" t="s">
        <v>317</v>
      </c>
      <c r="O81" s="1303"/>
      <c r="P81" s="940"/>
      <c r="Q81" s="489">
        <v>31</v>
      </c>
      <c r="R81" s="11"/>
      <c r="S81" s="1049" t="s">
        <v>317</v>
      </c>
      <c r="T81" s="1046"/>
      <c r="U81" s="809" t="s">
        <v>317</v>
      </c>
      <c r="V81" s="1046"/>
      <c r="W81" s="1046" t="s">
        <v>317</v>
      </c>
      <c r="X81" s="1046"/>
      <c r="Y81" s="489">
        <v>21</v>
      </c>
      <c r="Z81" s="11"/>
      <c r="AA81" s="1049" t="s">
        <v>317</v>
      </c>
      <c r="AB81" s="1046"/>
      <c r="AC81" s="809" t="s">
        <v>317</v>
      </c>
      <c r="AD81" s="1046"/>
      <c r="AE81" s="1046" t="s">
        <v>317</v>
      </c>
      <c r="AF81" s="1046"/>
      <c r="AG81" s="489">
        <v>39</v>
      </c>
      <c r="AH81" s="11"/>
      <c r="AI81" s="1049" t="s">
        <v>317</v>
      </c>
      <c r="AJ81" s="1046"/>
      <c r="AK81" s="809" t="s">
        <v>317</v>
      </c>
      <c r="AL81" s="1046"/>
      <c r="AM81" s="1046" t="s">
        <v>317</v>
      </c>
      <c r="AN81" s="1046"/>
      <c r="AO81" s="489">
        <v>41</v>
      </c>
      <c r="AP81" s="11"/>
      <c r="AQ81" s="1049" t="s">
        <v>317</v>
      </c>
      <c r="AR81" s="1046"/>
      <c r="AS81" s="809" t="s">
        <v>317</v>
      </c>
      <c r="AT81" s="1046"/>
      <c r="AU81" s="1046" t="s">
        <v>317</v>
      </c>
      <c r="AV81" s="1057"/>
      <c r="AW81" s="11"/>
    </row>
    <row r="82" spans="1:49" ht="15.5" x14ac:dyDescent="0.35">
      <c r="A82" s="663"/>
      <c r="B82" s="663"/>
      <c r="C82" s="129"/>
      <c r="D82" s="129" t="s">
        <v>77</v>
      </c>
      <c r="E82" s="663"/>
      <c r="F82" s="489">
        <v>7</v>
      </c>
      <c r="G82" s="557"/>
      <c r="H82" s="489" t="s">
        <v>12</v>
      </c>
      <c r="I82" s="1303"/>
      <c r="J82" s="1049" t="s">
        <v>317</v>
      </c>
      <c r="K82" s="1303"/>
      <c r="L82" s="809" t="s">
        <v>317</v>
      </c>
      <c r="M82" s="1303"/>
      <c r="N82" s="1046" t="s">
        <v>317</v>
      </c>
      <c r="O82" s="1303"/>
      <c r="P82" s="940"/>
      <c r="Q82" s="489">
        <v>3</v>
      </c>
      <c r="R82" s="11"/>
      <c r="S82" s="1049" t="s">
        <v>317</v>
      </c>
      <c r="T82" s="1046"/>
      <c r="U82" s="809" t="s">
        <v>317</v>
      </c>
      <c r="V82" s="1046"/>
      <c r="W82" s="1046" t="s">
        <v>317</v>
      </c>
      <c r="X82" s="1046"/>
      <c r="Y82" s="489" t="s">
        <v>12</v>
      </c>
      <c r="Z82" s="11"/>
      <c r="AA82" s="1049" t="s">
        <v>317</v>
      </c>
      <c r="AB82" s="1046"/>
      <c r="AC82" s="809" t="s">
        <v>317</v>
      </c>
      <c r="AD82" s="1046"/>
      <c r="AE82" s="1046" t="s">
        <v>317</v>
      </c>
      <c r="AF82" s="1046"/>
      <c r="AG82" s="489">
        <v>0</v>
      </c>
      <c r="AH82" s="11"/>
      <c r="AI82" s="1049" t="s">
        <v>317</v>
      </c>
      <c r="AJ82" s="1046"/>
      <c r="AK82" s="809" t="s">
        <v>317</v>
      </c>
      <c r="AL82" s="1046"/>
      <c r="AM82" s="1046" t="s">
        <v>317</v>
      </c>
      <c r="AN82" s="1046"/>
      <c r="AO82" s="489" t="s">
        <v>12</v>
      </c>
      <c r="AP82" s="11"/>
      <c r="AQ82" s="1049" t="s">
        <v>317</v>
      </c>
      <c r="AR82" s="1046"/>
      <c r="AS82" s="809" t="s">
        <v>317</v>
      </c>
      <c r="AT82" s="1046"/>
      <c r="AU82" s="1046" t="s">
        <v>317</v>
      </c>
      <c r="AV82" s="1057"/>
      <c r="AW82" s="11"/>
    </row>
    <row r="83" spans="1:49" ht="16.5" x14ac:dyDescent="0.35">
      <c r="A83" s="831"/>
      <c r="B83" s="831"/>
      <c r="C83" s="831"/>
      <c r="D83" s="831" t="s">
        <v>38</v>
      </c>
      <c r="E83" s="831"/>
      <c r="F83" s="489">
        <v>0</v>
      </c>
      <c r="G83" s="557"/>
      <c r="H83" s="489">
        <v>0</v>
      </c>
      <c r="I83" s="1355"/>
      <c r="J83" s="207"/>
      <c r="K83" s="1378"/>
      <c r="L83" s="655"/>
      <c r="M83" s="1378"/>
      <c r="N83" s="11"/>
      <c r="O83" s="1378"/>
      <c r="P83" s="941"/>
      <c r="Q83" s="489">
        <v>0</v>
      </c>
      <c r="R83" s="11"/>
      <c r="S83" s="207"/>
      <c r="T83" s="11"/>
      <c r="U83" s="655"/>
      <c r="V83" s="11"/>
      <c r="W83" s="11"/>
      <c r="X83" s="11"/>
      <c r="Y83" s="489">
        <v>0</v>
      </c>
      <c r="Z83" s="11"/>
      <c r="AA83" s="207"/>
      <c r="AB83" s="11"/>
      <c r="AC83" s="655"/>
      <c r="AD83" s="11"/>
      <c r="AE83" s="11"/>
      <c r="AF83" s="11"/>
      <c r="AG83" s="489">
        <v>0</v>
      </c>
      <c r="AH83" s="11"/>
      <c r="AI83" s="207"/>
      <c r="AJ83" s="11"/>
      <c r="AK83" s="655"/>
      <c r="AL83" s="11"/>
      <c r="AM83" s="11"/>
      <c r="AN83" s="11"/>
      <c r="AO83" s="489">
        <v>0</v>
      </c>
      <c r="AP83" s="11"/>
      <c r="AQ83" s="207"/>
      <c r="AR83" s="11"/>
      <c r="AS83" s="655"/>
      <c r="AT83" s="11"/>
      <c r="AU83" s="11"/>
      <c r="AV83" s="557"/>
      <c r="AW83" s="11"/>
    </row>
    <row r="84" spans="1:49" s="59" customFormat="1" ht="15.5" x14ac:dyDescent="0.35">
      <c r="A84" s="121" t="s">
        <v>54</v>
      </c>
      <c r="B84" s="121"/>
      <c r="C84" s="847"/>
      <c r="D84" s="825"/>
      <c r="E84" s="121"/>
      <c r="F84" s="1143">
        <v>2097</v>
      </c>
      <c r="G84" s="556"/>
      <c r="H84" s="1071">
        <v>446</v>
      </c>
      <c r="I84" s="1339"/>
      <c r="J84" s="225" t="s">
        <v>317</v>
      </c>
      <c r="K84" s="1339"/>
      <c r="L84" s="815" t="s">
        <v>317</v>
      </c>
      <c r="M84" s="1339"/>
      <c r="N84" s="226" t="s">
        <v>317</v>
      </c>
      <c r="O84" s="1339"/>
      <c r="P84" s="938"/>
      <c r="Q84" s="1071">
        <v>417</v>
      </c>
      <c r="R84" s="226"/>
      <c r="S84" s="225" t="s">
        <v>317</v>
      </c>
      <c r="T84" s="226"/>
      <c r="U84" s="815" t="s">
        <v>317</v>
      </c>
      <c r="V84" s="226"/>
      <c r="W84" s="226" t="s">
        <v>317</v>
      </c>
      <c r="X84" s="196"/>
      <c r="Y84" s="407">
        <v>490</v>
      </c>
      <c r="Z84" s="196"/>
      <c r="AA84" s="225" t="s">
        <v>317</v>
      </c>
      <c r="AB84" s="226"/>
      <c r="AC84" s="815" t="s">
        <v>317</v>
      </c>
      <c r="AD84" s="226"/>
      <c r="AE84" s="226" t="s">
        <v>317</v>
      </c>
      <c r="AF84" s="196"/>
      <c r="AG84" s="407">
        <v>409</v>
      </c>
      <c r="AH84" s="196"/>
      <c r="AI84" s="225" t="s">
        <v>317</v>
      </c>
      <c r="AJ84" s="226"/>
      <c r="AK84" s="815" t="s">
        <v>317</v>
      </c>
      <c r="AL84" s="226"/>
      <c r="AM84" s="226" t="s">
        <v>317</v>
      </c>
      <c r="AN84" s="196"/>
      <c r="AO84" s="407">
        <v>335</v>
      </c>
      <c r="AP84" s="196"/>
      <c r="AQ84" s="761" t="s">
        <v>317</v>
      </c>
      <c r="AR84" s="1014"/>
      <c r="AS84" s="815" t="s">
        <v>317</v>
      </c>
      <c r="AT84" s="1014"/>
      <c r="AU84" s="1014" t="s">
        <v>317</v>
      </c>
      <c r="AV84" s="458"/>
      <c r="AW84" s="256"/>
    </row>
    <row r="85" spans="1:49" ht="15.5" x14ac:dyDescent="0.35">
      <c r="A85" s="826"/>
      <c r="B85" s="826" t="s">
        <v>49</v>
      </c>
      <c r="C85" s="826"/>
      <c r="D85" s="826"/>
      <c r="E85" s="827"/>
      <c r="F85" s="440">
        <v>785</v>
      </c>
      <c r="G85" s="558"/>
      <c r="H85" s="1150">
        <v>196</v>
      </c>
      <c r="I85" s="294"/>
      <c r="J85" s="218">
        <v>2.8869380781240796E-3</v>
      </c>
      <c r="K85" s="294"/>
      <c r="L85" s="811">
        <v>2.8869380781240794</v>
      </c>
      <c r="M85" s="294"/>
      <c r="N85" s="219" t="s">
        <v>722</v>
      </c>
      <c r="O85" s="294"/>
      <c r="P85" s="934"/>
      <c r="Q85" s="1150">
        <v>152</v>
      </c>
      <c r="R85" s="219"/>
      <c r="S85" s="218">
        <v>2.5749316848210644E-3</v>
      </c>
      <c r="T85" s="219"/>
      <c r="U85" s="1268">
        <v>2.5749316848210642</v>
      </c>
      <c r="V85" s="283"/>
      <c r="W85" s="283" t="s">
        <v>618</v>
      </c>
      <c r="X85" s="283"/>
      <c r="Y85" s="1150">
        <v>155</v>
      </c>
      <c r="Z85" s="283"/>
      <c r="AA85" s="218">
        <v>2.751931473492003E-3</v>
      </c>
      <c r="AB85" s="283">
        <v>0</v>
      </c>
      <c r="AC85" s="1268">
        <v>2.7519314734920028</v>
      </c>
      <c r="AD85" s="283"/>
      <c r="AE85" s="283" t="s">
        <v>723</v>
      </c>
      <c r="AF85" s="283"/>
      <c r="AG85" s="1150">
        <v>148</v>
      </c>
      <c r="AH85" s="283"/>
      <c r="AI85" s="218">
        <v>2.6866742910126276E-3</v>
      </c>
      <c r="AJ85" s="283"/>
      <c r="AK85" s="1268">
        <v>2.6866742910126278</v>
      </c>
      <c r="AL85" s="283"/>
      <c r="AM85" s="283" t="s">
        <v>724</v>
      </c>
      <c r="AN85" s="283"/>
      <c r="AO85" s="1150">
        <v>134</v>
      </c>
      <c r="AP85" s="283"/>
      <c r="AQ85" s="960">
        <v>2.5790824862236723E-3</v>
      </c>
      <c r="AR85" s="283"/>
      <c r="AS85" s="1268">
        <v>2.5790824862236725</v>
      </c>
      <c r="AT85" s="283"/>
      <c r="AU85" s="283" t="s">
        <v>725</v>
      </c>
      <c r="AV85" s="558"/>
      <c r="AW85" s="11"/>
    </row>
    <row r="86" spans="1:49" ht="16.5" x14ac:dyDescent="0.35">
      <c r="A86" s="663"/>
      <c r="B86" s="663"/>
      <c r="C86" s="663"/>
      <c r="D86" s="129" t="s">
        <v>69</v>
      </c>
      <c r="E86" s="846"/>
      <c r="F86" s="1152" t="s">
        <v>12</v>
      </c>
      <c r="G86" s="557"/>
      <c r="H86" s="1152" t="s">
        <v>12</v>
      </c>
      <c r="I86" s="1355"/>
      <c r="J86" s="1082" t="s">
        <v>501</v>
      </c>
      <c r="K86" s="1378"/>
      <c r="L86" s="810" t="s">
        <v>487</v>
      </c>
      <c r="M86" s="1378"/>
      <c r="N86" s="11" t="s">
        <v>1301</v>
      </c>
      <c r="O86" s="1378"/>
      <c r="P86" s="941"/>
      <c r="Q86" s="489">
        <v>0</v>
      </c>
      <c r="R86" s="11"/>
      <c r="S86" s="1082">
        <v>0</v>
      </c>
      <c r="T86" s="1164"/>
      <c r="U86" s="810">
        <v>0</v>
      </c>
      <c r="V86" s="11"/>
      <c r="W86" s="11" t="s">
        <v>1301</v>
      </c>
      <c r="X86" s="11"/>
      <c r="Y86" s="489">
        <v>0</v>
      </c>
      <c r="Z86" s="11"/>
      <c r="AA86" s="1082">
        <v>0</v>
      </c>
      <c r="AB86" s="1164"/>
      <c r="AC86" s="810">
        <v>0</v>
      </c>
      <c r="AD86" s="11"/>
      <c r="AE86" s="11" t="s">
        <v>1301</v>
      </c>
      <c r="AF86" s="11"/>
      <c r="AG86" s="489">
        <v>0</v>
      </c>
      <c r="AH86" s="11"/>
      <c r="AI86" s="1082">
        <v>0</v>
      </c>
      <c r="AJ86" s="1164"/>
      <c r="AK86" s="810">
        <v>0</v>
      </c>
      <c r="AL86" s="11"/>
      <c r="AM86" s="11" t="s">
        <v>1301</v>
      </c>
      <c r="AN86" s="11"/>
      <c r="AO86" s="489">
        <v>0</v>
      </c>
      <c r="AP86" s="11"/>
      <c r="AQ86" s="1082">
        <v>0</v>
      </c>
      <c r="AR86" s="1164"/>
      <c r="AS86" s="810">
        <v>0</v>
      </c>
      <c r="AT86" s="11"/>
      <c r="AU86" s="11" t="s">
        <v>1301</v>
      </c>
      <c r="AV86" s="557"/>
      <c r="AW86" s="11"/>
    </row>
    <row r="87" spans="1:49" ht="16.5" x14ac:dyDescent="0.35">
      <c r="A87" s="663"/>
      <c r="B87" s="663"/>
      <c r="C87" s="663"/>
      <c r="D87" s="129" t="s">
        <v>70</v>
      </c>
      <c r="E87" s="846"/>
      <c r="F87" s="1152">
        <v>41</v>
      </c>
      <c r="G87" s="557"/>
      <c r="H87" s="489">
        <v>15</v>
      </c>
      <c r="I87" s="1355"/>
      <c r="J87" s="1082">
        <v>2.2093913863194487E-4</v>
      </c>
      <c r="K87" s="1378"/>
      <c r="L87" s="655">
        <v>0.22093913863194486</v>
      </c>
      <c r="M87" s="1378"/>
      <c r="N87" s="11" t="s">
        <v>2386</v>
      </c>
      <c r="O87" s="1378"/>
      <c r="P87" s="941"/>
      <c r="Q87" s="489">
        <v>18</v>
      </c>
      <c r="R87" s="11"/>
      <c r="S87" s="1082">
        <v>3.0492612057091552E-4</v>
      </c>
      <c r="T87" s="11"/>
      <c r="U87" s="655">
        <v>0.3049261205709155</v>
      </c>
      <c r="V87" s="11"/>
      <c r="W87" s="11" t="s">
        <v>2424</v>
      </c>
      <c r="X87" s="11"/>
      <c r="Y87" s="489">
        <v>4</v>
      </c>
      <c r="Z87" s="11"/>
      <c r="AA87" s="552">
        <v>7.1017586412696859E-5</v>
      </c>
      <c r="AB87" s="11"/>
      <c r="AC87" s="655">
        <v>7.1017586412696856E-2</v>
      </c>
      <c r="AD87" s="11"/>
      <c r="AE87" s="11" t="s">
        <v>1794</v>
      </c>
      <c r="AF87" s="11"/>
      <c r="AG87" s="489">
        <v>4</v>
      </c>
      <c r="AH87" s="11"/>
      <c r="AI87" s="552">
        <v>7.2612818676016968E-5</v>
      </c>
      <c r="AJ87" s="11"/>
      <c r="AK87" s="655">
        <v>7.2612818676016974E-2</v>
      </c>
      <c r="AL87" s="11"/>
      <c r="AM87" s="11" t="s">
        <v>1794</v>
      </c>
      <c r="AN87" s="11"/>
      <c r="AO87" s="489">
        <v>0</v>
      </c>
      <c r="AP87" s="11"/>
      <c r="AQ87" s="1082">
        <v>0</v>
      </c>
      <c r="AR87" s="1164"/>
      <c r="AS87" s="810">
        <v>0</v>
      </c>
      <c r="AT87" s="11"/>
      <c r="AU87" s="11" t="s">
        <v>1301</v>
      </c>
      <c r="AV87" s="557"/>
      <c r="AW87" s="11"/>
    </row>
    <row r="88" spans="1:49" ht="15.5" x14ac:dyDescent="0.35">
      <c r="A88" s="663"/>
      <c r="B88" s="663"/>
      <c r="C88" s="663"/>
      <c r="D88" s="129" t="s">
        <v>71</v>
      </c>
      <c r="E88" s="129"/>
      <c r="F88" s="1152" t="s">
        <v>12</v>
      </c>
      <c r="G88" s="557"/>
      <c r="H88" s="489">
        <v>0</v>
      </c>
      <c r="I88" s="1377"/>
      <c r="J88" s="1082">
        <v>0</v>
      </c>
      <c r="K88" s="1377"/>
      <c r="L88" s="810">
        <v>0</v>
      </c>
      <c r="M88" s="1377"/>
      <c r="N88" s="11" t="s">
        <v>1301</v>
      </c>
      <c r="O88" s="1377"/>
      <c r="P88" s="941"/>
      <c r="Q88" s="1152" t="s">
        <v>12</v>
      </c>
      <c r="R88" s="11"/>
      <c r="S88" s="1049">
        <v>5.0821020095152586E-5</v>
      </c>
      <c r="T88" s="11"/>
      <c r="U88" s="655">
        <v>5.0821020095152589E-2</v>
      </c>
      <c r="V88" s="11"/>
      <c r="W88" s="11" t="s">
        <v>1301</v>
      </c>
      <c r="X88" s="11"/>
      <c r="Y88" s="1152" t="s">
        <v>12</v>
      </c>
      <c r="Z88" s="11"/>
      <c r="AA88" s="1082" t="s">
        <v>501</v>
      </c>
      <c r="AB88" s="11"/>
      <c r="AC88" s="810" t="s">
        <v>487</v>
      </c>
      <c r="AD88" s="11"/>
      <c r="AE88" s="11" t="s">
        <v>1301</v>
      </c>
      <c r="AF88" s="11"/>
      <c r="AG88" s="489">
        <v>0</v>
      </c>
      <c r="AH88" s="11"/>
      <c r="AI88" s="1082">
        <v>0</v>
      </c>
      <c r="AJ88" s="1164"/>
      <c r="AK88" s="810">
        <v>0</v>
      </c>
      <c r="AL88" s="11"/>
      <c r="AM88" s="11" t="s">
        <v>1301</v>
      </c>
      <c r="AN88" s="11"/>
      <c r="AO88" s="1152" t="s">
        <v>12</v>
      </c>
      <c r="AP88" s="11"/>
      <c r="AQ88" s="1082" t="s">
        <v>501</v>
      </c>
      <c r="AR88" s="11"/>
      <c r="AS88" s="810" t="s">
        <v>487</v>
      </c>
      <c r="AT88" s="11"/>
      <c r="AU88" s="11" t="s">
        <v>1301</v>
      </c>
      <c r="AV88" s="557"/>
      <c r="AW88" s="11"/>
    </row>
    <row r="89" spans="1:49" ht="16.5" x14ac:dyDescent="0.35">
      <c r="A89" s="663"/>
      <c r="B89" s="663"/>
      <c r="C89" s="663"/>
      <c r="D89" s="129" t="s">
        <v>72</v>
      </c>
      <c r="E89" s="129"/>
      <c r="F89" s="1152">
        <v>9</v>
      </c>
      <c r="G89" s="557"/>
      <c r="H89" s="489">
        <v>3</v>
      </c>
      <c r="I89" s="1355"/>
      <c r="J89" s="1082" t="s">
        <v>501</v>
      </c>
      <c r="K89" s="1378"/>
      <c r="L89" s="810" t="s">
        <v>487</v>
      </c>
      <c r="M89" s="1378"/>
      <c r="N89" s="11" t="s">
        <v>1301</v>
      </c>
      <c r="O89" s="1378"/>
      <c r="P89" s="941"/>
      <c r="Q89" s="489">
        <v>6</v>
      </c>
      <c r="R89" s="11"/>
      <c r="S89" s="1049">
        <v>1.0164204019030517E-4</v>
      </c>
      <c r="T89" s="11"/>
      <c r="U89" s="655">
        <v>0.10164204019030518</v>
      </c>
      <c r="V89" s="11"/>
      <c r="W89" s="11" t="s">
        <v>1794</v>
      </c>
      <c r="X89" s="11"/>
      <c r="Y89" s="489">
        <v>0</v>
      </c>
      <c r="Z89" s="11"/>
      <c r="AA89" s="1082" t="s">
        <v>501</v>
      </c>
      <c r="AB89" s="11"/>
      <c r="AC89" s="810" t="s">
        <v>487</v>
      </c>
      <c r="AD89" s="11"/>
      <c r="AE89" s="11" t="s">
        <v>1301</v>
      </c>
      <c r="AF89" s="11"/>
      <c r="AG89" s="489">
        <v>0</v>
      </c>
      <c r="AH89" s="11"/>
      <c r="AI89" s="1082">
        <v>0</v>
      </c>
      <c r="AJ89" s="1164"/>
      <c r="AK89" s="810">
        <v>0</v>
      </c>
      <c r="AL89" s="11"/>
      <c r="AM89" s="11" t="s">
        <v>1301</v>
      </c>
      <c r="AN89" s="11"/>
      <c r="AO89" s="489">
        <v>0</v>
      </c>
      <c r="AP89" s="11"/>
      <c r="AQ89" s="1082">
        <v>0</v>
      </c>
      <c r="AR89" s="1164"/>
      <c r="AS89" s="810">
        <v>0</v>
      </c>
      <c r="AT89" s="11"/>
      <c r="AU89" s="11" t="s">
        <v>1301</v>
      </c>
      <c r="AV89" s="557"/>
      <c r="AW89" s="11"/>
    </row>
    <row r="90" spans="1:49" ht="16.5" x14ac:dyDescent="0.35">
      <c r="A90" s="663"/>
      <c r="B90" s="663"/>
      <c r="C90" s="663"/>
      <c r="D90" s="129" t="s">
        <v>73</v>
      </c>
      <c r="E90" s="129"/>
      <c r="F90" s="1152">
        <v>575</v>
      </c>
      <c r="G90" s="557"/>
      <c r="H90" s="489">
        <v>133</v>
      </c>
      <c r="I90" s="1355"/>
      <c r="J90" s="1049">
        <v>1.9589936958699112E-3</v>
      </c>
      <c r="K90" s="1378"/>
      <c r="L90" s="655">
        <v>1.9589936958699112</v>
      </c>
      <c r="M90" s="1378"/>
      <c r="N90" s="11" t="s">
        <v>2998</v>
      </c>
      <c r="O90" s="1378"/>
      <c r="P90" s="941"/>
      <c r="Q90" s="489">
        <v>103</v>
      </c>
      <c r="R90" s="11"/>
      <c r="S90" s="1049">
        <v>1.7448550232669056E-3</v>
      </c>
      <c r="T90" s="11"/>
      <c r="U90" s="655">
        <v>1.7448550232669056</v>
      </c>
      <c r="V90" s="11"/>
      <c r="W90" s="11" t="s">
        <v>741</v>
      </c>
      <c r="X90" s="11"/>
      <c r="Y90" s="489">
        <v>127</v>
      </c>
      <c r="Z90" s="11"/>
      <c r="AA90" s="261">
        <v>2.2548083686031251E-3</v>
      </c>
      <c r="AB90" s="11"/>
      <c r="AC90" s="655">
        <v>2.2548083686031251</v>
      </c>
      <c r="AD90" s="11"/>
      <c r="AE90" s="11" t="s">
        <v>2462</v>
      </c>
      <c r="AF90" s="11"/>
      <c r="AG90" s="489">
        <v>109</v>
      </c>
      <c r="AH90" s="11"/>
      <c r="AI90" s="261">
        <v>1.9786993089214622E-3</v>
      </c>
      <c r="AJ90" s="11"/>
      <c r="AK90" s="655">
        <v>1.9786993089214622</v>
      </c>
      <c r="AL90" s="11"/>
      <c r="AM90" s="11" t="s">
        <v>2999</v>
      </c>
      <c r="AN90" s="11"/>
      <c r="AO90" s="489">
        <v>103</v>
      </c>
      <c r="AP90" s="11"/>
      <c r="AQ90" s="261">
        <v>1.9824290752316286E-3</v>
      </c>
      <c r="AR90" s="11"/>
      <c r="AS90" s="655">
        <v>1.9824290752316287</v>
      </c>
      <c r="AT90" s="11"/>
      <c r="AU90" s="11" t="s">
        <v>2999</v>
      </c>
      <c r="AV90" s="557"/>
      <c r="AW90" s="11"/>
    </row>
    <row r="91" spans="1:49" ht="16.5" x14ac:dyDescent="0.35">
      <c r="A91" s="663"/>
      <c r="B91" s="663"/>
      <c r="C91" s="663"/>
      <c r="D91" s="129" t="s">
        <v>74</v>
      </c>
      <c r="E91" s="129"/>
      <c r="F91" s="1152">
        <v>30</v>
      </c>
      <c r="G91" s="557"/>
      <c r="H91" s="489">
        <v>9</v>
      </c>
      <c r="I91" s="1355"/>
      <c r="J91" s="1049">
        <v>1.3256348317916691E-4</v>
      </c>
      <c r="K91" s="1378"/>
      <c r="L91" s="655">
        <v>0.13256348317916691</v>
      </c>
      <c r="M91" s="1378"/>
      <c r="N91" s="11" t="s">
        <v>1321</v>
      </c>
      <c r="O91" s="1378"/>
      <c r="P91" s="941"/>
      <c r="Q91" s="1152" t="s">
        <v>12</v>
      </c>
      <c r="R91" s="11"/>
      <c r="S91" s="1082" t="s">
        <v>501</v>
      </c>
      <c r="T91" s="11"/>
      <c r="U91" s="810" t="s">
        <v>487</v>
      </c>
      <c r="V91" s="11"/>
      <c r="W91" s="11" t="s">
        <v>1301</v>
      </c>
      <c r="X91" s="11"/>
      <c r="Y91" s="489">
        <v>7</v>
      </c>
      <c r="Z91" s="11"/>
      <c r="AA91" s="261">
        <v>1.242807762222195E-4</v>
      </c>
      <c r="AB91" s="11"/>
      <c r="AC91" s="655">
        <v>0.1242807762222195</v>
      </c>
      <c r="AD91" s="11"/>
      <c r="AE91" s="11" t="s">
        <v>2383</v>
      </c>
      <c r="AF91" s="11"/>
      <c r="AG91" s="489">
        <v>9</v>
      </c>
      <c r="AH91" s="11"/>
      <c r="AI91" s="261">
        <v>1.6337884202103817E-4</v>
      </c>
      <c r="AJ91" s="11"/>
      <c r="AK91" s="655">
        <v>0.16337884202103817</v>
      </c>
      <c r="AL91" s="11"/>
      <c r="AM91" s="11" t="s">
        <v>1321</v>
      </c>
      <c r="AN91" s="11"/>
      <c r="AO91" s="1152" t="s">
        <v>12</v>
      </c>
      <c r="AP91" s="11"/>
      <c r="AQ91" s="261">
        <v>7.6987536902199173E-5</v>
      </c>
      <c r="AR91" s="11"/>
      <c r="AS91" s="655">
        <v>7.6987536902199172E-2</v>
      </c>
      <c r="AT91" s="11"/>
      <c r="AU91" s="11" t="s">
        <v>1794</v>
      </c>
      <c r="AV91" s="557"/>
      <c r="AW91" s="11"/>
    </row>
    <row r="92" spans="1:49" ht="16.5" x14ac:dyDescent="0.35">
      <c r="A92" s="663"/>
      <c r="B92" s="663"/>
      <c r="C92" s="663"/>
      <c r="D92" s="129" t="s">
        <v>75</v>
      </c>
      <c r="E92" s="129"/>
      <c r="F92" s="1152">
        <v>28</v>
      </c>
      <c r="G92" s="557"/>
      <c r="H92" s="1152" t="s">
        <v>12</v>
      </c>
      <c r="I92" s="1355"/>
      <c r="J92" s="1082" t="s">
        <v>501</v>
      </c>
      <c r="K92" s="1378"/>
      <c r="L92" s="810" t="s">
        <v>487</v>
      </c>
      <c r="M92" s="1378"/>
      <c r="N92" s="11" t="s">
        <v>1301</v>
      </c>
      <c r="O92" s="1378"/>
      <c r="P92" s="941"/>
      <c r="Q92" s="489" t="s">
        <v>12</v>
      </c>
      <c r="R92" s="11"/>
      <c r="S92" s="1049">
        <v>5.0821020095152586E-5</v>
      </c>
      <c r="T92" s="11"/>
      <c r="U92" s="655">
        <v>5.0821020095152589E-2</v>
      </c>
      <c r="V92" s="11"/>
      <c r="W92" s="11" t="s">
        <v>1301</v>
      </c>
      <c r="X92" s="11"/>
      <c r="Y92" s="489">
        <v>7</v>
      </c>
      <c r="Z92" s="11"/>
      <c r="AA92" s="261">
        <v>1.242807762222195E-4</v>
      </c>
      <c r="AB92" s="11"/>
      <c r="AC92" s="655">
        <v>0.1242807762222195</v>
      </c>
      <c r="AD92" s="11"/>
      <c r="AE92" s="11" t="s">
        <v>2383</v>
      </c>
      <c r="AF92" s="11"/>
      <c r="AG92" s="489">
        <v>8</v>
      </c>
      <c r="AH92" s="11"/>
      <c r="AI92" s="261">
        <v>1.4522563735203394E-4</v>
      </c>
      <c r="AJ92" s="11"/>
      <c r="AK92" s="655">
        <v>0.14522563735203395</v>
      </c>
      <c r="AL92" s="11"/>
      <c r="AM92" s="11" t="s">
        <v>1321</v>
      </c>
      <c r="AN92" s="11"/>
      <c r="AO92" s="489">
        <v>8</v>
      </c>
      <c r="AP92" s="11"/>
      <c r="AQ92" s="261">
        <v>1.5397507380439835E-4</v>
      </c>
      <c r="AR92" s="11"/>
      <c r="AS92" s="655">
        <v>0.15397507380439834</v>
      </c>
      <c r="AT92" s="11"/>
      <c r="AU92" s="11" t="s">
        <v>1321</v>
      </c>
      <c r="AV92" s="557"/>
      <c r="AW92" s="11"/>
    </row>
    <row r="93" spans="1:49" ht="16.5" x14ac:dyDescent="0.35">
      <c r="A93" s="663"/>
      <c r="B93" s="663"/>
      <c r="C93" s="663"/>
      <c r="D93" s="129" t="s">
        <v>76</v>
      </c>
      <c r="E93" s="663"/>
      <c r="F93" s="1152">
        <v>31</v>
      </c>
      <c r="G93" s="557"/>
      <c r="H93" s="489">
        <v>8</v>
      </c>
      <c r="I93" s="1355"/>
      <c r="J93" s="1049">
        <v>1.1783420727037058E-4</v>
      </c>
      <c r="K93" s="1378"/>
      <c r="L93" s="655">
        <v>0.11783420727037058</v>
      </c>
      <c r="M93" s="1378"/>
      <c r="N93" s="11" t="s">
        <v>1302</v>
      </c>
      <c r="O93" s="1378"/>
      <c r="P93" s="941"/>
      <c r="Q93" s="489">
        <v>5</v>
      </c>
      <c r="R93" s="11"/>
      <c r="S93" s="1049">
        <v>8.4701700158587643E-5</v>
      </c>
      <c r="T93" s="11"/>
      <c r="U93" s="655">
        <v>8.4701700158587648E-2</v>
      </c>
      <c r="V93" s="11"/>
      <c r="W93" s="11" t="s">
        <v>1794</v>
      </c>
      <c r="X93" s="11"/>
      <c r="Y93" s="489">
        <v>5</v>
      </c>
      <c r="Z93" s="11"/>
      <c r="AA93" s="261">
        <v>8.8771983015871063E-5</v>
      </c>
      <c r="AB93" s="11"/>
      <c r="AC93" s="655">
        <v>8.8771983015871067E-2</v>
      </c>
      <c r="AD93" s="11"/>
      <c r="AE93" s="11" t="s">
        <v>1794</v>
      </c>
      <c r="AF93" s="11"/>
      <c r="AG93" s="489">
        <v>8</v>
      </c>
      <c r="AH93" s="11"/>
      <c r="AI93" s="261">
        <v>1.4522563735203394E-4</v>
      </c>
      <c r="AJ93" s="11"/>
      <c r="AK93" s="655">
        <v>0.14522563735203395</v>
      </c>
      <c r="AL93" s="11"/>
      <c r="AM93" s="11" t="s">
        <v>1321</v>
      </c>
      <c r="AN93" s="11"/>
      <c r="AO93" s="489">
        <v>5</v>
      </c>
      <c r="AP93" s="11"/>
      <c r="AQ93" s="261">
        <v>9.6234421127748966E-5</v>
      </c>
      <c r="AR93" s="11"/>
      <c r="AS93" s="655">
        <v>9.6234421127748965E-2</v>
      </c>
      <c r="AT93" s="11"/>
      <c r="AU93" s="11" t="s">
        <v>1794</v>
      </c>
      <c r="AV93" s="557"/>
      <c r="AW93" s="11"/>
    </row>
    <row r="94" spans="1:49" ht="16.5" x14ac:dyDescent="0.35">
      <c r="A94" s="663"/>
      <c r="B94" s="663"/>
      <c r="C94" s="129"/>
      <c r="D94" s="129" t="s">
        <v>77</v>
      </c>
      <c r="E94" s="663"/>
      <c r="F94" s="1152">
        <v>58</v>
      </c>
      <c r="G94" s="557"/>
      <c r="H94" s="489">
        <v>24</v>
      </c>
      <c r="I94" s="1355"/>
      <c r="J94" s="1050">
        <v>3.5350262181111177E-4</v>
      </c>
      <c r="K94" s="1378"/>
      <c r="L94" s="655">
        <v>0.35350262181111175</v>
      </c>
      <c r="M94" s="1378"/>
      <c r="N94" s="11" t="s">
        <v>2424</v>
      </c>
      <c r="O94" s="1378"/>
      <c r="P94" s="941"/>
      <c r="Q94" s="489">
        <v>13</v>
      </c>
      <c r="R94" s="11"/>
      <c r="S94" s="1049">
        <v>2.202244204123279E-4</v>
      </c>
      <c r="T94" s="11"/>
      <c r="U94" s="655">
        <v>0.2202244204123279</v>
      </c>
      <c r="V94" s="11"/>
      <c r="W94" s="11" t="s">
        <v>2386</v>
      </c>
      <c r="X94" s="11"/>
      <c r="Y94" s="1152" t="s">
        <v>12</v>
      </c>
      <c r="Z94" s="11"/>
      <c r="AA94" s="261">
        <v>7.1017586412696859E-5</v>
      </c>
      <c r="AB94" s="11"/>
      <c r="AC94" s="655">
        <v>7.1017586412696856E-2</v>
      </c>
      <c r="AD94" s="11"/>
      <c r="AE94" s="11" t="s">
        <v>1794</v>
      </c>
      <c r="AF94" s="11"/>
      <c r="AG94" s="489">
        <v>10</v>
      </c>
      <c r="AH94" s="11"/>
      <c r="AI94" s="261">
        <v>1.8153204669004241E-4</v>
      </c>
      <c r="AJ94" s="11"/>
      <c r="AK94" s="655">
        <v>0.18153204669004241</v>
      </c>
      <c r="AL94" s="11"/>
      <c r="AM94" s="11" t="s">
        <v>1321</v>
      </c>
      <c r="AN94" s="11"/>
      <c r="AO94" s="1152" t="s">
        <v>12</v>
      </c>
      <c r="AP94" s="11"/>
      <c r="AQ94" s="261">
        <v>1.3472818957884855E-4</v>
      </c>
      <c r="AR94" s="11"/>
      <c r="AS94" s="655">
        <v>0.13472818957884855</v>
      </c>
      <c r="AT94" s="11"/>
      <c r="AU94" s="11" t="s">
        <v>1321</v>
      </c>
      <c r="AV94" s="557"/>
      <c r="AW94" s="11"/>
    </row>
    <row r="95" spans="1:49" ht="15.5" x14ac:dyDescent="0.35">
      <c r="A95" s="663"/>
      <c r="B95" s="663"/>
      <c r="C95" s="129"/>
      <c r="D95" s="129" t="s">
        <v>38</v>
      </c>
      <c r="E95" s="663"/>
      <c r="F95" s="1152">
        <v>6</v>
      </c>
      <c r="G95" s="557"/>
      <c r="H95" s="489">
        <v>0</v>
      </c>
      <c r="I95" s="1377"/>
      <c r="J95" s="1082">
        <v>0</v>
      </c>
      <c r="K95" s="1377"/>
      <c r="L95" s="810">
        <v>0</v>
      </c>
      <c r="M95" s="1377"/>
      <c r="N95" s="11" t="s">
        <v>1301</v>
      </c>
      <c r="O95" s="1377"/>
      <c r="P95" s="941"/>
      <c r="Q95" s="489">
        <v>0</v>
      </c>
      <c r="R95" s="11"/>
      <c r="S95" s="1082">
        <v>0</v>
      </c>
      <c r="T95" s="1164"/>
      <c r="U95" s="810">
        <v>0</v>
      </c>
      <c r="V95" s="11"/>
      <c r="W95" s="11" t="s">
        <v>1301</v>
      </c>
      <c r="X95" s="11"/>
      <c r="Y95" s="489">
        <v>0</v>
      </c>
      <c r="Z95" s="11"/>
      <c r="AA95" s="1082">
        <v>0</v>
      </c>
      <c r="AB95" s="1164"/>
      <c r="AC95" s="810">
        <v>0</v>
      </c>
      <c r="AD95" s="11"/>
      <c r="AE95" s="11" t="s">
        <v>1301</v>
      </c>
      <c r="AF95" s="11"/>
      <c r="AG95" s="489">
        <v>0</v>
      </c>
      <c r="AH95" s="11"/>
      <c r="AI95" s="1082">
        <v>0</v>
      </c>
      <c r="AJ95" s="1164"/>
      <c r="AK95" s="810">
        <v>0</v>
      </c>
      <c r="AL95" s="11"/>
      <c r="AM95" s="11" t="s">
        <v>1301</v>
      </c>
      <c r="AN95" s="11"/>
      <c r="AO95" s="489">
        <v>6</v>
      </c>
      <c r="AP95" s="11"/>
      <c r="AQ95" s="261">
        <v>1.1548130535329877E-4</v>
      </c>
      <c r="AR95" s="11"/>
      <c r="AS95" s="655">
        <v>0.11548130535329877</v>
      </c>
      <c r="AT95" s="11"/>
      <c r="AU95" s="11" t="s">
        <v>2383</v>
      </c>
      <c r="AV95" s="557"/>
      <c r="AW95" s="11"/>
    </row>
    <row r="96" spans="1:49" ht="15.5" x14ac:dyDescent="0.35">
      <c r="A96" s="826"/>
      <c r="B96" s="826" t="s">
        <v>57</v>
      </c>
      <c r="C96" s="826"/>
      <c r="D96" s="826"/>
      <c r="E96" s="827"/>
      <c r="F96" s="440">
        <v>1312</v>
      </c>
      <c r="G96" s="558"/>
      <c r="H96" s="1150">
        <v>250</v>
      </c>
      <c r="I96" s="294"/>
      <c r="J96" s="218" t="s">
        <v>317</v>
      </c>
      <c r="K96" s="294"/>
      <c r="L96" s="811" t="s">
        <v>317</v>
      </c>
      <c r="M96" s="294"/>
      <c r="N96" s="219" t="s">
        <v>317</v>
      </c>
      <c r="O96" s="294"/>
      <c r="P96" s="934"/>
      <c r="Q96" s="1150">
        <v>265</v>
      </c>
      <c r="R96" s="219"/>
      <c r="S96" s="218" t="s">
        <v>317</v>
      </c>
      <c r="T96" s="219"/>
      <c r="U96" s="811" t="s">
        <v>317</v>
      </c>
      <c r="V96" s="219"/>
      <c r="W96" s="219" t="s">
        <v>317</v>
      </c>
      <c r="X96" s="219"/>
      <c r="Y96" s="1150">
        <v>335</v>
      </c>
      <c r="Z96" s="283"/>
      <c r="AA96" s="218" t="s">
        <v>317</v>
      </c>
      <c r="AB96" s="219"/>
      <c r="AC96" s="811" t="s">
        <v>317</v>
      </c>
      <c r="AD96" s="219"/>
      <c r="AE96" s="219" t="s">
        <v>317</v>
      </c>
      <c r="AF96" s="219"/>
      <c r="AG96" s="1150">
        <v>261</v>
      </c>
      <c r="AH96" s="283"/>
      <c r="AI96" s="218" t="s">
        <v>317</v>
      </c>
      <c r="AJ96" s="219"/>
      <c r="AK96" s="811" t="s">
        <v>317</v>
      </c>
      <c r="AL96" s="219"/>
      <c r="AM96" s="219" t="s">
        <v>317</v>
      </c>
      <c r="AN96" s="219"/>
      <c r="AO96" s="1150">
        <v>201</v>
      </c>
      <c r="AP96" s="283"/>
      <c r="AQ96" s="960" t="s">
        <v>317</v>
      </c>
      <c r="AR96" s="957"/>
      <c r="AS96" s="811" t="s">
        <v>317</v>
      </c>
      <c r="AT96" s="957"/>
      <c r="AU96" s="957" t="s">
        <v>317</v>
      </c>
      <c r="AV96" s="1062"/>
      <c r="AW96" s="11"/>
    </row>
    <row r="97" spans="1:49" ht="15.5" x14ac:dyDescent="0.35">
      <c r="A97" s="663"/>
      <c r="B97" s="663"/>
      <c r="C97" s="663"/>
      <c r="D97" s="129" t="s">
        <v>69</v>
      </c>
      <c r="E97" s="663"/>
      <c r="F97" s="489">
        <v>31</v>
      </c>
      <c r="G97" s="557"/>
      <c r="H97" s="489">
        <v>5</v>
      </c>
      <c r="I97" s="1303"/>
      <c r="J97" s="220" t="s">
        <v>317</v>
      </c>
      <c r="K97" s="1303"/>
      <c r="L97" s="809" t="s">
        <v>317</v>
      </c>
      <c r="M97" s="1303"/>
      <c r="N97" s="221" t="s">
        <v>317</v>
      </c>
      <c r="O97" s="1303"/>
      <c r="P97" s="940"/>
      <c r="Q97" s="489">
        <v>6</v>
      </c>
      <c r="R97" s="11"/>
      <c r="S97" s="220" t="s">
        <v>317</v>
      </c>
      <c r="T97" s="221"/>
      <c r="U97" s="809" t="s">
        <v>317</v>
      </c>
      <c r="V97" s="221"/>
      <c r="W97" s="221" t="s">
        <v>317</v>
      </c>
      <c r="X97" s="221"/>
      <c r="Y97" s="489">
        <v>5</v>
      </c>
      <c r="Z97" s="11"/>
      <c r="AA97" s="220" t="s">
        <v>317</v>
      </c>
      <c r="AB97" s="221"/>
      <c r="AC97" s="809" t="s">
        <v>317</v>
      </c>
      <c r="AD97" s="221"/>
      <c r="AE97" s="221" t="s">
        <v>317</v>
      </c>
      <c r="AF97" s="221"/>
      <c r="AG97" s="489">
        <v>7</v>
      </c>
      <c r="AH97" s="11"/>
      <c r="AI97" s="220" t="s">
        <v>317</v>
      </c>
      <c r="AJ97" s="221"/>
      <c r="AK97" s="809" t="s">
        <v>317</v>
      </c>
      <c r="AL97" s="221"/>
      <c r="AM97" s="221" t="s">
        <v>317</v>
      </c>
      <c r="AN97" s="221"/>
      <c r="AO97" s="489">
        <v>8</v>
      </c>
      <c r="AP97" s="11"/>
      <c r="AQ97" s="1049" t="s">
        <v>317</v>
      </c>
      <c r="AR97" s="1046"/>
      <c r="AS97" s="809" t="s">
        <v>317</v>
      </c>
      <c r="AT97" s="1046"/>
      <c r="AU97" s="1046" t="s">
        <v>317</v>
      </c>
      <c r="AV97" s="1057"/>
      <c r="AW97" s="11"/>
    </row>
    <row r="98" spans="1:49" ht="15.5" x14ac:dyDescent="0.35">
      <c r="A98" s="663"/>
      <c r="B98" s="663"/>
      <c r="C98" s="663"/>
      <c r="D98" s="129" t="s">
        <v>70</v>
      </c>
      <c r="E98" s="663"/>
      <c r="F98" s="489">
        <v>29</v>
      </c>
      <c r="G98" s="557"/>
      <c r="H98" s="489">
        <v>8</v>
      </c>
      <c r="I98" s="1303"/>
      <c r="J98" s="1049" t="s">
        <v>317</v>
      </c>
      <c r="K98" s="1303"/>
      <c r="L98" s="809" t="s">
        <v>317</v>
      </c>
      <c r="M98" s="1303"/>
      <c r="N98" s="1046" t="s">
        <v>317</v>
      </c>
      <c r="O98" s="1303"/>
      <c r="P98" s="940"/>
      <c r="Q98" s="489">
        <v>6</v>
      </c>
      <c r="R98" s="11"/>
      <c r="S98" s="1049" t="s">
        <v>317</v>
      </c>
      <c r="T98" s="1046"/>
      <c r="U98" s="809" t="s">
        <v>317</v>
      </c>
      <c r="V98" s="1046"/>
      <c r="W98" s="1046" t="s">
        <v>317</v>
      </c>
      <c r="X98" s="1046"/>
      <c r="Y98" s="489">
        <v>10</v>
      </c>
      <c r="Z98" s="11"/>
      <c r="AA98" s="1049" t="s">
        <v>317</v>
      </c>
      <c r="AB98" s="1046"/>
      <c r="AC98" s="809" t="s">
        <v>317</v>
      </c>
      <c r="AD98" s="1046"/>
      <c r="AE98" s="1046" t="s">
        <v>317</v>
      </c>
      <c r="AF98" s="1046"/>
      <c r="AG98" s="489" t="s">
        <v>12</v>
      </c>
      <c r="AH98" s="11"/>
      <c r="AI98" s="1049" t="s">
        <v>317</v>
      </c>
      <c r="AJ98" s="1046"/>
      <c r="AK98" s="809" t="s">
        <v>317</v>
      </c>
      <c r="AL98" s="1046"/>
      <c r="AM98" s="1046" t="s">
        <v>317</v>
      </c>
      <c r="AN98" s="1046"/>
      <c r="AO98" s="489" t="s">
        <v>12</v>
      </c>
      <c r="AP98" s="11"/>
      <c r="AQ98" s="1049" t="s">
        <v>317</v>
      </c>
      <c r="AR98" s="1046"/>
      <c r="AS98" s="809" t="s">
        <v>317</v>
      </c>
      <c r="AT98" s="1046"/>
      <c r="AU98" s="1046" t="s">
        <v>317</v>
      </c>
      <c r="AV98" s="1057"/>
      <c r="AW98" s="11"/>
    </row>
    <row r="99" spans="1:49" ht="15.5" x14ac:dyDescent="0.35">
      <c r="A99" s="663"/>
      <c r="B99" s="663"/>
      <c r="C99" s="663"/>
      <c r="D99" s="129" t="s">
        <v>71</v>
      </c>
      <c r="E99" s="129"/>
      <c r="F99" s="489">
        <v>24</v>
      </c>
      <c r="G99" s="557"/>
      <c r="H99" s="489">
        <v>6</v>
      </c>
      <c r="I99" s="1303"/>
      <c r="J99" s="1049" t="s">
        <v>317</v>
      </c>
      <c r="K99" s="1303"/>
      <c r="L99" s="809" t="s">
        <v>317</v>
      </c>
      <c r="M99" s="1303"/>
      <c r="N99" s="1046" t="s">
        <v>317</v>
      </c>
      <c r="O99" s="1303"/>
      <c r="P99" s="945"/>
      <c r="Q99" s="489">
        <v>6</v>
      </c>
      <c r="R99" s="11"/>
      <c r="S99" s="1049" t="s">
        <v>317</v>
      </c>
      <c r="T99" s="1046"/>
      <c r="U99" s="809" t="s">
        <v>317</v>
      </c>
      <c r="V99" s="1046"/>
      <c r="W99" s="1046" t="s">
        <v>317</v>
      </c>
      <c r="X99" s="1079"/>
      <c r="Y99" s="489">
        <v>6</v>
      </c>
      <c r="Z99" s="11"/>
      <c r="AA99" s="1049" t="s">
        <v>317</v>
      </c>
      <c r="AB99" s="1046"/>
      <c r="AC99" s="809" t="s">
        <v>317</v>
      </c>
      <c r="AD99" s="1046"/>
      <c r="AE99" s="1046" t="s">
        <v>317</v>
      </c>
      <c r="AF99" s="1079"/>
      <c r="AG99" s="489" t="s">
        <v>12</v>
      </c>
      <c r="AH99" s="11"/>
      <c r="AI99" s="1049" t="s">
        <v>317</v>
      </c>
      <c r="AJ99" s="1046"/>
      <c r="AK99" s="809" t="s">
        <v>317</v>
      </c>
      <c r="AL99" s="1046"/>
      <c r="AM99" s="1046" t="s">
        <v>317</v>
      </c>
      <c r="AN99" s="1079"/>
      <c r="AO99" s="489" t="s">
        <v>12</v>
      </c>
      <c r="AP99" s="11"/>
      <c r="AQ99" s="1049" t="s">
        <v>317</v>
      </c>
      <c r="AR99" s="1046"/>
      <c r="AS99" s="809" t="s">
        <v>317</v>
      </c>
      <c r="AT99" s="1046"/>
      <c r="AU99" s="1046" t="s">
        <v>317</v>
      </c>
      <c r="AV99" s="547"/>
      <c r="AW99" s="11"/>
    </row>
    <row r="100" spans="1:49" ht="15.5" x14ac:dyDescent="0.35">
      <c r="A100" s="129"/>
      <c r="B100" s="663"/>
      <c r="C100" s="663"/>
      <c r="D100" s="129" t="s">
        <v>72</v>
      </c>
      <c r="E100" s="129"/>
      <c r="F100" s="489" t="s">
        <v>12</v>
      </c>
      <c r="G100" s="557"/>
      <c r="H100" s="489">
        <v>4</v>
      </c>
      <c r="I100" s="1303"/>
      <c r="J100" s="1049" t="s">
        <v>317</v>
      </c>
      <c r="K100" s="1303"/>
      <c r="L100" s="809" t="s">
        <v>317</v>
      </c>
      <c r="M100" s="1303"/>
      <c r="N100" s="1046" t="s">
        <v>317</v>
      </c>
      <c r="O100" s="1301"/>
      <c r="P100" s="937"/>
      <c r="Q100" s="489" t="s">
        <v>12</v>
      </c>
      <c r="R100" s="11"/>
      <c r="S100" s="1049" t="s">
        <v>317</v>
      </c>
      <c r="T100" s="1046"/>
      <c r="U100" s="809" t="s">
        <v>317</v>
      </c>
      <c r="V100" s="1046"/>
      <c r="W100" s="1046" t="s">
        <v>317</v>
      </c>
      <c r="X100" s="1044"/>
      <c r="Y100" s="489">
        <v>7</v>
      </c>
      <c r="Z100" s="11"/>
      <c r="AA100" s="1049" t="s">
        <v>317</v>
      </c>
      <c r="AB100" s="1046"/>
      <c r="AC100" s="809" t="s">
        <v>317</v>
      </c>
      <c r="AD100" s="1046"/>
      <c r="AE100" s="1046" t="s">
        <v>317</v>
      </c>
      <c r="AF100" s="1044"/>
      <c r="AG100" s="489">
        <v>0</v>
      </c>
      <c r="AH100" s="11"/>
      <c r="AI100" s="1049" t="s">
        <v>317</v>
      </c>
      <c r="AJ100" s="1046"/>
      <c r="AK100" s="809" t="s">
        <v>317</v>
      </c>
      <c r="AL100" s="1046"/>
      <c r="AM100" s="1046" t="s">
        <v>317</v>
      </c>
      <c r="AN100" s="1044"/>
      <c r="AO100" s="489" t="s">
        <v>12</v>
      </c>
      <c r="AP100" s="11"/>
      <c r="AQ100" s="1049" t="s">
        <v>317</v>
      </c>
      <c r="AR100" s="1046"/>
      <c r="AS100" s="809" t="s">
        <v>317</v>
      </c>
      <c r="AT100" s="1046"/>
      <c r="AU100" s="1046" t="s">
        <v>317</v>
      </c>
      <c r="AV100" s="1068"/>
      <c r="AW100" s="11"/>
    </row>
    <row r="101" spans="1:49" ht="15.5" x14ac:dyDescent="0.35">
      <c r="A101" s="129"/>
      <c r="B101" s="663"/>
      <c r="C101" s="663"/>
      <c r="D101" s="129" t="s">
        <v>73</v>
      </c>
      <c r="E101" s="129"/>
      <c r="F101" s="489">
        <v>665</v>
      </c>
      <c r="G101" s="557"/>
      <c r="H101" s="489">
        <v>103</v>
      </c>
      <c r="I101" s="1303"/>
      <c r="J101" s="1049" t="s">
        <v>317</v>
      </c>
      <c r="K101" s="1303"/>
      <c r="L101" s="809" t="s">
        <v>317</v>
      </c>
      <c r="M101" s="1303"/>
      <c r="N101" s="1046" t="s">
        <v>317</v>
      </c>
      <c r="O101" s="1303"/>
      <c r="P101" s="876"/>
      <c r="Q101" s="489">
        <v>135</v>
      </c>
      <c r="R101" s="11"/>
      <c r="S101" s="1049" t="s">
        <v>317</v>
      </c>
      <c r="T101" s="1046"/>
      <c r="U101" s="809" t="s">
        <v>317</v>
      </c>
      <c r="V101" s="1046"/>
      <c r="W101" s="1046" t="s">
        <v>317</v>
      </c>
      <c r="X101" s="1048"/>
      <c r="Y101" s="489">
        <v>174</v>
      </c>
      <c r="Z101" s="11"/>
      <c r="AA101" s="1049" t="s">
        <v>317</v>
      </c>
      <c r="AB101" s="1046"/>
      <c r="AC101" s="809" t="s">
        <v>317</v>
      </c>
      <c r="AD101" s="1046"/>
      <c r="AE101" s="1046" t="s">
        <v>317</v>
      </c>
      <c r="AF101" s="1048"/>
      <c r="AG101" s="489">
        <v>143</v>
      </c>
      <c r="AH101" s="11"/>
      <c r="AI101" s="1049" t="s">
        <v>317</v>
      </c>
      <c r="AJ101" s="1046"/>
      <c r="AK101" s="809" t="s">
        <v>317</v>
      </c>
      <c r="AL101" s="1046"/>
      <c r="AM101" s="1046" t="s">
        <v>317</v>
      </c>
      <c r="AN101" s="1048"/>
      <c r="AO101" s="489">
        <v>110</v>
      </c>
      <c r="AP101" s="11"/>
      <c r="AQ101" s="1049" t="s">
        <v>317</v>
      </c>
      <c r="AR101" s="1046"/>
      <c r="AS101" s="809" t="s">
        <v>317</v>
      </c>
      <c r="AT101" s="1046"/>
      <c r="AU101" s="1046" t="s">
        <v>317</v>
      </c>
      <c r="AV101" s="1059"/>
      <c r="AW101" s="11"/>
    </row>
    <row r="102" spans="1:49" ht="15.5" x14ac:dyDescent="0.35">
      <c r="A102" s="129"/>
      <c r="B102" s="663"/>
      <c r="C102" s="663"/>
      <c r="D102" s="129" t="s">
        <v>74</v>
      </c>
      <c r="E102" s="129"/>
      <c r="F102" s="489">
        <v>25</v>
      </c>
      <c r="G102" s="557"/>
      <c r="H102" s="489">
        <v>8</v>
      </c>
      <c r="I102" s="1303"/>
      <c r="J102" s="1049" t="s">
        <v>317</v>
      </c>
      <c r="K102" s="1303"/>
      <c r="L102" s="809" t="s">
        <v>317</v>
      </c>
      <c r="M102" s="1303"/>
      <c r="N102" s="1046" t="s">
        <v>317</v>
      </c>
      <c r="O102" s="1303"/>
      <c r="P102" s="940"/>
      <c r="Q102" s="489" t="s">
        <v>12</v>
      </c>
      <c r="R102" s="11"/>
      <c r="S102" s="1049" t="s">
        <v>317</v>
      </c>
      <c r="T102" s="1046"/>
      <c r="U102" s="809" t="s">
        <v>317</v>
      </c>
      <c r="V102" s="1046"/>
      <c r="W102" s="1046" t="s">
        <v>317</v>
      </c>
      <c r="X102" s="1046"/>
      <c r="Y102" s="489">
        <v>8</v>
      </c>
      <c r="Z102" s="11"/>
      <c r="AA102" s="1049" t="s">
        <v>317</v>
      </c>
      <c r="AB102" s="1046"/>
      <c r="AC102" s="809" t="s">
        <v>317</v>
      </c>
      <c r="AD102" s="1046"/>
      <c r="AE102" s="1046" t="s">
        <v>317</v>
      </c>
      <c r="AF102" s="1046"/>
      <c r="AG102" s="489" t="s">
        <v>12</v>
      </c>
      <c r="AH102" s="11"/>
      <c r="AI102" s="1049" t="s">
        <v>317</v>
      </c>
      <c r="AJ102" s="1046"/>
      <c r="AK102" s="809" t="s">
        <v>317</v>
      </c>
      <c r="AL102" s="1046"/>
      <c r="AM102" s="1046" t="s">
        <v>317</v>
      </c>
      <c r="AN102" s="1046"/>
      <c r="AO102" s="489">
        <v>3</v>
      </c>
      <c r="AP102" s="11"/>
      <c r="AQ102" s="1049" t="s">
        <v>317</v>
      </c>
      <c r="AR102" s="1046"/>
      <c r="AS102" s="809" t="s">
        <v>317</v>
      </c>
      <c r="AT102" s="1046"/>
      <c r="AU102" s="1046" t="s">
        <v>317</v>
      </c>
      <c r="AV102" s="1057"/>
      <c r="AW102" s="11"/>
    </row>
    <row r="103" spans="1:49" ht="15.5" x14ac:dyDescent="0.35">
      <c r="A103" s="129"/>
      <c r="B103" s="663"/>
      <c r="C103" s="663"/>
      <c r="D103" s="129" t="s">
        <v>75</v>
      </c>
      <c r="E103" s="129"/>
      <c r="F103" s="489">
        <v>151</v>
      </c>
      <c r="G103" s="557"/>
      <c r="H103" s="489">
        <v>25</v>
      </c>
      <c r="I103" s="1303"/>
      <c r="J103" s="1049" t="s">
        <v>317</v>
      </c>
      <c r="K103" s="1303"/>
      <c r="L103" s="809" t="s">
        <v>317</v>
      </c>
      <c r="M103" s="1303"/>
      <c r="N103" s="1046" t="s">
        <v>317</v>
      </c>
      <c r="O103" s="1303"/>
      <c r="P103" s="940"/>
      <c r="Q103" s="489">
        <v>27</v>
      </c>
      <c r="R103" s="11"/>
      <c r="S103" s="1049" t="s">
        <v>317</v>
      </c>
      <c r="T103" s="1046"/>
      <c r="U103" s="809" t="s">
        <v>317</v>
      </c>
      <c r="V103" s="1046"/>
      <c r="W103" s="1046" t="s">
        <v>317</v>
      </c>
      <c r="X103" s="1046"/>
      <c r="Y103" s="489">
        <v>43</v>
      </c>
      <c r="Z103" s="11"/>
      <c r="AA103" s="1049" t="s">
        <v>317</v>
      </c>
      <c r="AB103" s="1046"/>
      <c r="AC103" s="809" t="s">
        <v>317</v>
      </c>
      <c r="AD103" s="1046"/>
      <c r="AE103" s="1046" t="s">
        <v>317</v>
      </c>
      <c r="AF103" s="1046"/>
      <c r="AG103" s="489">
        <v>34</v>
      </c>
      <c r="AH103" s="11"/>
      <c r="AI103" s="1049" t="s">
        <v>317</v>
      </c>
      <c r="AJ103" s="1046"/>
      <c r="AK103" s="809" t="s">
        <v>317</v>
      </c>
      <c r="AL103" s="1046"/>
      <c r="AM103" s="1046" t="s">
        <v>317</v>
      </c>
      <c r="AN103" s="1046"/>
      <c r="AO103" s="489">
        <v>22</v>
      </c>
      <c r="AP103" s="11"/>
      <c r="AQ103" s="1049" t="s">
        <v>317</v>
      </c>
      <c r="AR103" s="1046"/>
      <c r="AS103" s="809" t="s">
        <v>317</v>
      </c>
      <c r="AT103" s="1046"/>
      <c r="AU103" s="1046" t="s">
        <v>317</v>
      </c>
      <c r="AV103" s="1057"/>
      <c r="AW103" s="11"/>
    </row>
    <row r="104" spans="1:49" ht="15.5" x14ac:dyDescent="0.35">
      <c r="A104" s="129"/>
      <c r="B104" s="663"/>
      <c r="C104" s="663"/>
      <c r="D104" s="129" t="s">
        <v>76</v>
      </c>
      <c r="E104" s="663"/>
      <c r="F104" s="489">
        <v>334</v>
      </c>
      <c r="G104" s="557"/>
      <c r="H104" s="489">
        <v>80</v>
      </c>
      <c r="I104" s="1303"/>
      <c r="J104" s="1049" t="s">
        <v>317</v>
      </c>
      <c r="K104" s="1303"/>
      <c r="L104" s="809" t="s">
        <v>317</v>
      </c>
      <c r="M104" s="1303"/>
      <c r="N104" s="1046" t="s">
        <v>317</v>
      </c>
      <c r="O104" s="1303"/>
      <c r="P104" s="940"/>
      <c r="Q104" s="489">
        <v>66</v>
      </c>
      <c r="R104" s="11"/>
      <c r="S104" s="1049" t="s">
        <v>317</v>
      </c>
      <c r="T104" s="1046"/>
      <c r="U104" s="809" t="s">
        <v>317</v>
      </c>
      <c r="V104" s="1046"/>
      <c r="W104" s="1046" t="s">
        <v>317</v>
      </c>
      <c r="X104" s="1046"/>
      <c r="Y104" s="489">
        <v>76</v>
      </c>
      <c r="Z104" s="11"/>
      <c r="AA104" s="1049" t="s">
        <v>317</v>
      </c>
      <c r="AB104" s="1046"/>
      <c r="AC104" s="809" t="s">
        <v>317</v>
      </c>
      <c r="AD104" s="1046"/>
      <c r="AE104" s="1046" t="s">
        <v>317</v>
      </c>
      <c r="AF104" s="1046"/>
      <c r="AG104" s="489">
        <v>66</v>
      </c>
      <c r="AH104" s="11"/>
      <c r="AI104" s="1049" t="s">
        <v>317</v>
      </c>
      <c r="AJ104" s="1046"/>
      <c r="AK104" s="809" t="s">
        <v>317</v>
      </c>
      <c r="AL104" s="1046"/>
      <c r="AM104" s="1046" t="s">
        <v>317</v>
      </c>
      <c r="AN104" s="1046"/>
      <c r="AO104" s="489">
        <v>46</v>
      </c>
      <c r="AP104" s="11"/>
      <c r="AQ104" s="1049" t="s">
        <v>317</v>
      </c>
      <c r="AR104" s="1046"/>
      <c r="AS104" s="809" t="s">
        <v>317</v>
      </c>
      <c r="AT104" s="1046"/>
      <c r="AU104" s="1046" t="s">
        <v>317</v>
      </c>
      <c r="AV104" s="1057"/>
      <c r="AW104" s="11"/>
    </row>
    <row r="105" spans="1:49" ht="15.5" x14ac:dyDescent="0.35">
      <c r="A105" s="663"/>
      <c r="B105" s="663"/>
      <c r="C105" s="129"/>
      <c r="D105" s="129" t="s">
        <v>77</v>
      </c>
      <c r="E105" s="663"/>
      <c r="F105" s="489">
        <v>36</v>
      </c>
      <c r="G105" s="557"/>
      <c r="H105" s="489">
        <v>11</v>
      </c>
      <c r="I105" s="1303"/>
      <c r="J105" s="1049" t="s">
        <v>317</v>
      </c>
      <c r="K105" s="1303"/>
      <c r="L105" s="809" t="s">
        <v>317</v>
      </c>
      <c r="M105" s="1303"/>
      <c r="N105" s="1046" t="s">
        <v>317</v>
      </c>
      <c r="O105" s="1303"/>
      <c r="P105" s="940"/>
      <c r="Q105" s="489">
        <v>12</v>
      </c>
      <c r="R105" s="11"/>
      <c r="S105" s="1049" t="s">
        <v>317</v>
      </c>
      <c r="T105" s="1046"/>
      <c r="U105" s="809" t="s">
        <v>317</v>
      </c>
      <c r="V105" s="1046"/>
      <c r="W105" s="1046" t="s">
        <v>317</v>
      </c>
      <c r="X105" s="1046"/>
      <c r="Y105" s="489">
        <v>6</v>
      </c>
      <c r="Z105" s="11"/>
      <c r="AA105" s="1049" t="s">
        <v>317</v>
      </c>
      <c r="AB105" s="1046"/>
      <c r="AC105" s="809" t="s">
        <v>317</v>
      </c>
      <c r="AD105" s="1046"/>
      <c r="AE105" s="1046" t="s">
        <v>317</v>
      </c>
      <c r="AF105" s="1046"/>
      <c r="AG105" s="489">
        <v>4</v>
      </c>
      <c r="AH105" s="11"/>
      <c r="AI105" s="1049" t="s">
        <v>317</v>
      </c>
      <c r="AJ105" s="1046"/>
      <c r="AK105" s="809" t="s">
        <v>317</v>
      </c>
      <c r="AL105" s="1046"/>
      <c r="AM105" s="1046" t="s">
        <v>317</v>
      </c>
      <c r="AN105" s="1046"/>
      <c r="AO105" s="489">
        <v>3</v>
      </c>
      <c r="AP105" s="11"/>
      <c r="AQ105" s="1049" t="s">
        <v>317</v>
      </c>
      <c r="AR105" s="1046"/>
      <c r="AS105" s="809" t="s">
        <v>317</v>
      </c>
      <c r="AT105" s="1046"/>
      <c r="AU105" s="1046" t="s">
        <v>317</v>
      </c>
      <c r="AV105" s="1057"/>
      <c r="AW105" s="11"/>
    </row>
    <row r="106" spans="1:49" ht="16.5" x14ac:dyDescent="0.35">
      <c r="A106" s="831"/>
      <c r="B106" s="831"/>
      <c r="C106" s="831"/>
      <c r="D106" s="831" t="s">
        <v>38</v>
      </c>
      <c r="E106" s="831"/>
      <c r="F106" s="489" t="s">
        <v>12</v>
      </c>
      <c r="G106" s="557"/>
      <c r="H106" s="489">
        <v>0</v>
      </c>
      <c r="I106" s="1355"/>
      <c r="J106" s="207"/>
      <c r="K106" s="1378"/>
      <c r="L106" s="655"/>
      <c r="M106" s="1378"/>
      <c r="N106" s="11"/>
      <c r="O106" s="1378"/>
      <c r="P106" s="941"/>
      <c r="Q106" s="489">
        <v>0</v>
      </c>
      <c r="R106" s="11"/>
      <c r="S106" s="207"/>
      <c r="T106" s="11"/>
      <c r="U106" s="655"/>
      <c r="V106" s="11"/>
      <c r="W106" s="11"/>
      <c r="X106" s="11"/>
      <c r="Y106" s="489">
        <v>0</v>
      </c>
      <c r="Z106" s="11"/>
      <c r="AA106" s="207"/>
      <c r="AB106" s="11"/>
      <c r="AC106" s="655"/>
      <c r="AD106" s="11"/>
      <c r="AE106" s="11"/>
      <c r="AF106" s="11"/>
      <c r="AG106" s="489">
        <v>0</v>
      </c>
      <c r="AH106" s="11"/>
      <c r="AI106" s="207"/>
      <c r="AJ106" s="11"/>
      <c r="AK106" s="655"/>
      <c r="AL106" s="11"/>
      <c r="AM106" s="11"/>
      <c r="AN106" s="11"/>
      <c r="AO106" s="489" t="s">
        <v>12</v>
      </c>
      <c r="AP106" s="11"/>
      <c r="AQ106" s="207"/>
      <c r="AR106" s="11"/>
      <c r="AS106" s="655"/>
      <c r="AT106" s="11"/>
      <c r="AU106" s="11"/>
      <c r="AV106" s="557"/>
      <c r="AW106" s="11"/>
    </row>
    <row r="107" spans="1:49" s="59" customFormat="1" ht="15.5" x14ac:dyDescent="0.35">
      <c r="A107" s="121" t="s">
        <v>55</v>
      </c>
      <c r="B107" s="121"/>
      <c r="C107" s="847"/>
      <c r="D107" s="825"/>
      <c r="E107" s="121"/>
      <c r="F107" s="1143">
        <v>14208</v>
      </c>
      <c r="G107" s="556"/>
      <c r="H107" s="1071">
        <v>2178</v>
      </c>
      <c r="I107" s="1339"/>
      <c r="J107" s="225" t="s">
        <v>317</v>
      </c>
      <c r="K107" s="1339"/>
      <c r="L107" s="815" t="s">
        <v>317</v>
      </c>
      <c r="M107" s="1339"/>
      <c r="N107" s="226" t="s">
        <v>317</v>
      </c>
      <c r="O107" s="1339"/>
      <c r="P107" s="938"/>
      <c r="Q107" s="1071">
        <v>2941</v>
      </c>
      <c r="R107" s="226"/>
      <c r="S107" s="225" t="s">
        <v>317</v>
      </c>
      <c r="T107" s="226"/>
      <c r="U107" s="815" t="s">
        <v>317</v>
      </c>
      <c r="V107" s="226"/>
      <c r="W107" s="226" t="s">
        <v>317</v>
      </c>
      <c r="X107" s="196"/>
      <c r="Y107" s="407">
        <v>2811</v>
      </c>
      <c r="Z107" s="196"/>
      <c r="AA107" s="225" t="s">
        <v>317</v>
      </c>
      <c r="AB107" s="226"/>
      <c r="AC107" s="815" t="s">
        <v>317</v>
      </c>
      <c r="AD107" s="226"/>
      <c r="AE107" s="226" t="s">
        <v>317</v>
      </c>
      <c r="AF107" s="196"/>
      <c r="AG107" s="407">
        <v>3079</v>
      </c>
      <c r="AH107" s="196"/>
      <c r="AI107" s="225" t="s">
        <v>317</v>
      </c>
      <c r="AJ107" s="226"/>
      <c r="AK107" s="815" t="s">
        <v>317</v>
      </c>
      <c r="AL107" s="226"/>
      <c r="AM107" s="226" t="s">
        <v>317</v>
      </c>
      <c r="AN107" s="196"/>
      <c r="AO107" s="407">
        <v>3199</v>
      </c>
      <c r="AP107" s="196"/>
      <c r="AQ107" s="761" t="s">
        <v>317</v>
      </c>
      <c r="AR107" s="1014"/>
      <c r="AS107" s="815" t="s">
        <v>317</v>
      </c>
      <c r="AT107" s="1014"/>
      <c r="AU107" s="1014" t="s">
        <v>317</v>
      </c>
      <c r="AV107" s="458"/>
      <c r="AW107" s="256"/>
    </row>
    <row r="108" spans="1:49" ht="15.5" x14ac:dyDescent="0.35">
      <c r="A108" s="826"/>
      <c r="B108" s="826" t="s">
        <v>49</v>
      </c>
      <c r="C108" s="826"/>
      <c r="D108" s="826"/>
      <c r="E108" s="827"/>
      <c r="F108" s="440">
        <v>5522</v>
      </c>
      <c r="G108" s="558"/>
      <c r="H108" s="1150">
        <v>1054</v>
      </c>
      <c r="I108" s="294"/>
      <c r="J108" s="218">
        <v>1.5524656807871325E-2</v>
      </c>
      <c r="K108" s="294"/>
      <c r="L108" s="811">
        <v>15.524656807871326</v>
      </c>
      <c r="M108" s="294"/>
      <c r="N108" s="219" t="s">
        <v>779</v>
      </c>
      <c r="O108" s="294"/>
      <c r="P108" s="934"/>
      <c r="Q108" s="1150">
        <v>1149</v>
      </c>
      <c r="R108" s="219"/>
      <c r="S108" s="218">
        <v>1.9464450696443442E-2</v>
      </c>
      <c r="T108" s="219"/>
      <c r="U108" s="1268">
        <v>19.464450696443443</v>
      </c>
      <c r="V108" s="283"/>
      <c r="W108" s="283" t="s">
        <v>780</v>
      </c>
      <c r="X108" s="283"/>
      <c r="Y108" s="1150">
        <v>922</v>
      </c>
      <c r="Z108" s="283"/>
      <c r="AA108" s="218">
        <v>1.6369553668126625E-2</v>
      </c>
      <c r="AB108" s="283">
        <v>0</v>
      </c>
      <c r="AC108" s="1268">
        <v>16.369553668126624</v>
      </c>
      <c r="AD108" s="283"/>
      <c r="AE108" s="283" t="s">
        <v>781</v>
      </c>
      <c r="AF108" s="283"/>
      <c r="AG108" s="1150">
        <v>1189</v>
      </c>
      <c r="AH108" s="283"/>
      <c r="AI108" s="218">
        <v>2.1584160351446044E-2</v>
      </c>
      <c r="AJ108" s="283"/>
      <c r="AK108" s="1268">
        <v>21.584160351446045</v>
      </c>
      <c r="AL108" s="283"/>
      <c r="AM108" s="283" t="s">
        <v>782</v>
      </c>
      <c r="AN108" s="283"/>
      <c r="AO108" s="1150">
        <v>1208</v>
      </c>
      <c r="AP108" s="283"/>
      <c r="AQ108" s="960">
        <v>2.3250236144464153E-2</v>
      </c>
      <c r="AR108" s="283"/>
      <c r="AS108" s="1268">
        <v>23.250236144464154</v>
      </c>
      <c r="AT108" s="283"/>
      <c r="AU108" s="283" t="s">
        <v>783</v>
      </c>
      <c r="AV108" s="558"/>
      <c r="AW108" s="11"/>
    </row>
    <row r="109" spans="1:49" ht="16.5" x14ac:dyDescent="0.35">
      <c r="A109" s="663"/>
      <c r="B109" s="663"/>
      <c r="C109" s="663"/>
      <c r="D109" s="129" t="s">
        <v>69</v>
      </c>
      <c r="E109" s="663"/>
      <c r="F109" s="489">
        <v>29</v>
      </c>
      <c r="G109" s="557"/>
      <c r="H109" s="489">
        <v>5</v>
      </c>
      <c r="I109" s="1355"/>
      <c r="J109" s="1082">
        <v>7.3646379543981617E-5</v>
      </c>
      <c r="K109" s="1378"/>
      <c r="L109" s="655">
        <v>7.3646379543981622E-2</v>
      </c>
      <c r="M109" s="1378"/>
      <c r="N109" s="11" t="s">
        <v>1794</v>
      </c>
      <c r="O109" s="1378"/>
      <c r="P109" s="941"/>
      <c r="Q109" s="489">
        <v>5</v>
      </c>
      <c r="R109" s="11"/>
      <c r="S109" s="1082">
        <v>8.4701700158587643E-5</v>
      </c>
      <c r="T109" s="11"/>
      <c r="U109" s="655">
        <v>8.4701700158587648E-2</v>
      </c>
      <c r="V109" s="11"/>
      <c r="W109" s="11" t="s">
        <v>1794</v>
      </c>
      <c r="X109" s="11"/>
      <c r="Y109" s="489">
        <v>14</v>
      </c>
      <c r="Z109" s="11"/>
      <c r="AA109" s="552">
        <v>2.48561552444439E-4</v>
      </c>
      <c r="AB109" s="11"/>
      <c r="AC109" s="655">
        <v>0.248561552444439</v>
      </c>
      <c r="AD109" s="11"/>
      <c r="AE109" s="11" t="s">
        <v>2386</v>
      </c>
      <c r="AF109" s="11"/>
      <c r="AG109" s="489" t="s">
        <v>12</v>
      </c>
      <c r="AH109" s="11"/>
      <c r="AI109" s="552">
        <v>5.4459614007012722E-5</v>
      </c>
      <c r="AJ109" s="11"/>
      <c r="AK109" s="655">
        <v>5.445961400701272E-2</v>
      </c>
      <c r="AL109" s="11"/>
      <c r="AM109" s="11" t="s">
        <v>1794</v>
      </c>
      <c r="AN109" s="11"/>
      <c r="AO109" s="489" t="s">
        <v>12</v>
      </c>
      <c r="AP109" s="11"/>
      <c r="AQ109" s="1082" t="s">
        <v>501</v>
      </c>
      <c r="AR109" s="11"/>
      <c r="AS109" s="810" t="s">
        <v>487</v>
      </c>
      <c r="AT109" s="11"/>
      <c r="AU109" s="11" t="s">
        <v>1301</v>
      </c>
      <c r="AV109" s="557"/>
      <c r="AW109" s="11"/>
    </row>
    <row r="110" spans="1:49" ht="16.5" x14ac:dyDescent="0.35">
      <c r="A110" s="663"/>
      <c r="B110" s="663"/>
      <c r="C110" s="663"/>
      <c r="D110" s="129" t="s">
        <v>70</v>
      </c>
      <c r="E110" s="663"/>
      <c r="F110" s="489">
        <v>341</v>
      </c>
      <c r="G110" s="557"/>
      <c r="H110" s="489">
        <v>106</v>
      </c>
      <c r="I110" s="1355"/>
      <c r="J110" s="1082">
        <v>1.5613032463324102E-3</v>
      </c>
      <c r="K110" s="1378"/>
      <c r="L110" s="655">
        <v>1.5613032463324101</v>
      </c>
      <c r="M110" s="1378"/>
      <c r="N110" s="11" t="s">
        <v>3000</v>
      </c>
      <c r="O110" s="1378"/>
      <c r="P110" s="941"/>
      <c r="Q110" s="489">
        <v>126</v>
      </c>
      <c r="R110" s="11"/>
      <c r="S110" s="1082">
        <v>2.1344828439964088E-3</v>
      </c>
      <c r="T110" s="11"/>
      <c r="U110" s="655">
        <v>2.134482843996409</v>
      </c>
      <c r="V110" s="11"/>
      <c r="W110" s="11" t="s">
        <v>2996</v>
      </c>
      <c r="X110" s="11"/>
      <c r="Y110" s="489">
        <v>50</v>
      </c>
      <c r="Z110" s="11"/>
      <c r="AA110" s="552">
        <v>8.8771983015871068E-4</v>
      </c>
      <c r="AB110" s="11"/>
      <c r="AC110" s="655">
        <v>0.8877198301587107</v>
      </c>
      <c r="AD110" s="11"/>
      <c r="AE110" s="11" t="s">
        <v>669</v>
      </c>
      <c r="AF110" s="11"/>
      <c r="AG110" s="489">
        <v>38</v>
      </c>
      <c r="AH110" s="11"/>
      <c r="AI110" s="552">
        <v>6.8982177742216123E-4</v>
      </c>
      <c r="AJ110" s="11"/>
      <c r="AK110" s="655">
        <v>0.68982177742216122</v>
      </c>
      <c r="AL110" s="11"/>
      <c r="AM110" s="11" t="s">
        <v>2459</v>
      </c>
      <c r="AN110" s="11"/>
      <c r="AO110" s="489">
        <v>21</v>
      </c>
      <c r="AP110" s="11"/>
      <c r="AQ110" s="552">
        <v>4.0418456873654568E-4</v>
      </c>
      <c r="AR110" s="11"/>
      <c r="AS110" s="655">
        <v>0.40418456873654568</v>
      </c>
      <c r="AT110" s="11"/>
      <c r="AU110" s="11" t="s">
        <v>1344</v>
      </c>
      <c r="AV110" s="557"/>
      <c r="AW110" s="11"/>
    </row>
    <row r="111" spans="1:49" ht="16.5" x14ac:dyDescent="0.35">
      <c r="A111" s="663"/>
      <c r="B111" s="663"/>
      <c r="C111" s="663"/>
      <c r="D111" s="129" t="s">
        <v>71</v>
      </c>
      <c r="E111" s="129"/>
      <c r="F111" s="489">
        <v>37</v>
      </c>
      <c r="G111" s="557"/>
      <c r="H111" s="489">
        <v>5</v>
      </c>
      <c r="I111" s="1355"/>
      <c r="J111" s="1049">
        <v>7.3646379543981617E-5</v>
      </c>
      <c r="K111" s="1378"/>
      <c r="L111" s="655">
        <v>7.3646379543981622E-2</v>
      </c>
      <c r="M111" s="1378"/>
      <c r="N111" s="11" t="s">
        <v>1794</v>
      </c>
      <c r="O111" s="1378"/>
      <c r="P111" s="941"/>
      <c r="Q111" s="489">
        <v>6</v>
      </c>
      <c r="R111" s="11"/>
      <c r="S111" s="1049">
        <v>1.0164204019030517E-4</v>
      </c>
      <c r="T111" s="11"/>
      <c r="U111" s="655">
        <v>0.10164204019030518</v>
      </c>
      <c r="V111" s="11"/>
      <c r="W111" s="11" t="s">
        <v>1794</v>
      </c>
      <c r="X111" s="11"/>
      <c r="Y111" s="489">
        <v>12</v>
      </c>
      <c r="Z111" s="11"/>
      <c r="AA111" s="261">
        <v>2.1305275923809056E-4</v>
      </c>
      <c r="AB111" s="11"/>
      <c r="AC111" s="655">
        <v>0.21305275923809056</v>
      </c>
      <c r="AD111" s="11"/>
      <c r="AE111" s="11" t="s">
        <v>2386</v>
      </c>
      <c r="AF111" s="11"/>
      <c r="AG111" s="489" t="s">
        <v>12</v>
      </c>
      <c r="AH111" s="11"/>
      <c r="AI111" s="261">
        <v>1.4522563735203394E-4</v>
      </c>
      <c r="AJ111" s="11"/>
      <c r="AK111" s="655">
        <v>0.14522563735203395</v>
      </c>
      <c r="AL111" s="11"/>
      <c r="AM111" s="11" t="s">
        <v>1321</v>
      </c>
      <c r="AN111" s="11"/>
      <c r="AO111" s="489" t="s">
        <v>12</v>
      </c>
      <c r="AP111" s="11"/>
      <c r="AQ111" s="261">
        <v>1.1548130535329877E-4</v>
      </c>
      <c r="AR111" s="11"/>
      <c r="AS111" s="655">
        <v>0.11548130535329877</v>
      </c>
      <c r="AT111" s="11"/>
      <c r="AU111" s="11" t="s">
        <v>2383</v>
      </c>
      <c r="AV111" s="557"/>
      <c r="AW111" s="11"/>
    </row>
    <row r="112" spans="1:49" ht="16.5" x14ac:dyDescent="0.35">
      <c r="A112" s="663"/>
      <c r="B112" s="663"/>
      <c r="C112" s="663"/>
      <c r="D112" s="129" t="s">
        <v>72</v>
      </c>
      <c r="E112" s="129"/>
      <c r="F112" s="489">
        <v>66</v>
      </c>
      <c r="G112" s="557"/>
      <c r="H112" s="489">
        <v>24</v>
      </c>
      <c r="I112" s="1355"/>
      <c r="J112" s="1049">
        <v>3.5350262181111177E-4</v>
      </c>
      <c r="K112" s="1378"/>
      <c r="L112" s="655">
        <v>0.35350262181111175</v>
      </c>
      <c r="M112" s="1378"/>
      <c r="N112" s="11" t="s">
        <v>2424</v>
      </c>
      <c r="O112" s="1378"/>
      <c r="P112" s="941"/>
      <c r="Q112" s="489">
        <v>21</v>
      </c>
      <c r="R112" s="11"/>
      <c r="S112" s="1049">
        <v>3.557471406660681E-4</v>
      </c>
      <c r="T112" s="11"/>
      <c r="U112" s="655">
        <v>0.35574714066606811</v>
      </c>
      <c r="V112" s="11"/>
      <c r="W112" s="11" t="s">
        <v>2424</v>
      </c>
      <c r="X112" s="11"/>
      <c r="Y112" s="489">
        <v>7</v>
      </c>
      <c r="Z112" s="11"/>
      <c r="AA112" s="261">
        <v>1.242807762222195E-4</v>
      </c>
      <c r="AB112" s="11"/>
      <c r="AC112" s="655">
        <v>0.1242807762222195</v>
      </c>
      <c r="AD112" s="11"/>
      <c r="AE112" s="11" t="s">
        <v>2383</v>
      </c>
      <c r="AF112" s="11"/>
      <c r="AG112" s="489">
        <v>8</v>
      </c>
      <c r="AH112" s="11"/>
      <c r="AI112" s="261">
        <v>1.4522563735203394E-4</v>
      </c>
      <c r="AJ112" s="11"/>
      <c r="AK112" s="655">
        <v>0.14522563735203395</v>
      </c>
      <c r="AL112" s="11"/>
      <c r="AM112" s="11" t="s">
        <v>1321</v>
      </c>
      <c r="AN112" s="11"/>
      <c r="AO112" s="489">
        <v>6</v>
      </c>
      <c r="AP112" s="11"/>
      <c r="AQ112" s="261">
        <v>1.1548130535329877E-4</v>
      </c>
      <c r="AR112" s="11"/>
      <c r="AS112" s="655">
        <v>0.11548130535329877</v>
      </c>
      <c r="AT112" s="11"/>
      <c r="AU112" s="11" t="s">
        <v>2383</v>
      </c>
      <c r="AV112" s="557"/>
      <c r="AW112" s="11"/>
    </row>
    <row r="113" spans="1:49" ht="16.5" x14ac:dyDescent="0.35">
      <c r="A113" s="663"/>
      <c r="B113" s="663"/>
      <c r="C113" s="663"/>
      <c r="D113" s="129" t="s">
        <v>73</v>
      </c>
      <c r="E113" s="129"/>
      <c r="F113" s="489">
        <v>4278</v>
      </c>
      <c r="G113" s="557"/>
      <c r="H113" s="489">
        <v>780</v>
      </c>
      <c r="I113" s="1355"/>
      <c r="J113" s="1049">
        <v>1.1488835208861133E-2</v>
      </c>
      <c r="K113" s="1378"/>
      <c r="L113" s="655">
        <v>11.488835208861133</v>
      </c>
      <c r="M113" s="1378"/>
      <c r="N113" s="11" t="s">
        <v>3001</v>
      </c>
      <c r="O113" s="1378"/>
      <c r="P113" s="941"/>
      <c r="Q113" s="489">
        <v>841</v>
      </c>
      <c r="R113" s="11"/>
      <c r="S113" s="1049">
        <v>1.4246825966674443E-2</v>
      </c>
      <c r="T113" s="11"/>
      <c r="U113" s="655">
        <v>14.246825966674443</v>
      </c>
      <c r="V113" s="11"/>
      <c r="W113" s="11" t="s">
        <v>3002</v>
      </c>
      <c r="X113" s="11"/>
      <c r="Y113" s="489">
        <v>697</v>
      </c>
      <c r="Z113" s="11"/>
      <c r="AA113" s="261">
        <v>1.2374814432412427E-2</v>
      </c>
      <c r="AB113" s="11"/>
      <c r="AC113" s="655">
        <v>12.374814432412427</v>
      </c>
      <c r="AD113" s="11"/>
      <c r="AE113" s="11" t="s">
        <v>2580</v>
      </c>
      <c r="AF113" s="11"/>
      <c r="AG113" s="489">
        <v>996</v>
      </c>
      <c r="AH113" s="11"/>
      <c r="AI113" s="261">
        <v>1.8080591850328225E-2</v>
      </c>
      <c r="AJ113" s="11"/>
      <c r="AK113" s="655">
        <v>18.080591850328226</v>
      </c>
      <c r="AL113" s="11"/>
      <c r="AM113" s="11" t="s">
        <v>3003</v>
      </c>
      <c r="AN113" s="11"/>
      <c r="AO113" s="489">
        <v>964</v>
      </c>
      <c r="AP113" s="11"/>
      <c r="AQ113" s="261">
        <v>1.8553996393430004E-2</v>
      </c>
      <c r="AR113" s="11"/>
      <c r="AS113" s="655">
        <v>18.553996393430005</v>
      </c>
      <c r="AT113" s="11"/>
      <c r="AU113" s="11" t="s">
        <v>3004</v>
      </c>
      <c r="AV113" s="557"/>
      <c r="AW113" s="11"/>
    </row>
    <row r="114" spans="1:49" ht="16.5" x14ac:dyDescent="0.35">
      <c r="A114" s="663"/>
      <c r="B114" s="663"/>
      <c r="C114" s="663"/>
      <c r="D114" s="129" t="s">
        <v>74</v>
      </c>
      <c r="E114" s="129"/>
      <c r="F114" s="489">
        <v>79</v>
      </c>
      <c r="G114" s="557"/>
      <c r="H114" s="489">
        <v>11</v>
      </c>
      <c r="I114" s="1355"/>
      <c r="J114" s="1049">
        <v>1.6202203499675956E-4</v>
      </c>
      <c r="K114" s="1378"/>
      <c r="L114" s="655">
        <v>0.16202203499675957</v>
      </c>
      <c r="M114" s="1378"/>
      <c r="N114" s="11" t="s">
        <v>1321</v>
      </c>
      <c r="O114" s="1378"/>
      <c r="P114" s="941"/>
      <c r="Q114" s="489">
        <v>13</v>
      </c>
      <c r="R114" s="11"/>
      <c r="S114" s="1049">
        <v>2.202244204123279E-4</v>
      </c>
      <c r="T114" s="11"/>
      <c r="U114" s="655">
        <v>0.2202244204123279</v>
      </c>
      <c r="V114" s="11"/>
      <c r="W114" s="11" t="s">
        <v>2386</v>
      </c>
      <c r="X114" s="11"/>
      <c r="Y114" s="489">
        <v>11</v>
      </c>
      <c r="Z114" s="11"/>
      <c r="AA114" s="261">
        <v>1.9529836263491634E-4</v>
      </c>
      <c r="AB114" s="11"/>
      <c r="AC114" s="655">
        <v>0.19529836263491634</v>
      </c>
      <c r="AD114" s="11"/>
      <c r="AE114" s="11" t="s">
        <v>1321</v>
      </c>
      <c r="AF114" s="11"/>
      <c r="AG114" s="489">
        <v>24</v>
      </c>
      <c r="AH114" s="11"/>
      <c r="AI114" s="261">
        <v>4.3567691205610178E-4</v>
      </c>
      <c r="AJ114" s="11"/>
      <c r="AK114" s="655">
        <v>0.43567691205610176</v>
      </c>
      <c r="AL114" s="11"/>
      <c r="AM114" s="11" t="s">
        <v>1344</v>
      </c>
      <c r="AN114" s="11"/>
      <c r="AO114" s="489">
        <v>20</v>
      </c>
      <c r="AP114" s="11"/>
      <c r="AQ114" s="261">
        <v>3.8493768451099586E-4</v>
      </c>
      <c r="AR114" s="11"/>
      <c r="AS114" s="655">
        <v>0.38493768451099586</v>
      </c>
      <c r="AT114" s="11"/>
      <c r="AU114" s="11" t="s">
        <v>2385</v>
      </c>
      <c r="AV114" s="557"/>
      <c r="AW114" s="11"/>
    </row>
    <row r="115" spans="1:49" ht="16.5" x14ac:dyDescent="0.35">
      <c r="A115" s="663"/>
      <c r="B115" s="663"/>
      <c r="C115" s="663"/>
      <c r="D115" s="129" t="s">
        <v>75</v>
      </c>
      <c r="E115" s="129"/>
      <c r="F115" s="489">
        <v>216</v>
      </c>
      <c r="G115" s="557"/>
      <c r="H115" s="489">
        <v>22</v>
      </c>
      <c r="I115" s="1355"/>
      <c r="J115" s="1049">
        <v>3.2404406999351912E-4</v>
      </c>
      <c r="K115" s="1378"/>
      <c r="L115" s="655">
        <v>0.32404406999351915</v>
      </c>
      <c r="M115" s="1378"/>
      <c r="N115" s="11" t="s">
        <v>2424</v>
      </c>
      <c r="O115" s="1378"/>
      <c r="P115" s="941"/>
      <c r="Q115" s="489">
        <v>39</v>
      </c>
      <c r="R115" s="11"/>
      <c r="S115" s="1049">
        <v>6.6067326123698362E-4</v>
      </c>
      <c r="T115" s="11"/>
      <c r="U115" s="655">
        <v>0.66067326123698367</v>
      </c>
      <c r="V115" s="11"/>
      <c r="W115" s="11" t="s">
        <v>2459</v>
      </c>
      <c r="X115" s="11"/>
      <c r="Y115" s="489">
        <v>54</v>
      </c>
      <c r="Z115" s="11"/>
      <c r="AA115" s="261">
        <v>9.5873741657140756E-4</v>
      </c>
      <c r="AB115" s="11"/>
      <c r="AC115" s="655">
        <v>0.95873741657140754</v>
      </c>
      <c r="AD115" s="11"/>
      <c r="AE115" s="11" t="s">
        <v>668</v>
      </c>
      <c r="AF115" s="11"/>
      <c r="AG115" s="489">
        <v>44</v>
      </c>
      <c r="AH115" s="11"/>
      <c r="AI115" s="261">
        <v>7.987410054361866E-4</v>
      </c>
      <c r="AJ115" s="11"/>
      <c r="AK115" s="655">
        <v>0.79874100543618665</v>
      </c>
      <c r="AL115" s="11"/>
      <c r="AM115" s="11" t="s">
        <v>2429</v>
      </c>
      <c r="AN115" s="11"/>
      <c r="AO115" s="489">
        <v>57</v>
      </c>
      <c r="AP115" s="11"/>
      <c r="AQ115" s="261">
        <v>1.0970724008563383E-3</v>
      </c>
      <c r="AR115" s="11"/>
      <c r="AS115" s="655">
        <v>1.0970724008563384</v>
      </c>
      <c r="AT115" s="11"/>
      <c r="AU115" s="11" t="s">
        <v>673</v>
      </c>
      <c r="AV115" s="557"/>
      <c r="AW115" s="11"/>
    </row>
    <row r="116" spans="1:49" ht="16.5" x14ac:dyDescent="0.35">
      <c r="A116" s="663"/>
      <c r="B116" s="663"/>
      <c r="C116" s="663"/>
      <c r="D116" s="129" t="s">
        <v>76</v>
      </c>
      <c r="E116" s="663"/>
      <c r="F116" s="489">
        <v>244</v>
      </c>
      <c r="G116" s="557"/>
      <c r="H116" s="489">
        <v>55</v>
      </c>
      <c r="I116" s="1355"/>
      <c r="J116" s="1049">
        <v>8.101101749837978E-4</v>
      </c>
      <c r="K116" s="1378"/>
      <c r="L116" s="655">
        <v>0.81011017498379778</v>
      </c>
      <c r="M116" s="1378"/>
      <c r="N116" s="11" t="s">
        <v>2429</v>
      </c>
      <c r="O116" s="1378"/>
      <c r="P116" s="941"/>
      <c r="Q116" s="489">
        <v>49</v>
      </c>
      <c r="R116" s="11"/>
      <c r="S116" s="1049">
        <v>8.3007666155415891E-4</v>
      </c>
      <c r="T116" s="11"/>
      <c r="U116" s="655">
        <v>0.83007666155415893</v>
      </c>
      <c r="V116" s="11"/>
      <c r="W116" s="11" t="s">
        <v>669</v>
      </c>
      <c r="X116" s="11"/>
      <c r="Y116" s="489">
        <v>58</v>
      </c>
      <c r="Z116" s="11"/>
      <c r="AA116" s="261">
        <v>1.0297550029841043E-3</v>
      </c>
      <c r="AB116" s="11"/>
      <c r="AC116" s="655">
        <v>1.0297550029841043</v>
      </c>
      <c r="AD116" s="11"/>
      <c r="AE116" s="11" t="s">
        <v>670</v>
      </c>
      <c r="AF116" s="11"/>
      <c r="AG116" s="489">
        <v>43</v>
      </c>
      <c r="AH116" s="11"/>
      <c r="AI116" s="261">
        <v>7.8058780076718239E-4</v>
      </c>
      <c r="AJ116" s="11"/>
      <c r="AK116" s="655">
        <v>0.78058780076718237</v>
      </c>
      <c r="AL116" s="11"/>
      <c r="AM116" s="11" t="s">
        <v>687</v>
      </c>
      <c r="AN116" s="11"/>
      <c r="AO116" s="489">
        <v>39</v>
      </c>
      <c r="AP116" s="11"/>
      <c r="AQ116" s="261">
        <v>7.5062848479644196E-4</v>
      </c>
      <c r="AR116" s="11"/>
      <c r="AS116" s="655">
        <v>0.75062848479644195</v>
      </c>
      <c r="AT116" s="11"/>
      <c r="AU116" s="11" t="s">
        <v>687</v>
      </c>
      <c r="AV116" s="557"/>
      <c r="AW116" s="11"/>
    </row>
    <row r="117" spans="1:49" ht="16.5" x14ac:dyDescent="0.35">
      <c r="A117" s="663"/>
      <c r="B117" s="663"/>
      <c r="C117" s="129"/>
      <c r="D117" s="129" t="s">
        <v>77</v>
      </c>
      <c r="E117" s="663"/>
      <c r="F117" s="489">
        <v>184</v>
      </c>
      <c r="G117" s="557"/>
      <c r="H117" s="489">
        <v>46</v>
      </c>
      <c r="I117" s="1355"/>
      <c r="J117" s="1050">
        <v>6.7754669180463084E-4</v>
      </c>
      <c r="K117" s="1378"/>
      <c r="L117" s="655">
        <v>0.6775466918046309</v>
      </c>
      <c r="M117" s="1378"/>
      <c r="N117" s="11" t="s">
        <v>2459</v>
      </c>
      <c r="O117" s="1378"/>
      <c r="P117" s="941"/>
      <c r="Q117" s="489">
        <v>49</v>
      </c>
      <c r="R117" s="11"/>
      <c r="S117" s="1049">
        <v>8.3007666155415891E-4</v>
      </c>
      <c r="T117" s="11"/>
      <c r="U117" s="655">
        <v>0.83007666155415893</v>
      </c>
      <c r="V117" s="11"/>
      <c r="W117" s="11" t="s">
        <v>669</v>
      </c>
      <c r="X117" s="11"/>
      <c r="Y117" s="489">
        <v>19</v>
      </c>
      <c r="Z117" s="11"/>
      <c r="AA117" s="261">
        <v>3.3733353546031003E-4</v>
      </c>
      <c r="AB117" s="11"/>
      <c r="AC117" s="655">
        <v>0.33733353546031003</v>
      </c>
      <c r="AD117" s="11"/>
      <c r="AE117" s="11" t="s">
        <v>2424</v>
      </c>
      <c r="AF117" s="11"/>
      <c r="AG117" s="489">
        <v>25</v>
      </c>
      <c r="AH117" s="11"/>
      <c r="AI117" s="261">
        <v>4.5383011672510605E-4</v>
      </c>
      <c r="AJ117" s="11"/>
      <c r="AK117" s="655">
        <v>0.45383011672510604</v>
      </c>
      <c r="AL117" s="11"/>
      <c r="AM117" s="11" t="s">
        <v>2387</v>
      </c>
      <c r="AN117" s="11"/>
      <c r="AO117" s="489">
        <v>45</v>
      </c>
      <c r="AP117" s="11"/>
      <c r="AQ117" s="261">
        <v>8.6610979014974077E-4</v>
      </c>
      <c r="AR117" s="11"/>
      <c r="AS117" s="655">
        <v>0.86610979014974077</v>
      </c>
      <c r="AT117" s="11"/>
      <c r="AU117" s="11" t="s">
        <v>669</v>
      </c>
      <c r="AV117" s="557"/>
      <c r="AW117" s="11"/>
    </row>
    <row r="118" spans="1:49" ht="15.5" x14ac:dyDescent="0.35">
      <c r="A118" s="663"/>
      <c r="B118" s="663"/>
      <c r="C118" s="129"/>
      <c r="D118" s="129" t="s">
        <v>38</v>
      </c>
      <c r="E118" s="663"/>
      <c r="F118" s="489">
        <v>48</v>
      </c>
      <c r="G118" s="557"/>
      <c r="H118" s="489">
        <v>0</v>
      </c>
      <c r="I118" s="1377"/>
      <c r="J118" s="1082">
        <v>0</v>
      </c>
      <c r="K118" s="1377"/>
      <c r="L118" s="810">
        <v>0</v>
      </c>
      <c r="M118" s="1377"/>
      <c r="N118" s="11" t="s">
        <v>1301</v>
      </c>
      <c r="O118" s="1377"/>
      <c r="P118" s="941"/>
      <c r="Q118" s="489">
        <v>0</v>
      </c>
      <c r="R118" s="11"/>
      <c r="S118" s="1082">
        <v>0</v>
      </c>
      <c r="T118" s="1164"/>
      <c r="U118" s="810">
        <v>0</v>
      </c>
      <c r="V118" s="11"/>
      <c r="W118" s="11" t="s">
        <v>1301</v>
      </c>
      <c r="X118" s="11"/>
      <c r="Y118" s="489">
        <v>0</v>
      </c>
      <c r="Z118" s="11"/>
      <c r="AA118" s="1082">
        <v>0</v>
      </c>
      <c r="AB118" s="1164"/>
      <c r="AC118" s="810">
        <v>0</v>
      </c>
      <c r="AD118" s="11"/>
      <c r="AE118" s="11" t="s">
        <v>1301</v>
      </c>
      <c r="AF118" s="11"/>
      <c r="AG118" s="489">
        <v>0</v>
      </c>
      <c r="AH118" s="11"/>
      <c r="AI118" s="1082">
        <v>0</v>
      </c>
      <c r="AJ118" s="1164"/>
      <c r="AK118" s="810">
        <v>0</v>
      </c>
      <c r="AL118" s="11"/>
      <c r="AM118" s="11" t="s">
        <v>1301</v>
      </c>
      <c r="AN118" s="11"/>
      <c r="AO118" s="489">
        <v>48</v>
      </c>
      <c r="AP118" s="11"/>
      <c r="AQ118" s="261">
        <v>9.2385044282639018E-4</v>
      </c>
      <c r="AR118" s="11"/>
      <c r="AS118" s="655">
        <v>0.92385044282639017</v>
      </c>
      <c r="AT118" s="11"/>
      <c r="AU118" s="11" t="s">
        <v>668</v>
      </c>
      <c r="AV118" s="557"/>
      <c r="AW118" s="11"/>
    </row>
    <row r="119" spans="1:49" ht="15.5" x14ac:dyDescent="0.35">
      <c r="A119" s="826"/>
      <c r="B119" s="826" t="s">
        <v>57</v>
      </c>
      <c r="C119" s="826"/>
      <c r="D119" s="826"/>
      <c r="E119" s="827"/>
      <c r="F119" s="440">
        <v>8686</v>
      </c>
      <c r="G119" s="558"/>
      <c r="H119" s="1150">
        <v>1124</v>
      </c>
      <c r="I119" s="294"/>
      <c r="J119" s="218" t="s">
        <v>317</v>
      </c>
      <c r="K119" s="294"/>
      <c r="L119" s="811" t="s">
        <v>317</v>
      </c>
      <c r="M119" s="294"/>
      <c r="N119" s="219" t="s">
        <v>317</v>
      </c>
      <c r="O119" s="294"/>
      <c r="P119" s="934"/>
      <c r="Q119" s="1150">
        <v>1792</v>
      </c>
      <c r="R119" s="219"/>
      <c r="S119" s="218" t="s">
        <v>317</v>
      </c>
      <c r="T119" s="219"/>
      <c r="U119" s="811" t="s">
        <v>317</v>
      </c>
      <c r="V119" s="219"/>
      <c r="W119" s="219" t="s">
        <v>317</v>
      </c>
      <c r="X119" s="219"/>
      <c r="Y119" s="1150">
        <v>1889</v>
      </c>
      <c r="Z119" s="283"/>
      <c r="AA119" s="218" t="s">
        <v>317</v>
      </c>
      <c r="AB119" s="219"/>
      <c r="AC119" s="811" t="s">
        <v>317</v>
      </c>
      <c r="AD119" s="219"/>
      <c r="AE119" s="219" t="s">
        <v>317</v>
      </c>
      <c r="AF119" s="219"/>
      <c r="AG119" s="1150">
        <v>1890</v>
      </c>
      <c r="AH119" s="283"/>
      <c r="AI119" s="218" t="s">
        <v>317</v>
      </c>
      <c r="AJ119" s="219"/>
      <c r="AK119" s="811" t="s">
        <v>317</v>
      </c>
      <c r="AL119" s="219"/>
      <c r="AM119" s="219" t="s">
        <v>317</v>
      </c>
      <c r="AN119" s="219"/>
      <c r="AO119" s="1150">
        <v>1991</v>
      </c>
      <c r="AP119" s="283"/>
      <c r="AQ119" s="960" t="s">
        <v>317</v>
      </c>
      <c r="AR119" s="957"/>
      <c r="AS119" s="811" t="s">
        <v>317</v>
      </c>
      <c r="AT119" s="957"/>
      <c r="AU119" s="957" t="s">
        <v>317</v>
      </c>
      <c r="AV119" s="1062"/>
      <c r="AW119" s="11"/>
    </row>
    <row r="120" spans="1:49" ht="15.5" x14ac:dyDescent="0.35">
      <c r="A120" s="663"/>
      <c r="B120" s="663"/>
      <c r="C120" s="663"/>
      <c r="D120" s="129" t="s">
        <v>69</v>
      </c>
      <c r="E120" s="846"/>
      <c r="F120" s="1061">
        <v>246</v>
      </c>
      <c r="G120" s="557"/>
      <c r="H120" s="1047">
        <v>28</v>
      </c>
      <c r="I120" s="1303"/>
      <c r="J120" s="220" t="s">
        <v>317</v>
      </c>
      <c r="K120" s="1303"/>
      <c r="L120" s="809" t="s">
        <v>317</v>
      </c>
      <c r="M120" s="1303"/>
      <c r="N120" s="221" t="s">
        <v>317</v>
      </c>
      <c r="O120" s="1303"/>
      <c r="P120" s="940"/>
      <c r="Q120" s="1047">
        <v>80</v>
      </c>
      <c r="R120" s="106"/>
      <c r="S120" s="220" t="s">
        <v>317</v>
      </c>
      <c r="T120" s="221"/>
      <c r="U120" s="809" t="s">
        <v>317</v>
      </c>
      <c r="V120" s="221"/>
      <c r="W120" s="221" t="s">
        <v>317</v>
      </c>
      <c r="X120" s="221"/>
      <c r="Y120" s="1047">
        <v>50</v>
      </c>
      <c r="Z120" s="11"/>
      <c r="AA120" s="220" t="s">
        <v>317</v>
      </c>
      <c r="AB120" s="221"/>
      <c r="AC120" s="809" t="s">
        <v>317</v>
      </c>
      <c r="AD120" s="221"/>
      <c r="AE120" s="221" t="s">
        <v>317</v>
      </c>
      <c r="AF120" s="221"/>
      <c r="AG120" s="1047">
        <v>52</v>
      </c>
      <c r="AH120" s="11"/>
      <c r="AI120" s="220" t="s">
        <v>317</v>
      </c>
      <c r="AJ120" s="221"/>
      <c r="AK120" s="809" t="s">
        <v>317</v>
      </c>
      <c r="AL120" s="221"/>
      <c r="AM120" s="221" t="s">
        <v>317</v>
      </c>
      <c r="AN120" s="221"/>
      <c r="AO120" s="1047">
        <v>36</v>
      </c>
      <c r="AP120" s="11"/>
      <c r="AQ120" s="1049" t="s">
        <v>317</v>
      </c>
      <c r="AR120" s="1046"/>
      <c r="AS120" s="809" t="s">
        <v>317</v>
      </c>
      <c r="AT120" s="1046"/>
      <c r="AU120" s="1046" t="s">
        <v>317</v>
      </c>
      <c r="AV120" s="1057"/>
      <c r="AW120" s="11"/>
    </row>
    <row r="121" spans="1:49" ht="15.5" x14ac:dyDescent="0.35">
      <c r="A121" s="663"/>
      <c r="B121" s="663"/>
      <c r="C121" s="663"/>
      <c r="D121" s="129" t="s">
        <v>70</v>
      </c>
      <c r="E121" s="663"/>
      <c r="F121" s="1152">
        <v>197</v>
      </c>
      <c r="G121" s="557"/>
      <c r="H121" s="1047">
        <v>41</v>
      </c>
      <c r="I121" s="1303"/>
      <c r="J121" s="220" t="s">
        <v>317</v>
      </c>
      <c r="K121" s="1303"/>
      <c r="L121" s="809" t="s">
        <v>317</v>
      </c>
      <c r="M121" s="1303"/>
      <c r="N121" s="221" t="s">
        <v>317</v>
      </c>
      <c r="O121" s="1303"/>
      <c r="P121" s="940"/>
      <c r="Q121" s="1047">
        <v>85</v>
      </c>
      <c r="R121" s="106"/>
      <c r="S121" s="220" t="s">
        <v>317</v>
      </c>
      <c r="T121" s="221"/>
      <c r="U121" s="809" t="s">
        <v>317</v>
      </c>
      <c r="V121" s="221"/>
      <c r="W121" s="221" t="s">
        <v>317</v>
      </c>
      <c r="X121" s="221"/>
      <c r="Y121" s="1047">
        <v>24</v>
      </c>
      <c r="Z121" s="11"/>
      <c r="AA121" s="220" t="s">
        <v>317</v>
      </c>
      <c r="AB121" s="221"/>
      <c r="AC121" s="809" t="s">
        <v>317</v>
      </c>
      <c r="AD121" s="221"/>
      <c r="AE121" s="221" t="s">
        <v>317</v>
      </c>
      <c r="AF121" s="221"/>
      <c r="AG121" s="1047">
        <v>20</v>
      </c>
      <c r="AH121" s="11"/>
      <c r="AI121" s="220" t="s">
        <v>317</v>
      </c>
      <c r="AJ121" s="221"/>
      <c r="AK121" s="809" t="s">
        <v>317</v>
      </c>
      <c r="AL121" s="221"/>
      <c r="AM121" s="221" t="s">
        <v>317</v>
      </c>
      <c r="AN121" s="221"/>
      <c r="AO121" s="1047">
        <v>27</v>
      </c>
      <c r="AP121" s="11"/>
      <c r="AQ121" s="1049" t="s">
        <v>317</v>
      </c>
      <c r="AR121" s="1046"/>
      <c r="AS121" s="809" t="s">
        <v>317</v>
      </c>
      <c r="AT121" s="1046"/>
      <c r="AU121" s="1046" t="s">
        <v>317</v>
      </c>
      <c r="AV121" s="1057"/>
      <c r="AW121" s="11"/>
    </row>
    <row r="122" spans="1:49" ht="15.5" x14ac:dyDescent="0.35">
      <c r="A122" s="663"/>
      <c r="B122" s="663"/>
      <c r="C122" s="663"/>
      <c r="D122" s="129" t="s">
        <v>71</v>
      </c>
      <c r="E122" s="129"/>
      <c r="F122" s="1152">
        <v>99</v>
      </c>
      <c r="G122" s="557"/>
      <c r="H122" s="1047">
        <v>20</v>
      </c>
      <c r="I122" s="1303"/>
      <c r="J122" s="220" t="s">
        <v>317</v>
      </c>
      <c r="K122" s="1303"/>
      <c r="L122" s="809" t="s">
        <v>317</v>
      </c>
      <c r="M122" s="1303"/>
      <c r="N122" s="221" t="s">
        <v>317</v>
      </c>
      <c r="O122" s="1303"/>
      <c r="P122" s="945"/>
      <c r="Q122" s="1047">
        <v>22</v>
      </c>
      <c r="R122" s="106"/>
      <c r="S122" s="220" t="s">
        <v>317</v>
      </c>
      <c r="T122" s="221"/>
      <c r="U122" s="809" t="s">
        <v>317</v>
      </c>
      <c r="V122" s="221"/>
      <c r="W122" s="221" t="s">
        <v>317</v>
      </c>
      <c r="X122" s="457"/>
      <c r="Y122" s="1047">
        <v>20</v>
      </c>
      <c r="Z122" s="11"/>
      <c r="AA122" s="220" t="s">
        <v>317</v>
      </c>
      <c r="AB122" s="221"/>
      <c r="AC122" s="809" t="s">
        <v>317</v>
      </c>
      <c r="AD122" s="221"/>
      <c r="AE122" s="221" t="s">
        <v>317</v>
      </c>
      <c r="AF122" s="457"/>
      <c r="AG122" s="1047">
        <v>13</v>
      </c>
      <c r="AH122" s="11"/>
      <c r="AI122" s="220" t="s">
        <v>317</v>
      </c>
      <c r="AJ122" s="221"/>
      <c r="AK122" s="809" t="s">
        <v>317</v>
      </c>
      <c r="AL122" s="221"/>
      <c r="AM122" s="221" t="s">
        <v>317</v>
      </c>
      <c r="AN122" s="457"/>
      <c r="AO122" s="1047">
        <v>24</v>
      </c>
      <c r="AP122" s="11"/>
      <c r="AQ122" s="1049" t="s">
        <v>317</v>
      </c>
      <c r="AR122" s="1046"/>
      <c r="AS122" s="809" t="s">
        <v>317</v>
      </c>
      <c r="AT122" s="1046"/>
      <c r="AU122" s="1046" t="s">
        <v>317</v>
      </c>
      <c r="AV122" s="547"/>
      <c r="AW122" s="11"/>
    </row>
    <row r="123" spans="1:49" ht="15.5" x14ac:dyDescent="0.35">
      <c r="A123" s="129"/>
      <c r="B123" s="663"/>
      <c r="C123" s="663"/>
      <c r="D123" s="129" t="s">
        <v>72</v>
      </c>
      <c r="E123" s="129"/>
      <c r="F123" s="1152">
        <v>150</v>
      </c>
      <c r="G123" s="557"/>
      <c r="H123" s="1047">
        <v>20</v>
      </c>
      <c r="I123" s="1303"/>
      <c r="J123" s="220" t="s">
        <v>317</v>
      </c>
      <c r="K123" s="1303"/>
      <c r="L123" s="809" t="s">
        <v>317</v>
      </c>
      <c r="M123" s="1303"/>
      <c r="N123" s="221" t="s">
        <v>317</v>
      </c>
      <c r="O123" s="1301"/>
      <c r="P123" s="937"/>
      <c r="Q123" s="1047">
        <v>27</v>
      </c>
      <c r="R123" s="106"/>
      <c r="S123" s="220" t="s">
        <v>317</v>
      </c>
      <c r="T123" s="221"/>
      <c r="U123" s="809" t="s">
        <v>317</v>
      </c>
      <c r="V123" s="221"/>
      <c r="W123" s="221" t="s">
        <v>317</v>
      </c>
      <c r="X123" s="222"/>
      <c r="Y123" s="1047">
        <v>59</v>
      </c>
      <c r="Z123" s="11"/>
      <c r="AA123" s="220" t="s">
        <v>317</v>
      </c>
      <c r="AB123" s="221"/>
      <c r="AC123" s="809" t="s">
        <v>317</v>
      </c>
      <c r="AD123" s="221"/>
      <c r="AE123" s="221" t="s">
        <v>317</v>
      </c>
      <c r="AF123" s="222"/>
      <c r="AG123" s="1047">
        <v>32</v>
      </c>
      <c r="AH123" s="11"/>
      <c r="AI123" s="220" t="s">
        <v>317</v>
      </c>
      <c r="AJ123" s="221"/>
      <c r="AK123" s="809" t="s">
        <v>317</v>
      </c>
      <c r="AL123" s="221"/>
      <c r="AM123" s="221" t="s">
        <v>317</v>
      </c>
      <c r="AN123" s="222"/>
      <c r="AO123" s="1047">
        <v>12</v>
      </c>
      <c r="AP123" s="11"/>
      <c r="AQ123" s="1049" t="s">
        <v>317</v>
      </c>
      <c r="AR123" s="1046"/>
      <c r="AS123" s="809" t="s">
        <v>317</v>
      </c>
      <c r="AT123" s="1046"/>
      <c r="AU123" s="1046" t="s">
        <v>317</v>
      </c>
      <c r="AV123" s="1068"/>
      <c r="AW123" s="11"/>
    </row>
    <row r="124" spans="1:49" ht="15.5" x14ac:dyDescent="0.35">
      <c r="A124" s="129"/>
      <c r="B124" s="663"/>
      <c r="C124" s="663"/>
      <c r="D124" s="129" t="s">
        <v>73</v>
      </c>
      <c r="E124" s="129"/>
      <c r="F124" s="1152">
        <v>4786</v>
      </c>
      <c r="G124" s="557"/>
      <c r="H124" s="1047">
        <v>663</v>
      </c>
      <c r="I124" s="1303"/>
      <c r="J124" s="220" t="s">
        <v>317</v>
      </c>
      <c r="K124" s="1303"/>
      <c r="L124" s="809" t="s">
        <v>317</v>
      </c>
      <c r="M124" s="1303"/>
      <c r="N124" s="221" t="s">
        <v>317</v>
      </c>
      <c r="O124" s="1303"/>
      <c r="P124" s="876"/>
      <c r="Q124" s="1047">
        <v>1004</v>
      </c>
      <c r="R124" s="106"/>
      <c r="S124" s="220" t="s">
        <v>317</v>
      </c>
      <c r="T124" s="221"/>
      <c r="U124" s="809" t="s">
        <v>317</v>
      </c>
      <c r="V124" s="221"/>
      <c r="W124" s="221" t="s">
        <v>317</v>
      </c>
      <c r="X124" s="223"/>
      <c r="Y124" s="1047">
        <v>1023</v>
      </c>
      <c r="Z124" s="11"/>
      <c r="AA124" s="220" t="s">
        <v>317</v>
      </c>
      <c r="AB124" s="221"/>
      <c r="AC124" s="809" t="s">
        <v>317</v>
      </c>
      <c r="AD124" s="221"/>
      <c r="AE124" s="221" t="s">
        <v>317</v>
      </c>
      <c r="AF124" s="223"/>
      <c r="AG124" s="1047">
        <v>1014</v>
      </c>
      <c r="AH124" s="11"/>
      <c r="AI124" s="220" t="s">
        <v>317</v>
      </c>
      <c r="AJ124" s="221"/>
      <c r="AK124" s="809" t="s">
        <v>317</v>
      </c>
      <c r="AL124" s="221"/>
      <c r="AM124" s="221" t="s">
        <v>317</v>
      </c>
      <c r="AN124" s="223"/>
      <c r="AO124" s="1047">
        <v>1082</v>
      </c>
      <c r="AP124" s="11"/>
      <c r="AQ124" s="1049" t="s">
        <v>317</v>
      </c>
      <c r="AR124" s="1046"/>
      <c r="AS124" s="809" t="s">
        <v>317</v>
      </c>
      <c r="AT124" s="1046"/>
      <c r="AU124" s="1046" t="s">
        <v>317</v>
      </c>
      <c r="AV124" s="1059"/>
      <c r="AW124" s="11"/>
    </row>
    <row r="125" spans="1:49" ht="15.5" x14ac:dyDescent="0.35">
      <c r="A125" s="129"/>
      <c r="B125" s="663"/>
      <c r="C125" s="663"/>
      <c r="D125" s="129" t="s">
        <v>74</v>
      </c>
      <c r="E125" s="129"/>
      <c r="F125" s="1152">
        <v>145</v>
      </c>
      <c r="G125" s="557"/>
      <c r="H125" s="1047">
        <v>19</v>
      </c>
      <c r="I125" s="1303"/>
      <c r="J125" s="220" t="s">
        <v>317</v>
      </c>
      <c r="K125" s="1303"/>
      <c r="L125" s="809" t="s">
        <v>317</v>
      </c>
      <c r="M125" s="1303"/>
      <c r="N125" s="221" t="s">
        <v>317</v>
      </c>
      <c r="O125" s="1303"/>
      <c r="P125" s="940"/>
      <c r="Q125" s="1047">
        <v>18</v>
      </c>
      <c r="R125" s="106"/>
      <c r="S125" s="220" t="s">
        <v>317</v>
      </c>
      <c r="T125" s="221"/>
      <c r="U125" s="809" t="s">
        <v>317</v>
      </c>
      <c r="V125" s="221"/>
      <c r="W125" s="221" t="s">
        <v>317</v>
      </c>
      <c r="X125" s="221"/>
      <c r="Y125" s="1047">
        <v>80</v>
      </c>
      <c r="Z125" s="11"/>
      <c r="AA125" s="220" t="s">
        <v>317</v>
      </c>
      <c r="AB125" s="221"/>
      <c r="AC125" s="809" t="s">
        <v>317</v>
      </c>
      <c r="AD125" s="221"/>
      <c r="AE125" s="221" t="s">
        <v>317</v>
      </c>
      <c r="AF125" s="221"/>
      <c r="AG125" s="1047">
        <v>14</v>
      </c>
      <c r="AH125" s="11"/>
      <c r="AI125" s="220" t="s">
        <v>317</v>
      </c>
      <c r="AJ125" s="221"/>
      <c r="AK125" s="809" t="s">
        <v>317</v>
      </c>
      <c r="AL125" s="221"/>
      <c r="AM125" s="221" t="s">
        <v>317</v>
      </c>
      <c r="AN125" s="221"/>
      <c r="AO125" s="1047">
        <v>14</v>
      </c>
      <c r="AP125" s="11"/>
      <c r="AQ125" s="1049" t="s">
        <v>317</v>
      </c>
      <c r="AR125" s="1046"/>
      <c r="AS125" s="809" t="s">
        <v>317</v>
      </c>
      <c r="AT125" s="1046"/>
      <c r="AU125" s="1046" t="s">
        <v>317</v>
      </c>
      <c r="AV125" s="1057"/>
      <c r="AW125" s="11"/>
    </row>
    <row r="126" spans="1:49" ht="15.5" x14ac:dyDescent="0.35">
      <c r="A126" s="129"/>
      <c r="B126" s="663"/>
      <c r="C126" s="663"/>
      <c r="D126" s="129" t="s">
        <v>75</v>
      </c>
      <c r="E126" s="129"/>
      <c r="F126" s="1152">
        <v>1242</v>
      </c>
      <c r="G126" s="557"/>
      <c r="H126" s="1047">
        <v>118</v>
      </c>
      <c r="I126" s="1303"/>
      <c r="J126" s="220" t="s">
        <v>317</v>
      </c>
      <c r="K126" s="1303"/>
      <c r="L126" s="809" t="s">
        <v>317</v>
      </c>
      <c r="M126" s="1303"/>
      <c r="N126" s="221" t="s">
        <v>317</v>
      </c>
      <c r="O126" s="1303"/>
      <c r="P126" s="940"/>
      <c r="Q126" s="1047">
        <v>201</v>
      </c>
      <c r="R126" s="106"/>
      <c r="S126" s="220" t="s">
        <v>317</v>
      </c>
      <c r="T126" s="221"/>
      <c r="U126" s="809" t="s">
        <v>317</v>
      </c>
      <c r="V126" s="221"/>
      <c r="W126" s="221" t="s">
        <v>317</v>
      </c>
      <c r="X126" s="221"/>
      <c r="Y126" s="1047">
        <v>292</v>
      </c>
      <c r="Z126" s="11"/>
      <c r="AA126" s="220" t="s">
        <v>317</v>
      </c>
      <c r="AB126" s="221"/>
      <c r="AC126" s="809" t="s">
        <v>317</v>
      </c>
      <c r="AD126" s="221"/>
      <c r="AE126" s="221" t="s">
        <v>317</v>
      </c>
      <c r="AF126" s="221"/>
      <c r="AG126" s="1047">
        <v>311</v>
      </c>
      <c r="AH126" s="11"/>
      <c r="AI126" s="220" t="s">
        <v>317</v>
      </c>
      <c r="AJ126" s="221"/>
      <c r="AK126" s="809" t="s">
        <v>317</v>
      </c>
      <c r="AL126" s="221"/>
      <c r="AM126" s="221" t="s">
        <v>317</v>
      </c>
      <c r="AN126" s="221"/>
      <c r="AO126" s="1047">
        <v>320</v>
      </c>
      <c r="AP126" s="11"/>
      <c r="AQ126" s="1049" t="s">
        <v>317</v>
      </c>
      <c r="AR126" s="1046"/>
      <c r="AS126" s="809" t="s">
        <v>317</v>
      </c>
      <c r="AT126" s="1046"/>
      <c r="AU126" s="1046" t="s">
        <v>317</v>
      </c>
      <c r="AV126" s="1057"/>
      <c r="AW126" s="11"/>
    </row>
    <row r="127" spans="1:49" ht="15.5" x14ac:dyDescent="0.35">
      <c r="A127" s="129"/>
      <c r="B127" s="663"/>
      <c r="C127" s="663"/>
      <c r="D127" s="129" t="s">
        <v>76</v>
      </c>
      <c r="E127" s="663"/>
      <c r="F127" s="1152">
        <v>1643</v>
      </c>
      <c r="G127" s="557"/>
      <c r="H127" s="1047">
        <v>184</v>
      </c>
      <c r="I127" s="1303"/>
      <c r="J127" s="220" t="s">
        <v>317</v>
      </c>
      <c r="K127" s="1303"/>
      <c r="L127" s="809" t="s">
        <v>317</v>
      </c>
      <c r="M127" s="1303"/>
      <c r="N127" s="221" t="s">
        <v>317</v>
      </c>
      <c r="O127" s="1303"/>
      <c r="P127" s="940"/>
      <c r="Q127" s="1047">
        <v>316</v>
      </c>
      <c r="R127" s="106"/>
      <c r="S127" s="220" t="s">
        <v>317</v>
      </c>
      <c r="T127" s="221"/>
      <c r="U127" s="809" t="s">
        <v>317</v>
      </c>
      <c r="V127" s="221"/>
      <c r="W127" s="221" t="s">
        <v>317</v>
      </c>
      <c r="X127" s="221"/>
      <c r="Y127" s="1047">
        <v>316</v>
      </c>
      <c r="Z127" s="11"/>
      <c r="AA127" s="220" t="s">
        <v>317</v>
      </c>
      <c r="AB127" s="221"/>
      <c r="AC127" s="809" t="s">
        <v>317</v>
      </c>
      <c r="AD127" s="221"/>
      <c r="AE127" s="221" t="s">
        <v>317</v>
      </c>
      <c r="AF127" s="221"/>
      <c r="AG127" s="1047">
        <v>415</v>
      </c>
      <c r="AH127" s="11"/>
      <c r="AI127" s="220" t="s">
        <v>317</v>
      </c>
      <c r="AJ127" s="221"/>
      <c r="AK127" s="809" t="s">
        <v>317</v>
      </c>
      <c r="AL127" s="221"/>
      <c r="AM127" s="221" t="s">
        <v>317</v>
      </c>
      <c r="AN127" s="221"/>
      <c r="AO127" s="1047">
        <v>412</v>
      </c>
      <c r="AP127" s="11"/>
      <c r="AQ127" s="1049" t="s">
        <v>317</v>
      </c>
      <c r="AR127" s="1046"/>
      <c r="AS127" s="809" t="s">
        <v>317</v>
      </c>
      <c r="AT127" s="1046"/>
      <c r="AU127" s="1046" t="s">
        <v>317</v>
      </c>
      <c r="AV127" s="1057"/>
      <c r="AW127" s="11"/>
    </row>
    <row r="128" spans="1:49" ht="15.5" x14ac:dyDescent="0.35">
      <c r="A128" s="663"/>
      <c r="B128" s="663"/>
      <c r="C128" s="129"/>
      <c r="D128" s="129" t="s">
        <v>77</v>
      </c>
      <c r="E128" s="663"/>
      <c r="F128" s="1152">
        <v>149</v>
      </c>
      <c r="G128" s="557"/>
      <c r="H128" s="1047">
        <v>31</v>
      </c>
      <c r="I128" s="1303"/>
      <c r="J128" s="220" t="s">
        <v>317</v>
      </c>
      <c r="K128" s="1303"/>
      <c r="L128" s="809" t="s">
        <v>317</v>
      </c>
      <c r="M128" s="1303"/>
      <c r="N128" s="221" t="s">
        <v>317</v>
      </c>
      <c r="O128" s="1303"/>
      <c r="P128" s="940"/>
      <c r="Q128" s="1047">
        <v>39</v>
      </c>
      <c r="R128" s="106"/>
      <c r="S128" s="220" t="s">
        <v>317</v>
      </c>
      <c r="T128" s="221"/>
      <c r="U128" s="809" t="s">
        <v>317</v>
      </c>
      <c r="V128" s="221"/>
      <c r="W128" s="221" t="s">
        <v>317</v>
      </c>
      <c r="X128" s="221"/>
      <c r="Y128" s="1047">
        <v>25</v>
      </c>
      <c r="Z128" s="11"/>
      <c r="AA128" s="220" t="s">
        <v>317</v>
      </c>
      <c r="AB128" s="221"/>
      <c r="AC128" s="809" t="s">
        <v>317</v>
      </c>
      <c r="AD128" s="221"/>
      <c r="AE128" s="221" t="s">
        <v>317</v>
      </c>
      <c r="AF128" s="221"/>
      <c r="AG128" s="1047">
        <v>19</v>
      </c>
      <c r="AH128" s="11"/>
      <c r="AI128" s="220" t="s">
        <v>317</v>
      </c>
      <c r="AJ128" s="221"/>
      <c r="AK128" s="809" t="s">
        <v>317</v>
      </c>
      <c r="AL128" s="221"/>
      <c r="AM128" s="221" t="s">
        <v>317</v>
      </c>
      <c r="AN128" s="221"/>
      <c r="AO128" s="1047">
        <v>35</v>
      </c>
      <c r="AP128" s="11"/>
      <c r="AQ128" s="1049" t="s">
        <v>317</v>
      </c>
      <c r="AR128" s="1046"/>
      <c r="AS128" s="809" t="s">
        <v>317</v>
      </c>
      <c r="AT128" s="1046"/>
      <c r="AU128" s="1046" t="s">
        <v>317</v>
      </c>
      <c r="AV128" s="1057"/>
      <c r="AW128" s="11"/>
    </row>
    <row r="129" spans="1:49" ht="16.5" x14ac:dyDescent="0.35">
      <c r="A129" s="831"/>
      <c r="B129" s="831"/>
      <c r="C129" s="831"/>
      <c r="D129" s="831" t="s">
        <v>38</v>
      </c>
      <c r="E129" s="831"/>
      <c r="F129" s="1152">
        <v>29</v>
      </c>
      <c r="G129" s="557"/>
      <c r="H129" s="1047">
        <v>0</v>
      </c>
      <c r="I129" s="1355"/>
      <c r="J129" s="207"/>
      <c r="K129" s="1378"/>
      <c r="L129" s="655"/>
      <c r="M129" s="1378"/>
      <c r="N129" s="11"/>
      <c r="O129" s="1378"/>
      <c r="P129" s="941"/>
      <c r="Q129" s="1047">
        <v>0</v>
      </c>
      <c r="R129" s="106"/>
      <c r="S129" s="207"/>
      <c r="T129" s="11"/>
      <c r="U129" s="655"/>
      <c r="V129" s="11"/>
      <c r="W129" s="11"/>
      <c r="X129" s="11"/>
      <c r="Y129" s="1047">
        <v>0</v>
      </c>
      <c r="Z129" s="11"/>
      <c r="AA129" s="207"/>
      <c r="AB129" s="11"/>
      <c r="AC129" s="655"/>
      <c r="AD129" s="11"/>
      <c r="AE129" s="11"/>
      <c r="AF129" s="11"/>
      <c r="AG129" s="1047">
        <v>0</v>
      </c>
      <c r="AH129" s="11"/>
      <c r="AI129" s="207"/>
      <c r="AJ129" s="11"/>
      <c r="AK129" s="655"/>
      <c r="AL129" s="11"/>
      <c r="AM129" s="11"/>
      <c r="AN129" s="11"/>
      <c r="AO129" s="1047">
        <v>29</v>
      </c>
      <c r="AP129" s="11"/>
      <c r="AQ129" s="207"/>
      <c r="AR129" s="11"/>
      <c r="AS129" s="655"/>
      <c r="AT129" s="11"/>
      <c r="AU129" s="11"/>
      <c r="AV129" s="557"/>
      <c r="AW129" s="11"/>
    </row>
    <row r="130" spans="1:49" s="59" customFormat="1" ht="15.5" x14ac:dyDescent="0.35">
      <c r="A130" s="121" t="s">
        <v>14</v>
      </c>
      <c r="B130" s="121"/>
      <c r="C130" s="847"/>
      <c r="D130" s="825"/>
      <c r="E130" s="121"/>
      <c r="F130" s="1143">
        <v>1093</v>
      </c>
      <c r="G130" s="556"/>
      <c r="H130" s="1071">
        <v>276</v>
      </c>
      <c r="I130" s="1339"/>
      <c r="J130" s="225" t="s">
        <v>317</v>
      </c>
      <c r="K130" s="1339"/>
      <c r="L130" s="815" t="s">
        <v>317</v>
      </c>
      <c r="M130" s="1339"/>
      <c r="N130" s="226" t="s">
        <v>317</v>
      </c>
      <c r="O130" s="1339"/>
      <c r="P130" s="938"/>
      <c r="Q130" s="1071">
        <v>104</v>
      </c>
      <c r="R130" s="226"/>
      <c r="S130" s="225" t="s">
        <v>317</v>
      </c>
      <c r="T130" s="226"/>
      <c r="U130" s="815" t="s">
        <v>317</v>
      </c>
      <c r="V130" s="226"/>
      <c r="W130" s="226" t="s">
        <v>317</v>
      </c>
      <c r="X130" s="196"/>
      <c r="Y130" s="407">
        <v>607</v>
      </c>
      <c r="Z130" s="196"/>
      <c r="AA130" s="225" t="s">
        <v>317</v>
      </c>
      <c r="AB130" s="226"/>
      <c r="AC130" s="815" t="s">
        <v>317</v>
      </c>
      <c r="AD130" s="226"/>
      <c r="AE130" s="226" t="s">
        <v>317</v>
      </c>
      <c r="AF130" s="196"/>
      <c r="AG130" s="407">
        <v>106</v>
      </c>
      <c r="AH130" s="196"/>
      <c r="AI130" s="225" t="s">
        <v>317</v>
      </c>
      <c r="AJ130" s="226"/>
      <c r="AK130" s="815" t="s">
        <v>317</v>
      </c>
      <c r="AL130" s="226"/>
      <c r="AM130" s="226" t="s">
        <v>317</v>
      </c>
      <c r="AN130" s="314"/>
      <c r="AO130" s="407">
        <v>45</v>
      </c>
      <c r="AP130" s="196"/>
      <c r="AQ130" s="761" t="s">
        <v>317</v>
      </c>
      <c r="AR130" s="1014"/>
      <c r="AS130" s="815" t="s">
        <v>317</v>
      </c>
      <c r="AT130" s="1014"/>
      <c r="AU130" s="1014" t="s">
        <v>317</v>
      </c>
      <c r="AV130" s="565"/>
      <c r="AW130" s="256"/>
    </row>
    <row r="131" spans="1:49" x14ac:dyDescent="0.35">
      <c r="A131" s="11"/>
      <c r="B131" s="11"/>
      <c r="C131" s="11"/>
      <c r="D131" s="11"/>
      <c r="E131" s="11"/>
      <c r="F131" s="282"/>
      <c r="G131" s="11"/>
      <c r="H131" s="282"/>
      <c r="I131" s="11"/>
      <c r="J131" s="207"/>
      <c r="K131" s="11"/>
      <c r="L131" s="655"/>
      <c r="M131" s="11"/>
      <c r="N131" s="11"/>
      <c r="O131" s="11"/>
      <c r="P131" s="11"/>
      <c r="Q131" s="282"/>
      <c r="R131" s="11"/>
      <c r="S131" s="207"/>
      <c r="T131" s="11"/>
      <c r="U131" s="655"/>
      <c r="V131" s="11"/>
      <c r="W131" s="11"/>
      <c r="X131" s="11"/>
      <c r="Y131" s="282"/>
      <c r="Z131" s="11"/>
      <c r="AA131" s="207"/>
      <c r="AB131" s="11"/>
      <c r="AC131" s="655"/>
      <c r="AD131" s="11"/>
      <c r="AE131" s="11"/>
      <c r="AF131" s="11"/>
      <c r="AG131" s="282"/>
      <c r="AH131" s="11"/>
      <c r="AI131" s="207"/>
      <c r="AJ131" s="11"/>
      <c r="AK131" s="655"/>
      <c r="AL131" s="11"/>
      <c r="AM131" s="11"/>
      <c r="AN131" s="11"/>
      <c r="AO131" s="282" t="s">
        <v>1354</v>
      </c>
      <c r="AP131" s="11"/>
      <c r="AQ131" s="11"/>
      <c r="AR131" s="11"/>
      <c r="AS131" s="655"/>
      <c r="AT131" s="11"/>
      <c r="AU131" s="11"/>
      <c r="AV131" s="11"/>
      <c r="AW131" s="11"/>
    </row>
    <row r="132" spans="1:49" x14ac:dyDescent="0.35">
      <c r="A132" s="11"/>
      <c r="B132" s="11"/>
      <c r="C132" s="11"/>
      <c r="D132" s="11"/>
      <c r="E132" s="11"/>
      <c r="F132" s="282"/>
      <c r="G132" s="11"/>
      <c r="H132" s="282"/>
      <c r="I132" s="11"/>
      <c r="J132" s="207"/>
      <c r="K132" s="11"/>
      <c r="L132" s="655"/>
      <c r="M132" s="11"/>
      <c r="N132" s="11"/>
      <c r="O132" s="11"/>
      <c r="P132" s="11"/>
      <c r="Q132" s="282"/>
      <c r="R132" s="11"/>
      <c r="S132" s="207"/>
      <c r="T132" s="11"/>
      <c r="U132" s="655"/>
      <c r="V132" s="11"/>
      <c r="W132" s="11"/>
      <c r="X132" s="11"/>
      <c r="Y132" s="282"/>
      <c r="Z132" s="11"/>
      <c r="AA132" s="207"/>
      <c r="AB132" s="11"/>
      <c r="AC132" s="655"/>
      <c r="AD132" s="11"/>
      <c r="AE132" s="11"/>
      <c r="AF132" s="11"/>
      <c r="AG132" s="282"/>
      <c r="AH132" s="11"/>
      <c r="AI132" s="207"/>
      <c r="AJ132" s="11"/>
      <c r="AK132" s="655"/>
      <c r="AL132" s="11"/>
      <c r="AM132" s="11"/>
      <c r="AN132" s="11"/>
      <c r="AO132" s="282"/>
      <c r="AP132" s="11"/>
      <c r="AQ132" s="11"/>
      <c r="AR132" s="11"/>
      <c r="AS132" s="655"/>
      <c r="AT132" s="11"/>
      <c r="AU132" s="11"/>
      <c r="AV132" s="11"/>
      <c r="AW132" s="11"/>
    </row>
    <row r="133" spans="1:49" x14ac:dyDescent="0.35">
      <c r="A133" s="11"/>
      <c r="B133" s="11"/>
      <c r="C133" s="11"/>
      <c r="D133" s="11"/>
      <c r="E133" s="11"/>
      <c r="F133" s="282"/>
      <c r="G133" s="11"/>
      <c r="H133" s="282"/>
      <c r="I133" s="11"/>
      <c r="J133" s="207"/>
      <c r="K133" s="11"/>
      <c r="L133" s="655"/>
      <c r="M133" s="11"/>
      <c r="N133" s="11"/>
      <c r="O133" s="11"/>
      <c r="P133" s="11"/>
      <c r="Q133" s="282"/>
      <c r="R133" s="11"/>
      <c r="S133" s="207"/>
      <c r="T133" s="11"/>
      <c r="U133" s="655"/>
      <c r="V133" s="11"/>
      <c r="W133" s="11"/>
      <c r="X133" s="11"/>
      <c r="Y133" s="282"/>
      <c r="Z133" s="11"/>
      <c r="AA133" s="207"/>
      <c r="AB133" s="11"/>
      <c r="AC133" s="655"/>
      <c r="AD133" s="11"/>
      <c r="AE133" s="11"/>
      <c r="AF133" s="11"/>
      <c r="AG133" s="282"/>
      <c r="AH133" s="11"/>
      <c r="AI133" s="207"/>
      <c r="AJ133" s="11"/>
      <c r="AK133" s="655"/>
      <c r="AL133" s="11"/>
      <c r="AM133" s="11"/>
      <c r="AN133" s="11"/>
      <c r="AO133" s="282"/>
      <c r="AP133" s="11"/>
      <c r="AQ133" s="11"/>
      <c r="AR133" s="11"/>
      <c r="AS133" s="655"/>
      <c r="AT133" s="11"/>
      <c r="AU133" s="11"/>
      <c r="AV133" s="11"/>
      <c r="AW133" s="11"/>
    </row>
    <row r="134" spans="1:49" x14ac:dyDescent="0.35">
      <c r="A134" s="1075" t="s">
        <v>2993</v>
      </c>
      <c r="B134" s="11"/>
      <c r="C134" s="11"/>
      <c r="D134" s="11"/>
      <c r="E134" s="11"/>
      <c r="F134" s="282"/>
      <c r="G134" s="11"/>
      <c r="H134" s="282"/>
      <c r="I134" s="11"/>
      <c r="J134" s="207"/>
      <c r="K134" s="11"/>
      <c r="L134" s="655"/>
      <c r="M134" s="11"/>
      <c r="N134" s="11"/>
      <c r="O134" s="11"/>
      <c r="P134" s="11"/>
      <c r="Q134" s="282"/>
      <c r="R134" s="11"/>
      <c r="S134" s="207"/>
      <c r="T134" s="11"/>
      <c r="U134" s="655"/>
      <c r="V134" s="11"/>
      <c r="W134" s="11"/>
      <c r="X134" s="11"/>
      <c r="Y134" s="282"/>
      <c r="Z134" s="11"/>
      <c r="AA134" s="207"/>
      <c r="AB134" s="11"/>
      <c r="AC134" s="655"/>
      <c r="AD134" s="11"/>
      <c r="AE134" s="11"/>
      <c r="AF134" s="11"/>
      <c r="AG134" s="282"/>
      <c r="AH134" s="11"/>
      <c r="AI134" s="207"/>
      <c r="AJ134" s="11"/>
      <c r="AK134" s="655"/>
      <c r="AL134" s="11"/>
      <c r="AM134" s="11"/>
      <c r="AN134" s="11"/>
      <c r="AO134" s="282"/>
      <c r="AP134" s="11"/>
      <c r="AQ134" s="11"/>
      <c r="AR134" s="11"/>
      <c r="AS134" s="655"/>
      <c r="AT134" s="11"/>
      <c r="AU134" s="11"/>
      <c r="AV134" s="11"/>
      <c r="AW134" s="11"/>
    </row>
    <row r="135" spans="1:49" x14ac:dyDescent="0.35">
      <c r="A135" s="455" t="s">
        <v>528</v>
      </c>
      <c r="B135" s="11"/>
      <c r="C135" s="11"/>
      <c r="D135" s="11"/>
      <c r="E135" s="11"/>
      <c r="F135" s="282"/>
      <c r="G135" s="11"/>
      <c r="H135" s="282"/>
      <c r="I135" s="11"/>
      <c r="J135" s="207"/>
      <c r="K135" s="11"/>
      <c r="L135" s="655"/>
      <c r="M135" s="11"/>
      <c r="N135" s="11"/>
      <c r="O135" s="11"/>
      <c r="P135" s="11"/>
      <c r="Q135" s="282"/>
      <c r="R135" s="11"/>
      <c r="S135" s="207"/>
      <c r="T135" s="11"/>
      <c r="U135" s="655"/>
      <c r="V135" s="11"/>
      <c r="W135" s="11"/>
      <c r="X135" s="11"/>
      <c r="Y135" s="282"/>
      <c r="Z135" s="11"/>
      <c r="AA135" s="207"/>
      <c r="AB135" s="11"/>
      <c r="AC135" s="655"/>
      <c r="AD135" s="11"/>
      <c r="AE135" s="11"/>
      <c r="AF135" s="11"/>
      <c r="AG135" s="282"/>
      <c r="AH135" s="11"/>
      <c r="AI135" s="207"/>
      <c r="AJ135" s="11"/>
      <c r="AK135" s="655"/>
      <c r="AL135" s="11"/>
      <c r="AM135" s="11"/>
      <c r="AN135" s="11"/>
      <c r="AO135" s="282"/>
      <c r="AP135" s="11"/>
      <c r="AQ135" s="11"/>
      <c r="AR135" s="11"/>
      <c r="AS135" s="655"/>
      <c r="AT135" s="11"/>
      <c r="AU135" s="11"/>
      <c r="AV135" s="11"/>
      <c r="AW135" s="11"/>
    </row>
    <row r="136" spans="1:49" x14ac:dyDescent="0.35">
      <c r="A136" s="455" t="s">
        <v>527</v>
      </c>
      <c r="B136" s="11"/>
      <c r="C136" s="11"/>
      <c r="D136" s="11"/>
      <c r="E136" s="11"/>
      <c r="F136" s="282"/>
      <c r="G136" s="11"/>
      <c r="H136" s="489"/>
      <c r="I136" s="11"/>
      <c r="J136" s="207"/>
      <c r="K136" s="11"/>
      <c r="L136" s="655"/>
      <c r="M136" s="11"/>
      <c r="N136" s="11"/>
      <c r="O136" s="11"/>
      <c r="P136" s="11"/>
      <c r="Q136" s="282"/>
      <c r="R136" s="11"/>
      <c r="S136" s="207"/>
      <c r="T136" s="11"/>
      <c r="U136" s="655"/>
      <c r="V136" s="11"/>
      <c r="W136" s="11"/>
      <c r="X136" s="11"/>
      <c r="Y136" s="282"/>
      <c r="Z136" s="11"/>
      <c r="AA136" s="207"/>
      <c r="AB136" s="11"/>
      <c r="AC136" s="655"/>
      <c r="AD136" s="11"/>
      <c r="AE136" s="11"/>
      <c r="AF136" s="11"/>
      <c r="AG136" s="489"/>
      <c r="AH136" s="11"/>
      <c r="AI136" s="207"/>
      <c r="AJ136" s="11"/>
      <c r="AK136" s="655"/>
      <c r="AL136" s="11"/>
      <c r="AM136" s="11"/>
      <c r="AN136" s="11"/>
      <c r="AO136" s="282"/>
      <c r="AP136" s="11"/>
      <c r="AQ136" s="11"/>
      <c r="AR136" s="11"/>
      <c r="AS136" s="655"/>
      <c r="AT136" s="11"/>
      <c r="AU136" s="11"/>
      <c r="AV136" s="11"/>
      <c r="AW136" s="11"/>
    </row>
    <row r="137" spans="1:49" x14ac:dyDescent="0.35">
      <c r="A137" s="455" t="s">
        <v>495</v>
      </c>
      <c r="B137" s="455"/>
      <c r="C137" s="455"/>
      <c r="D137" s="455"/>
      <c r="E137" s="455"/>
      <c r="F137" s="1168"/>
      <c r="G137" s="455"/>
      <c r="H137" s="1168"/>
      <c r="I137" s="455"/>
      <c r="J137" s="455"/>
      <c r="K137" s="455"/>
      <c r="L137" s="1120"/>
      <c r="M137" s="455"/>
      <c r="N137" s="455"/>
      <c r="O137" s="455"/>
      <c r="P137" s="1075"/>
      <c r="Q137" s="1168"/>
      <c r="R137" s="455"/>
      <c r="S137" s="455"/>
      <c r="T137" s="455"/>
      <c r="U137" s="1120"/>
      <c r="V137" s="455"/>
      <c r="W137" s="455"/>
      <c r="X137" s="455"/>
      <c r="Y137" s="1168"/>
      <c r="Z137" s="455"/>
      <c r="AA137" s="536"/>
      <c r="AB137" s="11"/>
      <c r="AC137" s="655"/>
      <c r="AD137" s="11"/>
      <c r="AE137" s="11"/>
      <c r="AF137" s="11"/>
      <c r="AG137" s="282"/>
      <c r="AH137" s="11"/>
      <c r="AI137" s="207"/>
      <c r="AJ137" s="11"/>
      <c r="AK137" s="655"/>
      <c r="AL137" s="11"/>
      <c r="AM137" s="11"/>
      <c r="AN137" s="11"/>
      <c r="AO137" s="282"/>
      <c r="AP137" s="11"/>
      <c r="AQ137" s="11"/>
      <c r="AR137" s="11"/>
      <c r="AS137" s="655"/>
      <c r="AT137" s="11"/>
      <c r="AU137" s="11"/>
      <c r="AV137" s="11"/>
      <c r="AW137" s="11"/>
    </row>
    <row r="138" spans="1:49" x14ac:dyDescent="0.35">
      <c r="A138" s="455" t="s">
        <v>496</v>
      </c>
      <c r="B138" s="455"/>
      <c r="C138" s="456"/>
      <c r="D138" s="456"/>
      <c r="E138" s="456"/>
      <c r="F138" s="1214"/>
      <c r="G138" s="456"/>
      <c r="H138" s="1214"/>
      <c r="I138" s="456"/>
      <c r="J138" s="456"/>
      <c r="K138" s="456"/>
      <c r="L138" s="1264"/>
      <c r="M138" s="456"/>
      <c r="N138" s="456"/>
      <c r="O138" s="456"/>
      <c r="P138" s="1078"/>
      <c r="Q138" s="1214"/>
      <c r="R138" s="456"/>
      <c r="S138" s="456"/>
      <c r="T138" s="456"/>
      <c r="U138" s="1264"/>
      <c r="V138" s="456"/>
      <c r="W138" s="456"/>
      <c r="X138" s="456"/>
      <c r="Y138" s="1214"/>
      <c r="Z138" s="456"/>
      <c r="AA138" s="456"/>
      <c r="AB138" s="11"/>
      <c r="AC138" s="655"/>
      <c r="AD138" s="11"/>
      <c r="AE138" s="11"/>
      <c r="AF138" s="11"/>
      <c r="AG138" s="282"/>
      <c r="AH138" s="11"/>
      <c r="AI138" s="207"/>
      <c r="AJ138" s="11"/>
      <c r="AK138" s="655"/>
      <c r="AL138" s="11"/>
      <c r="AM138" s="11"/>
      <c r="AN138" s="11"/>
      <c r="AO138" s="282"/>
      <c r="AP138" s="11"/>
      <c r="AQ138" s="11"/>
      <c r="AR138" s="11"/>
      <c r="AS138" s="655"/>
      <c r="AT138" s="11"/>
      <c r="AU138" s="11"/>
      <c r="AV138" s="11"/>
      <c r="AW138" s="11"/>
    </row>
    <row r="139" spans="1:49" x14ac:dyDescent="0.35">
      <c r="A139" s="1461" t="s">
        <v>518</v>
      </c>
      <c r="B139" s="1461"/>
      <c r="C139" s="1461"/>
      <c r="D139" s="1461"/>
      <c r="E139" s="1461"/>
      <c r="F139" s="1461"/>
      <c r="G139" s="1461"/>
      <c r="H139" s="1461"/>
      <c r="I139" s="1461"/>
      <c r="J139" s="1461"/>
      <c r="K139" s="1461"/>
      <c r="L139" s="1461"/>
      <c r="M139" s="1461"/>
      <c r="N139" s="1461"/>
      <c r="O139" s="1461"/>
      <c r="P139" s="1461"/>
      <c r="Q139" s="1461"/>
      <c r="R139" s="1461"/>
      <c r="S139" s="1461"/>
      <c r="T139" s="1461"/>
      <c r="U139" s="1461"/>
      <c r="V139" s="1461"/>
      <c r="W139" s="1461"/>
      <c r="X139" s="1461"/>
      <c r="Y139" s="1461"/>
      <c r="Z139" s="1461"/>
      <c r="AA139" s="1461"/>
      <c r="AB139" s="1461"/>
      <c r="AC139" s="1461"/>
      <c r="AD139" s="1461"/>
      <c r="AE139" s="1461"/>
      <c r="AF139" s="1461"/>
      <c r="AG139" s="1461"/>
      <c r="AH139" s="1461"/>
      <c r="AI139" s="1461"/>
      <c r="AJ139" s="1461"/>
      <c r="AK139" s="1461"/>
      <c r="AL139" s="1461"/>
      <c r="AM139" s="1461"/>
      <c r="AN139" s="1461"/>
      <c r="AO139" s="1461"/>
      <c r="AP139" s="1461"/>
      <c r="AQ139" s="11"/>
      <c r="AR139" s="11"/>
      <c r="AS139" s="655"/>
      <c r="AT139" s="11"/>
      <c r="AU139" s="11"/>
      <c r="AV139" s="11"/>
      <c r="AW139" s="11"/>
    </row>
    <row r="140" spans="1:49" x14ac:dyDescent="0.35">
      <c r="A140" s="1461"/>
      <c r="B140" s="1461"/>
      <c r="C140" s="1461"/>
      <c r="D140" s="1461"/>
      <c r="E140" s="1461"/>
      <c r="F140" s="1461"/>
      <c r="G140" s="1461"/>
      <c r="H140" s="1461"/>
      <c r="I140" s="1461"/>
      <c r="J140" s="1461"/>
      <c r="K140" s="1461"/>
      <c r="L140" s="1461"/>
      <c r="M140" s="1461"/>
      <c r="N140" s="1461"/>
      <c r="O140" s="1461"/>
      <c r="P140" s="1461"/>
      <c r="Q140" s="1461"/>
      <c r="R140" s="1461"/>
      <c r="S140" s="1461"/>
      <c r="T140" s="1461"/>
      <c r="U140" s="1461"/>
      <c r="V140" s="1461"/>
      <c r="W140" s="1461"/>
      <c r="X140" s="1461"/>
      <c r="Y140" s="1461"/>
      <c r="Z140" s="1461"/>
      <c r="AA140" s="1461"/>
      <c r="AB140" s="1461"/>
      <c r="AC140" s="1461"/>
      <c r="AD140" s="1461"/>
      <c r="AE140" s="1461"/>
      <c r="AF140" s="1461"/>
      <c r="AG140" s="1461"/>
      <c r="AH140" s="1461"/>
      <c r="AI140" s="1461"/>
      <c r="AJ140" s="1461"/>
      <c r="AK140" s="1461"/>
      <c r="AL140" s="1461"/>
      <c r="AM140" s="1461"/>
      <c r="AN140" s="1461"/>
      <c r="AO140" s="1461"/>
      <c r="AP140" s="1461"/>
      <c r="AQ140" s="11"/>
      <c r="AR140" s="11"/>
      <c r="AS140" s="655"/>
      <c r="AT140" s="11"/>
      <c r="AU140" s="11"/>
      <c r="AV140" s="11"/>
      <c r="AW140" s="11"/>
    </row>
    <row r="141" spans="1:49" x14ac:dyDescent="0.35">
      <c r="A141" s="1127"/>
      <c r="B141" s="455"/>
      <c r="C141" s="455"/>
      <c r="D141" s="455"/>
      <c r="E141" s="455"/>
      <c r="G141" s="455"/>
      <c r="H141" s="1168"/>
      <c r="I141" s="455"/>
      <c r="J141" s="455"/>
      <c r="K141" s="455"/>
      <c r="L141" s="1120"/>
      <c r="M141" s="455"/>
      <c r="N141" s="455"/>
      <c r="O141" s="455"/>
      <c r="P141" s="1075"/>
      <c r="Q141" s="1168"/>
      <c r="R141" s="455"/>
      <c r="S141" s="455"/>
      <c r="T141" s="455"/>
      <c r="U141" s="1120"/>
      <c r="V141" s="455"/>
      <c r="W141" s="455"/>
      <c r="X141" s="455"/>
      <c r="Y141" s="1168"/>
      <c r="Z141" s="455"/>
      <c r="AA141" s="455"/>
      <c r="AB141" s="11"/>
      <c r="AC141" s="655"/>
      <c r="AD141" s="11"/>
      <c r="AE141" s="11"/>
      <c r="AF141" s="11"/>
      <c r="AG141" s="282"/>
      <c r="AH141" s="11"/>
      <c r="AI141" s="207"/>
      <c r="AJ141" s="11"/>
      <c r="AK141" s="655"/>
      <c r="AL141" s="11"/>
      <c r="AM141" s="11"/>
      <c r="AN141" s="11"/>
      <c r="AO141" s="282"/>
      <c r="AP141" s="11"/>
      <c r="AQ141" s="11"/>
      <c r="AR141" s="11"/>
      <c r="AS141" s="655"/>
      <c r="AT141" s="11"/>
      <c r="AU141" s="11"/>
      <c r="AV141" s="11"/>
      <c r="AW141" s="11"/>
    </row>
    <row r="142" spans="1:49" x14ac:dyDescent="0.35">
      <c r="H142" s="718"/>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scale="80" topLeftCell="Y1">
      <pane ySplit="12" topLeftCell="A14" activePane="bottomLeft" state="frozen"/>
      <selection pane="bottomLeft" activeCell="A71" sqref="A71:XFD71"/>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topLeftCell="Y1">
      <pane ySplit="12" topLeftCell="A14" activePane="bottomLeft" state="frozen"/>
      <selection pane="bottomLeft" activeCell="A71" sqref="A71:XFD71"/>
      <pageMargins left="0.7" right="0.7" top="0.75" bottom="0.75" header="0.3" footer="0.3"/>
      <pageSetup paperSize="9" orientation="portrait" r:id="rId4"/>
    </customSheetView>
    <customSheetView guid="{C9002C72-A0F7-4AAF-83BF-3FC793C5F997}" scale="80">
      <pane ySplit="12" topLeftCell="A115" activePane="bottomLeft" state="frozen"/>
      <selection pane="bottomLeft" activeCell="A136" sqref="A136:AL139"/>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BF22" sqref="BF22"/>
      <pageMargins left="0.7" right="0.7" top="0.75" bottom="0.75" header="0.3" footer="0.3"/>
      <pageSetup paperSize="9" orientation="portrait" r:id="rId6"/>
    </customSheetView>
    <customSheetView guid="{6D33D6DF-7C7F-4732-B580-E47205D6915F}" scale="80" topLeftCell="Y1">
      <pane ySplit="12" topLeftCell="A14" activePane="bottomLeft" state="frozen"/>
      <selection pane="bottomLeft" activeCell="A71" sqref="A71:XFD71"/>
      <pageMargins left="0.7" right="0.7" top="0.75" bottom="0.75" header="0.3" footer="0.3"/>
      <pageSetup paperSize="9" orientation="portrait" r:id="rId7"/>
    </customSheetView>
    <customSheetView guid="{6485167B-8362-4824-AB11-BFAF0051B385}" scale="80" topLeftCell="Y1">
      <pane ySplit="12" topLeftCell="A14" activePane="bottomLeft" state="frozen"/>
      <selection pane="bottomLeft" activeCell="A71" sqref="A71:XFD71"/>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2">
    <mergeCell ref="A139:AP140"/>
    <mergeCell ref="AO13:AV13"/>
    <mergeCell ref="A12:D12"/>
    <mergeCell ref="H12:AM12"/>
    <mergeCell ref="A2:AG2"/>
    <mergeCell ref="H13:O13"/>
    <mergeCell ref="Q13:X13"/>
    <mergeCell ref="Y13:AF13"/>
    <mergeCell ref="AG13:AN13"/>
    <mergeCell ref="A5:AI5"/>
    <mergeCell ref="A7:AK7"/>
    <mergeCell ref="A10:N10"/>
  </mergeCells>
  <hyperlinks>
    <hyperlink ref="A11:D11" location="Contents!A1" display="Return to Contents"/>
  </hyperlinks>
  <pageMargins left="0.7" right="0.7" top="0.75" bottom="0.75" header="0.3" footer="0.3"/>
  <pageSetup paperSize="9"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AV122"/>
  <sheetViews>
    <sheetView zoomScale="80" zoomScaleNormal="80" workbookViewId="0">
      <pane ySplit="13" topLeftCell="A14" activePane="bottomLeft" state="frozen"/>
      <selection pane="bottomLeft" activeCell="A4" sqref="A4"/>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0.72656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1.453125"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6"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18" x14ac:dyDescent="0.25">
      <c r="A2" s="1281" t="s">
        <v>432</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2"/>
      <c r="AP2" s="1281"/>
      <c r="AQ2" s="1283"/>
    </row>
    <row r="3" spans="1:48" s="1145" customFormat="1" ht="16" customHeight="1" x14ac:dyDescent="0.3">
      <c r="A3" s="1426" t="s">
        <v>3077</v>
      </c>
      <c r="F3" s="423"/>
      <c r="H3" s="423"/>
      <c r="J3" s="399"/>
      <c r="O3" s="1167"/>
      <c r="P3" s="1167"/>
      <c r="Q3" s="423"/>
      <c r="R3" s="399"/>
      <c r="X3" s="399"/>
      <c r="Y3" s="423"/>
      <c r="AC3" s="1158"/>
      <c r="AD3" s="1167"/>
      <c r="AE3" s="1158"/>
      <c r="AF3" s="1160"/>
      <c r="AG3" s="1187"/>
      <c r="AO3" s="423"/>
    </row>
    <row r="4" spans="1:48" s="393" customFormat="1" ht="16" customHeight="1" x14ac:dyDescent="0.3">
      <c r="A4" s="1426" t="s">
        <v>3078</v>
      </c>
      <c r="F4" s="423"/>
      <c r="H4" s="423"/>
      <c r="J4" s="399"/>
      <c r="O4" s="394"/>
      <c r="P4" s="1088"/>
      <c r="Q4" s="423"/>
      <c r="R4" s="399"/>
      <c r="X4" s="399"/>
      <c r="Y4" s="423"/>
      <c r="AC4" s="398"/>
      <c r="AD4" s="394"/>
      <c r="AE4" s="398"/>
      <c r="AF4" s="430"/>
      <c r="AG4" s="1187"/>
      <c r="AO4" s="423"/>
    </row>
    <row r="5" spans="1:48" s="393" customFormat="1" ht="15" customHeight="1" x14ac:dyDescent="0.35">
      <c r="A5" s="1438" t="s">
        <v>433</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1438"/>
      <c r="AD5" s="1438"/>
      <c r="AE5" s="1439"/>
      <c r="AF5" s="1439"/>
      <c r="AG5" s="1439"/>
      <c r="AH5" s="1439"/>
      <c r="AI5" s="1439"/>
      <c r="AJ5" s="1439"/>
      <c r="AK5" s="1439"/>
      <c r="AL5" s="1439"/>
      <c r="AM5" s="1439"/>
      <c r="AN5" s="1439"/>
      <c r="AO5" s="1439"/>
    </row>
    <row r="6" spans="1:48" s="393" customFormat="1" ht="6.75" customHeight="1" x14ac:dyDescent="0.3">
      <c r="F6" s="423"/>
      <c r="H6" s="423"/>
      <c r="J6" s="399"/>
      <c r="O6" s="394"/>
      <c r="P6" s="1088"/>
      <c r="Q6" s="423"/>
      <c r="R6" s="399"/>
      <c r="X6" s="399"/>
      <c r="Y6" s="423"/>
      <c r="AC6" s="398"/>
      <c r="AD6" s="394"/>
      <c r="AE6" s="398"/>
      <c r="AF6" s="430"/>
      <c r="AG6" s="1187"/>
      <c r="AO6" s="423"/>
    </row>
    <row r="7" spans="1:48" s="393" customFormat="1" ht="30.5" customHeight="1" x14ac:dyDescent="0.3">
      <c r="A7" s="1450" t="s">
        <v>434</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0"/>
      <c r="AN7" s="10"/>
      <c r="AO7" s="1035"/>
      <c r="AP7" s="10"/>
      <c r="AQ7" s="10"/>
    </row>
    <row r="8" spans="1:48" s="393" customFormat="1" ht="15" customHeight="1" x14ac:dyDescent="0.3">
      <c r="A8" s="396" t="s">
        <v>397</v>
      </c>
      <c r="B8" s="429"/>
      <c r="C8" s="429"/>
      <c r="D8" s="429"/>
      <c r="E8" s="429"/>
      <c r="F8" s="1168"/>
      <c r="G8" s="429"/>
      <c r="H8" s="1168"/>
      <c r="I8" s="429"/>
      <c r="J8" s="429"/>
      <c r="K8" s="429"/>
      <c r="L8" s="429"/>
      <c r="M8" s="429"/>
      <c r="N8" s="429"/>
      <c r="O8" s="429"/>
      <c r="P8" s="1075"/>
      <c r="Q8" s="1168"/>
      <c r="R8" s="429"/>
      <c r="S8" s="429"/>
      <c r="T8" s="429"/>
      <c r="U8" s="429"/>
      <c r="V8" s="429"/>
      <c r="W8" s="429"/>
      <c r="X8" s="429"/>
      <c r="Y8" s="1168"/>
      <c r="Z8" s="429"/>
      <c r="AA8" s="429"/>
      <c r="AB8" s="429"/>
      <c r="AC8" s="429"/>
      <c r="AD8" s="429"/>
      <c r="AE8" s="429"/>
      <c r="AF8" s="429"/>
      <c r="AG8" s="1168"/>
      <c r="AH8" s="429"/>
      <c r="AI8" s="429"/>
      <c r="AJ8" s="429"/>
      <c r="AK8" s="429"/>
      <c r="AL8" s="429"/>
      <c r="AM8" s="10"/>
      <c r="AN8" s="10"/>
      <c r="AO8" s="1035"/>
      <c r="AP8" s="10"/>
      <c r="AQ8" s="10"/>
    </row>
    <row r="9" spans="1:48" s="393" customFormat="1" ht="13" customHeight="1" x14ac:dyDescent="0.35">
      <c r="A9" s="1466"/>
      <c r="B9" s="1467"/>
      <c r="C9" s="1467"/>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c r="AB9" s="1467"/>
      <c r="AC9" s="1467"/>
      <c r="AD9" s="1467"/>
      <c r="AE9" s="1467"/>
      <c r="AF9" s="1467"/>
      <c r="AG9" s="1467"/>
      <c r="AH9" s="1467"/>
      <c r="AI9" s="1467"/>
      <c r="AJ9" s="429"/>
      <c r="AK9" s="429"/>
      <c r="AL9" s="429"/>
      <c r="AM9" s="10"/>
      <c r="AN9" s="10"/>
      <c r="AO9" s="1035"/>
      <c r="AP9" s="10"/>
      <c r="AQ9" s="10"/>
    </row>
    <row r="10" spans="1:48" s="393" customFormat="1" ht="15" customHeight="1" x14ac:dyDescent="0.35">
      <c r="A10" s="1449" t="s">
        <v>380</v>
      </c>
      <c r="B10" s="1449"/>
      <c r="C10" s="1449"/>
      <c r="D10" s="1449"/>
      <c r="E10" s="1449"/>
      <c r="F10" s="1449"/>
      <c r="G10" s="1449"/>
      <c r="H10" s="1439"/>
      <c r="I10" s="1439"/>
      <c r="J10" s="1439"/>
      <c r="K10" s="1439"/>
      <c r="O10" s="394"/>
      <c r="P10" s="1088"/>
      <c r="Q10" s="423"/>
      <c r="R10" s="399"/>
      <c r="X10" s="399"/>
      <c r="Y10" s="423"/>
      <c r="AC10" s="398"/>
      <c r="AD10" s="394"/>
      <c r="AE10" s="398"/>
      <c r="AF10" s="430"/>
      <c r="AG10" s="1187"/>
      <c r="AO10" s="423"/>
    </row>
    <row r="11" spans="1:48" x14ac:dyDescent="0.35">
      <c r="A11" s="24" t="s">
        <v>5</v>
      </c>
      <c r="B11" s="23"/>
      <c r="C11" s="23"/>
      <c r="D11" s="23"/>
      <c r="E11" s="259"/>
      <c r="F11" s="1061"/>
      <c r="G11" s="259"/>
      <c r="H11" s="1061"/>
      <c r="I11" s="259"/>
      <c r="J11" s="202"/>
      <c r="K11" s="259"/>
      <c r="L11" s="259"/>
      <c r="M11" s="259"/>
      <c r="N11" s="259"/>
      <c r="O11" s="10"/>
      <c r="P11" s="1031"/>
      <c r="Q11" s="282"/>
      <c r="R11" s="11"/>
      <c r="S11" s="207"/>
      <c r="T11" s="11"/>
    </row>
    <row r="12" spans="1:48" ht="17.25" customHeight="1" x14ac:dyDescent="0.25">
      <c r="A12" s="258"/>
      <c r="B12" s="457"/>
      <c r="C12" s="457"/>
      <c r="D12" s="457"/>
      <c r="E12" s="457"/>
      <c r="F12" s="1061"/>
      <c r="G12" s="457"/>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1"/>
      <c r="AO12" s="282"/>
      <c r="AP12" s="11"/>
      <c r="AQ12" s="11"/>
      <c r="AR12" s="11"/>
      <c r="AS12" s="11"/>
      <c r="AT12" s="11"/>
      <c r="AU12" s="11"/>
      <c r="AV12" s="11"/>
    </row>
    <row r="13" spans="1:48" ht="15" x14ac:dyDescent="0.25">
      <c r="A13" s="26" t="s">
        <v>312</v>
      </c>
      <c r="B13" s="11"/>
      <c r="C13" s="11"/>
      <c r="D13" s="11"/>
      <c r="E13" s="11"/>
      <c r="F13" s="1152" t="s">
        <v>1</v>
      </c>
      <c r="G13" s="547"/>
      <c r="H13" s="1442" t="s">
        <v>6</v>
      </c>
      <c r="I13" s="1443"/>
      <c r="J13" s="1443"/>
      <c r="K13" s="1443"/>
      <c r="L13" s="1443"/>
      <c r="M13" s="1443"/>
      <c r="N13" s="1444"/>
      <c r="O13" s="1240"/>
      <c r="P13" s="865"/>
      <c r="Q13" s="1443" t="s">
        <v>11</v>
      </c>
      <c r="R13" s="1443"/>
      <c r="S13" s="1443"/>
      <c r="T13" s="1443"/>
      <c r="U13" s="1443"/>
      <c r="V13" s="1443"/>
      <c r="W13" s="1443"/>
      <c r="X13" s="1444"/>
      <c r="Y13" s="1443" t="s">
        <v>7</v>
      </c>
      <c r="Z13" s="1443"/>
      <c r="AA13" s="1443"/>
      <c r="AB13" s="1443"/>
      <c r="AC13" s="1443"/>
      <c r="AD13" s="1443"/>
      <c r="AE13" s="1443"/>
      <c r="AF13" s="1444"/>
      <c r="AG13" s="1443"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438"/>
      <c r="C14" s="438"/>
      <c r="D14" s="438"/>
      <c r="E14" s="727"/>
      <c r="F14" s="483"/>
      <c r="G14" s="438"/>
      <c r="H14" s="483" t="s">
        <v>59</v>
      </c>
      <c r="I14" s="438"/>
      <c r="J14" s="482" t="s">
        <v>56</v>
      </c>
      <c r="K14" s="438"/>
      <c r="L14" s="438" t="s">
        <v>0</v>
      </c>
      <c r="M14" s="438"/>
      <c r="N14" s="438" t="s">
        <v>60</v>
      </c>
      <c r="O14" s="437"/>
      <c r="P14" s="727"/>
      <c r="Q14" s="483" t="s">
        <v>59</v>
      </c>
      <c r="R14" s="438"/>
      <c r="S14" s="482" t="s">
        <v>56</v>
      </c>
      <c r="T14" s="438"/>
      <c r="U14" s="438" t="s">
        <v>0</v>
      </c>
      <c r="V14" s="438"/>
      <c r="W14" s="438" t="s">
        <v>60</v>
      </c>
      <c r="X14" s="438"/>
      <c r="Y14" s="483" t="s">
        <v>59</v>
      </c>
      <c r="Z14" s="438"/>
      <c r="AA14" s="482" t="s">
        <v>56</v>
      </c>
      <c r="AB14" s="438"/>
      <c r="AC14" s="438" t="s">
        <v>0</v>
      </c>
      <c r="AD14" s="438"/>
      <c r="AE14" s="438" t="s">
        <v>60</v>
      </c>
      <c r="AF14" s="438"/>
      <c r="AG14" s="483" t="s">
        <v>59</v>
      </c>
      <c r="AH14" s="438"/>
      <c r="AI14" s="482" t="s">
        <v>56</v>
      </c>
      <c r="AJ14" s="438"/>
      <c r="AK14" s="438" t="s">
        <v>0</v>
      </c>
      <c r="AL14" s="438"/>
      <c r="AM14" s="438" t="s">
        <v>60</v>
      </c>
      <c r="AN14" s="438"/>
      <c r="AO14" s="483" t="s">
        <v>59</v>
      </c>
      <c r="AP14" s="438"/>
      <c r="AQ14" s="482" t="s">
        <v>56</v>
      </c>
      <c r="AR14" s="438"/>
      <c r="AS14" s="438" t="s">
        <v>0</v>
      </c>
      <c r="AT14" s="438"/>
      <c r="AU14" s="438" t="s">
        <v>60</v>
      </c>
      <c r="AV14" s="727"/>
    </row>
    <row r="15" spans="1:48" ht="15" x14ac:dyDescent="0.25">
      <c r="A15" s="829" t="s">
        <v>1</v>
      </c>
      <c r="B15" s="829"/>
      <c r="C15" s="829"/>
      <c r="D15" s="829"/>
      <c r="E15" s="842"/>
      <c r="F15" s="1153"/>
      <c r="G15" s="336"/>
      <c r="H15" s="484"/>
      <c r="I15" s="228"/>
      <c r="J15" s="227"/>
      <c r="K15" s="228"/>
      <c r="L15" s="508"/>
      <c r="M15" s="228"/>
      <c r="N15" s="228"/>
      <c r="O15" s="484"/>
      <c r="P15" s="1067"/>
      <c r="Q15" s="484"/>
      <c r="R15" s="228"/>
      <c r="S15" s="227"/>
      <c r="T15" s="228"/>
      <c r="U15" s="508"/>
      <c r="V15" s="228"/>
      <c r="W15" s="228"/>
      <c r="X15" s="337"/>
      <c r="Y15" s="484"/>
      <c r="Z15" s="337"/>
      <c r="AA15" s="227"/>
      <c r="AB15" s="228"/>
      <c r="AC15" s="508"/>
      <c r="AD15" s="228"/>
      <c r="AE15" s="228"/>
      <c r="AF15" s="337"/>
      <c r="AG15" s="484"/>
      <c r="AH15" s="229"/>
      <c r="AI15" s="227"/>
      <c r="AJ15" s="228"/>
      <c r="AK15" s="508"/>
      <c r="AL15" s="228"/>
      <c r="AM15" s="228"/>
      <c r="AN15" s="229"/>
      <c r="AO15" s="484"/>
      <c r="AP15" s="229"/>
      <c r="AQ15" s="763"/>
      <c r="AR15" s="1139"/>
      <c r="AS15" s="508"/>
      <c r="AT15" s="1139"/>
      <c r="AU15" s="1139"/>
      <c r="AV15" s="1235"/>
    </row>
    <row r="16" spans="1:48" ht="15" x14ac:dyDescent="0.25">
      <c r="A16" s="751"/>
      <c r="B16" s="751"/>
      <c r="C16" s="751" t="s">
        <v>69</v>
      </c>
      <c r="D16" s="751"/>
      <c r="E16" s="830"/>
      <c r="F16" s="440">
        <v>38</v>
      </c>
      <c r="G16" s="294"/>
      <c r="H16" s="1150">
        <v>7</v>
      </c>
      <c r="I16" s="338"/>
      <c r="J16" s="218">
        <v>1.0310493136157427E-4</v>
      </c>
      <c r="K16" s="338"/>
      <c r="L16" s="359">
        <v>0.10310493136157427</v>
      </c>
      <c r="M16" s="338"/>
      <c r="N16" s="338" t="s">
        <v>1794</v>
      </c>
      <c r="O16" s="623"/>
      <c r="P16" s="1064"/>
      <c r="Q16" s="1150">
        <v>7</v>
      </c>
      <c r="R16" s="338"/>
      <c r="S16" s="218">
        <v>1.1858238022202271E-4</v>
      </c>
      <c r="T16" s="338"/>
      <c r="U16" s="610">
        <v>0.11858238022202272</v>
      </c>
      <c r="V16" s="193"/>
      <c r="W16" s="193" t="s">
        <v>1794</v>
      </c>
      <c r="X16" s="193"/>
      <c r="Y16" s="411">
        <v>16</v>
      </c>
      <c r="Z16" s="193"/>
      <c r="AA16" s="206">
        <v>2.8407034565078743E-4</v>
      </c>
      <c r="AB16" s="193"/>
      <c r="AC16" s="610">
        <v>0.28407034565078743</v>
      </c>
      <c r="AD16" s="193"/>
      <c r="AE16" s="193" t="s">
        <v>2424</v>
      </c>
      <c r="AF16" s="193"/>
      <c r="AG16" s="411">
        <v>5</v>
      </c>
      <c r="AH16" s="283"/>
      <c r="AI16" s="315">
        <v>9.0766023345021206E-5</v>
      </c>
      <c r="AJ16" s="283"/>
      <c r="AK16" s="620">
        <v>9.0766023345021207E-2</v>
      </c>
      <c r="AL16" s="283"/>
      <c r="AM16" s="283" t="s">
        <v>1794</v>
      </c>
      <c r="AN16" s="283"/>
      <c r="AO16" s="411">
        <v>3</v>
      </c>
      <c r="AP16" s="283"/>
      <c r="AQ16" s="315">
        <v>5.7740652676649386E-5</v>
      </c>
      <c r="AR16" s="283"/>
      <c r="AS16" s="620">
        <v>5.7740652676649386E-2</v>
      </c>
      <c r="AT16" s="283"/>
      <c r="AU16" s="283" t="s">
        <v>1794</v>
      </c>
      <c r="AV16" s="558"/>
    </row>
    <row r="17" spans="1:48" ht="15" x14ac:dyDescent="0.25">
      <c r="A17" s="661"/>
      <c r="B17" s="797"/>
      <c r="C17" s="797"/>
      <c r="D17" s="661"/>
      <c r="E17" s="129" t="s">
        <v>163</v>
      </c>
      <c r="F17" s="1152" t="s">
        <v>12</v>
      </c>
      <c r="G17" s="1061"/>
      <c r="H17" s="1047"/>
      <c r="I17" s="1046"/>
      <c r="J17" s="1049"/>
      <c r="K17" s="1046"/>
      <c r="L17" s="1085"/>
      <c r="M17" s="1046"/>
      <c r="N17" s="1046"/>
      <c r="O17" s="1047"/>
      <c r="P17" s="1057"/>
      <c r="Q17" s="1047"/>
      <c r="R17" s="1046"/>
      <c r="S17" s="1049"/>
      <c r="T17" s="1046"/>
      <c r="U17" s="611"/>
      <c r="V17" s="106"/>
      <c r="W17" s="106"/>
      <c r="X17" s="106"/>
      <c r="Y17" s="459"/>
      <c r="Z17" s="106"/>
      <c r="AA17" s="261"/>
      <c r="AB17" s="106"/>
      <c r="AC17" s="611"/>
      <c r="AD17" s="106"/>
      <c r="AE17" s="106"/>
      <c r="AF17" s="106"/>
      <c r="AG17" s="459"/>
      <c r="AH17" s="106"/>
      <c r="AI17" s="261"/>
      <c r="AJ17" s="106"/>
      <c r="AK17" s="611"/>
      <c r="AL17" s="106"/>
      <c r="AM17" s="106"/>
      <c r="AN17" s="11"/>
      <c r="AO17" s="459"/>
      <c r="AP17" s="106"/>
      <c r="AQ17" s="261"/>
      <c r="AR17" s="106"/>
      <c r="AS17" s="611"/>
      <c r="AT17" s="106"/>
      <c r="AU17" s="106"/>
      <c r="AV17" s="557"/>
    </row>
    <row r="18" spans="1:48" ht="15" x14ac:dyDescent="0.25">
      <c r="A18" s="843"/>
      <c r="B18" s="843"/>
      <c r="C18" s="843"/>
      <c r="D18" s="129"/>
      <c r="E18" s="844" t="s">
        <v>166</v>
      </c>
      <c r="F18" s="1152" t="s">
        <v>12</v>
      </c>
      <c r="G18" s="1046"/>
      <c r="H18" s="1054"/>
      <c r="I18" s="1044"/>
      <c r="J18" s="1049"/>
      <c r="K18" s="1046"/>
      <c r="L18" s="1085"/>
      <c r="M18" s="1046"/>
      <c r="N18" s="1046"/>
      <c r="O18" s="1054"/>
      <c r="P18" s="1068"/>
      <c r="Q18" s="1054"/>
      <c r="R18" s="1044"/>
      <c r="S18" s="1049"/>
      <c r="T18" s="1046"/>
      <c r="U18" s="611"/>
      <c r="V18" s="106"/>
      <c r="W18" s="106"/>
      <c r="X18" s="256"/>
      <c r="Y18" s="415"/>
      <c r="Z18" s="256"/>
      <c r="AA18" s="261"/>
      <c r="AB18" s="106"/>
      <c r="AC18" s="611"/>
      <c r="AD18" s="106"/>
      <c r="AE18" s="106"/>
      <c r="AF18" s="256"/>
      <c r="AG18" s="415"/>
      <c r="AH18" s="624"/>
      <c r="AI18" s="261"/>
      <c r="AJ18" s="106"/>
      <c r="AK18" s="611"/>
      <c r="AL18" s="106"/>
      <c r="AM18" s="106"/>
      <c r="AN18" s="11"/>
      <c r="AO18" s="415"/>
      <c r="AP18" s="624"/>
      <c r="AQ18" s="261"/>
      <c r="AR18" s="106"/>
      <c r="AS18" s="611"/>
      <c r="AT18" s="106"/>
      <c r="AU18" s="106"/>
      <c r="AV18" s="557"/>
    </row>
    <row r="19" spans="1:48" ht="15" x14ac:dyDescent="0.25">
      <c r="A19" s="663"/>
      <c r="B19" s="663"/>
      <c r="C19" s="663"/>
      <c r="D19" s="831"/>
      <c r="E19" s="156" t="s">
        <v>168</v>
      </c>
      <c r="F19" s="1152" t="s">
        <v>12</v>
      </c>
      <c r="G19" s="1057"/>
      <c r="H19" s="1054"/>
      <c r="I19" s="1044"/>
      <c r="J19" s="1049"/>
      <c r="K19" s="1046"/>
      <c r="L19" s="1085"/>
      <c r="M19" s="1046"/>
      <c r="N19" s="1046"/>
      <c r="O19" s="1054"/>
      <c r="P19" s="1068"/>
      <c r="Q19" s="1054"/>
      <c r="R19" s="1044"/>
      <c r="S19" s="1049"/>
      <c r="T19" s="1046"/>
      <c r="U19" s="611"/>
      <c r="V19" s="106"/>
      <c r="W19" s="106"/>
      <c r="X19" s="256"/>
      <c r="Y19" s="415"/>
      <c r="Z19" s="256"/>
      <c r="AA19" s="261"/>
      <c r="AB19" s="106"/>
      <c r="AC19" s="611"/>
      <c r="AD19" s="106"/>
      <c r="AE19" s="106"/>
      <c r="AF19" s="256"/>
      <c r="AG19" s="415"/>
      <c r="AH19" s="256"/>
      <c r="AI19" s="261"/>
      <c r="AJ19" s="106"/>
      <c r="AK19" s="611"/>
      <c r="AL19" s="106"/>
      <c r="AM19" s="106"/>
      <c r="AN19" s="11"/>
      <c r="AO19" s="415"/>
      <c r="AP19" s="256"/>
      <c r="AQ19" s="261"/>
      <c r="AR19" s="106"/>
      <c r="AS19" s="611"/>
      <c r="AT19" s="106"/>
      <c r="AU19" s="106"/>
      <c r="AV19" s="557"/>
    </row>
    <row r="20" spans="1:48" ht="15" x14ac:dyDescent="0.25">
      <c r="A20" s="797"/>
      <c r="B20" s="797"/>
      <c r="C20" s="797"/>
      <c r="D20" s="831"/>
      <c r="E20" s="156" t="s">
        <v>97</v>
      </c>
      <c r="F20" s="1152" t="s">
        <v>12</v>
      </c>
      <c r="G20" s="1058"/>
      <c r="H20" s="1054"/>
      <c r="I20" s="1044"/>
      <c r="J20" s="1049"/>
      <c r="K20" s="1046"/>
      <c r="L20" s="1085"/>
      <c r="M20" s="1046"/>
      <c r="N20" s="1046"/>
      <c r="O20" s="1054"/>
      <c r="P20" s="1068"/>
      <c r="Q20" s="1054"/>
      <c r="R20" s="1044"/>
      <c r="S20" s="1049"/>
      <c r="T20" s="1046"/>
      <c r="U20" s="611"/>
      <c r="V20" s="106"/>
      <c r="W20" s="106"/>
      <c r="X20" s="256"/>
      <c r="Y20" s="415"/>
      <c r="Z20" s="256"/>
      <c r="AA20" s="261"/>
      <c r="AB20" s="106"/>
      <c r="AC20" s="611"/>
      <c r="AD20" s="106"/>
      <c r="AE20" s="106"/>
      <c r="AF20" s="256"/>
      <c r="AG20" s="415"/>
      <c r="AH20" s="624"/>
      <c r="AI20" s="261"/>
      <c r="AJ20" s="106"/>
      <c r="AK20" s="611"/>
      <c r="AL20" s="106"/>
      <c r="AM20" s="106"/>
      <c r="AN20" s="11"/>
      <c r="AO20" s="415"/>
      <c r="AP20" s="624"/>
      <c r="AQ20" s="261"/>
      <c r="AR20" s="106"/>
      <c r="AS20" s="611"/>
      <c r="AT20" s="106"/>
      <c r="AU20" s="106"/>
      <c r="AV20" s="557"/>
    </row>
    <row r="21" spans="1:48" ht="15" x14ac:dyDescent="0.25">
      <c r="A21" s="831"/>
      <c r="B21" s="831"/>
      <c r="C21" s="661"/>
      <c r="D21" s="831"/>
      <c r="E21" s="156" t="s">
        <v>170</v>
      </c>
      <c r="F21" s="1152">
        <v>3</v>
      </c>
      <c r="G21" s="1059"/>
      <c r="H21" s="1054"/>
      <c r="I21" s="1044"/>
      <c r="J21" s="1049"/>
      <c r="K21" s="1046"/>
      <c r="L21" s="1085"/>
      <c r="M21" s="1046"/>
      <c r="N21" s="1046"/>
      <c r="O21" s="1054"/>
      <c r="P21" s="1068"/>
      <c r="Q21" s="1054"/>
      <c r="R21" s="1044"/>
      <c r="S21" s="1049"/>
      <c r="T21" s="1046"/>
      <c r="U21" s="611"/>
      <c r="V21" s="106"/>
      <c r="W21" s="106"/>
      <c r="X21" s="256"/>
      <c r="Y21" s="415"/>
      <c r="Z21" s="256"/>
      <c r="AA21" s="261"/>
      <c r="AB21" s="106"/>
      <c r="AC21" s="611"/>
      <c r="AD21" s="106"/>
      <c r="AE21" s="106"/>
      <c r="AF21" s="256"/>
      <c r="AG21" s="415"/>
      <c r="AH21" s="256"/>
      <c r="AI21" s="261"/>
      <c r="AJ21" s="106"/>
      <c r="AK21" s="611"/>
      <c r="AL21" s="106"/>
      <c r="AM21" s="106"/>
      <c r="AN21" s="11"/>
      <c r="AO21" s="415"/>
      <c r="AP21" s="256"/>
      <c r="AQ21" s="261"/>
      <c r="AR21" s="106"/>
      <c r="AS21" s="611"/>
      <c r="AT21" s="106"/>
      <c r="AU21" s="106"/>
      <c r="AV21" s="557"/>
    </row>
    <row r="22" spans="1:48" ht="15" x14ac:dyDescent="0.25">
      <c r="A22" s="831"/>
      <c r="B22" s="831"/>
      <c r="C22" s="831"/>
      <c r="D22" s="831"/>
      <c r="E22" s="156" t="s">
        <v>174</v>
      </c>
      <c r="F22" s="1152" t="s">
        <v>12</v>
      </c>
      <c r="G22" s="1057"/>
      <c r="H22" s="1054"/>
      <c r="I22" s="1044"/>
      <c r="J22" s="1049"/>
      <c r="K22" s="1046"/>
      <c r="L22" s="1085"/>
      <c r="M22" s="1046"/>
      <c r="N22" s="1046"/>
      <c r="O22" s="1054"/>
      <c r="P22" s="1068"/>
      <c r="Q22" s="1054"/>
      <c r="R22" s="1044"/>
      <c r="S22" s="1049"/>
      <c r="T22" s="1046"/>
      <c r="U22" s="611"/>
      <c r="V22" s="106"/>
      <c r="W22" s="106"/>
      <c r="X22" s="256"/>
      <c r="Y22" s="415"/>
      <c r="Z22" s="194"/>
      <c r="AA22" s="261"/>
      <c r="AB22" s="106"/>
      <c r="AC22" s="611"/>
      <c r="AD22" s="106"/>
      <c r="AE22" s="106"/>
      <c r="AF22" s="194"/>
      <c r="AG22" s="415"/>
      <c r="AH22" s="256"/>
      <c r="AI22" s="261"/>
      <c r="AJ22" s="106"/>
      <c r="AK22" s="611"/>
      <c r="AL22" s="106"/>
      <c r="AM22" s="106"/>
      <c r="AN22" s="11"/>
      <c r="AO22" s="415"/>
      <c r="AP22" s="256"/>
      <c r="AQ22" s="261"/>
      <c r="AR22" s="106"/>
      <c r="AS22" s="611"/>
      <c r="AT22" s="106"/>
      <c r="AU22" s="106"/>
      <c r="AV22" s="557"/>
    </row>
    <row r="23" spans="1:48" ht="15" x14ac:dyDescent="0.25">
      <c r="A23" s="831"/>
      <c r="B23" s="831"/>
      <c r="C23" s="831"/>
      <c r="D23" s="831"/>
      <c r="E23" s="156" t="s">
        <v>176</v>
      </c>
      <c r="F23" s="1152" t="s">
        <v>12</v>
      </c>
      <c r="G23" s="1058"/>
      <c r="H23" s="1054"/>
      <c r="I23" s="1044"/>
      <c r="J23" s="1049"/>
      <c r="K23" s="1046"/>
      <c r="L23" s="1085"/>
      <c r="M23" s="1046"/>
      <c r="N23" s="1046"/>
      <c r="O23" s="1054"/>
      <c r="P23" s="1068"/>
      <c r="Q23" s="1054"/>
      <c r="R23" s="1044"/>
      <c r="S23" s="1049"/>
      <c r="T23" s="1046"/>
      <c r="U23" s="611"/>
      <c r="V23" s="106"/>
      <c r="W23" s="106"/>
      <c r="X23" s="256"/>
      <c r="Y23" s="415"/>
      <c r="Z23" s="194"/>
      <c r="AA23" s="261"/>
      <c r="AB23" s="106"/>
      <c r="AC23" s="611"/>
      <c r="AD23" s="106"/>
      <c r="AE23" s="106"/>
      <c r="AF23" s="194"/>
      <c r="AG23" s="415"/>
      <c r="AH23" s="256"/>
      <c r="AI23" s="261"/>
      <c r="AJ23" s="106"/>
      <c r="AK23" s="611"/>
      <c r="AL23" s="106"/>
      <c r="AM23" s="106"/>
      <c r="AN23" s="11"/>
      <c r="AO23" s="415"/>
      <c r="AP23" s="256"/>
      <c r="AQ23" s="261"/>
      <c r="AR23" s="106"/>
      <c r="AS23" s="611"/>
      <c r="AT23" s="106"/>
      <c r="AU23" s="106"/>
      <c r="AV23" s="557"/>
    </row>
    <row r="24" spans="1:48" ht="15" x14ac:dyDescent="0.25">
      <c r="A24" s="831"/>
      <c r="B24" s="831"/>
      <c r="C24" s="661"/>
      <c r="D24" s="831"/>
      <c r="E24" s="156" t="s">
        <v>178</v>
      </c>
      <c r="F24" s="1152" t="s">
        <v>12</v>
      </c>
      <c r="G24" s="1059"/>
      <c r="H24" s="1054"/>
      <c r="I24" s="1044"/>
      <c r="J24" s="1049"/>
      <c r="K24" s="1046"/>
      <c r="L24" s="1085"/>
      <c r="M24" s="1046"/>
      <c r="N24" s="1046"/>
      <c r="O24" s="1054"/>
      <c r="P24" s="1068"/>
      <c r="Q24" s="1054"/>
      <c r="R24" s="1044"/>
      <c r="S24" s="1049"/>
      <c r="T24" s="1046"/>
      <c r="U24" s="611"/>
      <c r="V24" s="106"/>
      <c r="W24" s="106"/>
      <c r="X24" s="256"/>
      <c r="Y24" s="415"/>
      <c r="Z24" s="194"/>
      <c r="AA24" s="261"/>
      <c r="AB24" s="106"/>
      <c r="AC24" s="611"/>
      <c r="AD24" s="106"/>
      <c r="AE24" s="106"/>
      <c r="AF24" s="194"/>
      <c r="AG24" s="415"/>
      <c r="AH24" s="256"/>
      <c r="AI24" s="261"/>
      <c r="AJ24" s="106"/>
      <c r="AK24" s="611"/>
      <c r="AL24" s="106"/>
      <c r="AM24" s="106"/>
      <c r="AN24" s="11"/>
      <c r="AO24" s="415"/>
      <c r="AP24" s="256"/>
      <c r="AQ24" s="261"/>
      <c r="AR24" s="106"/>
      <c r="AS24" s="611"/>
      <c r="AT24" s="106"/>
      <c r="AU24" s="106"/>
      <c r="AV24" s="557"/>
    </row>
    <row r="25" spans="1:48" ht="15" x14ac:dyDescent="0.25">
      <c r="A25" s="797"/>
      <c r="B25" s="797"/>
      <c r="C25" s="797"/>
      <c r="D25" s="831"/>
      <c r="E25" s="156" t="s">
        <v>179</v>
      </c>
      <c r="F25" s="1152">
        <v>11</v>
      </c>
      <c r="G25" s="1057"/>
      <c r="H25" s="1054"/>
      <c r="I25" s="1044"/>
      <c r="J25" s="1049"/>
      <c r="K25" s="1046"/>
      <c r="L25" s="1085"/>
      <c r="M25" s="1046"/>
      <c r="N25" s="1046"/>
      <c r="O25" s="1054"/>
      <c r="P25" s="1068"/>
      <c r="Q25" s="1054"/>
      <c r="R25" s="1044"/>
      <c r="S25" s="1049"/>
      <c r="T25" s="1046"/>
      <c r="U25" s="611"/>
      <c r="V25" s="106"/>
      <c r="W25" s="106"/>
      <c r="X25" s="256"/>
      <c r="Y25" s="415"/>
      <c r="Z25" s="194"/>
      <c r="AA25" s="261"/>
      <c r="AB25" s="106"/>
      <c r="AC25" s="611"/>
      <c r="AD25" s="106"/>
      <c r="AE25" s="106"/>
      <c r="AF25" s="194"/>
      <c r="AG25" s="415"/>
      <c r="AH25" s="256"/>
      <c r="AI25" s="261"/>
      <c r="AJ25" s="106"/>
      <c r="AK25" s="611"/>
      <c r="AL25" s="106"/>
      <c r="AM25" s="106"/>
      <c r="AN25" s="11"/>
      <c r="AO25" s="415"/>
      <c r="AP25" s="256"/>
      <c r="AQ25" s="261"/>
      <c r="AR25" s="106"/>
      <c r="AS25" s="611"/>
      <c r="AT25" s="106"/>
      <c r="AU25" s="106"/>
      <c r="AV25" s="557"/>
    </row>
    <row r="26" spans="1:48" ht="15" x14ac:dyDescent="0.25">
      <c r="A26" s="797"/>
      <c r="B26" s="797"/>
      <c r="C26" s="797"/>
      <c r="D26" s="831"/>
      <c r="E26" s="156" t="s">
        <v>182</v>
      </c>
      <c r="F26" s="1152" t="s">
        <v>12</v>
      </c>
      <c r="G26" s="1059"/>
      <c r="H26" s="1054"/>
      <c r="I26" s="1044"/>
      <c r="J26" s="1049"/>
      <c r="K26" s="1046"/>
      <c r="L26" s="1085"/>
      <c r="M26" s="1046"/>
      <c r="N26" s="1046"/>
      <c r="O26" s="1054"/>
      <c r="P26" s="1068"/>
      <c r="Q26" s="1054"/>
      <c r="R26" s="1044"/>
      <c r="S26" s="1049"/>
      <c r="T26" s="1046"/>
      <c r="U26" s="611"/>
      <c r="V26" s="106"/>
      <c r="W26" s="106"/>
      <c r="X26" s="256"/>
      <c r="Y26" s="415"/>
      <c r="Z26" s="256"/>
      <c r="AA26" s="261"/>
      <c r="AB26" s="106"/>
      <c r="AC26" s="611"/>
      <c r="AD26" s="106"/>
      <c r="AE26" s="106"/>
      <c r="AF26" s="256"/>
      <c r="AG26" s="415"/>
      <c r="AH26" s="256"/>
      <c r="AI26" s="261"/>
      <c r="AJ26" s="106"/>
      <c r="AK26" s="611"/>
      <c r="AL26" s="106"/>
      <c r="AM26" s="106"/>
      <c r="AN26" s="11"/>
      <c r="AO26" s="415"/>
      <c r="AP26" s="256"/>
      <c r="AQ26" s="261"/>
      <c r="AR26" s="106"/>
      <c r="AS26" s="611"/>
      <c r="AT26" s="106"/>
      <c r="AU26" s="106"/>
      <c r="AV26" s="557"/>
    </row>
    <row r="27" spans="1:48" ht="15" x14ac:dyDescent="0.25">
      <c r="A27" s="663"/>
      <c r="B27" s="663"/>
      <c r="C27" s="797"/>
      <c r="D27" s="129"/>
      <c r="E27" s="156" t="s">
        <v>186</v>
      </c>
      <c r="F27" s="1152">
        <v>3</v>
      </c>
      <c r="G27" s="1058"/>
      <c r="H27" s="1054"/>
      <c r="I27" s="1044"/>
      <c r="J27" s="1049"/>
      <c r="K27" s="1046"/>
      <c r="L27" s="1085"/>
      <c r="M27" s="1046"/>
      <c r="N27" s="1046"/>
      <c r="O27" s="1054"/>
      <c r="P27" s="1068"/>
      <c r="Q27" s="1054"/>
      <c r="R27" s="1044"/>
      <c r="S27" s="1049"/>
      <c r="T27" s="1046"/>
      <c r="U27" s="611"/>
      <c r="V27" s="106"/>
      <c r="W27" s="106"/>
      <c r="X27" s="256"/>
      <c r="Y27" s="415"/>
      <c r="Z27" s="256"/>
      <c r="AA27" s="261"/>
      <c r="AB27" s="106"/>
      <c r="AC27" s="611"/>
      <c r="AD27" s="106"/>
      <c r="AE27" s="106"/>
      <c r="AF27" s="256"/>
      <c r="AG27" s="415"/>
      <c r="AH27" s="256"/>
      <c r="AI27" s="261"/>
      <c r="AJ27" s="106"/>
      <c r="AK27" s="611"/>
      <c r="AL27" s="106"/>
      <c r="AM27" s="106"/>
      <c r="AN27" s="11"/>
      <c r="AO27" s="415"/>
      <c r="AP27" s="256"/>
      <c r="AQ27" s="261"/>
      <c r="AR27" s="106"/>
      <c r="AS27" s="611"/>
      <c r="AT27" s="106"/>
      <c r="AU27" s="106"/>
      <c r="AV27" s="557"/>
    </row>
    <row r="28" spans="1:48" ht="15" x14ac:dyDescent="0.25">
      <c r="A28" s="663"/>
      <c r="B28" s="663"/>
      <c r="C28" s="797"/>
      <c r="D28" s="129"/>
      <c r="E28" s="156" t="s">
        <v>187</v>
      </c>
      <c r="F28" s="1152">
        <v>7</v>
      </c>
      <c r="G28" s="1059"/>
      <c r="H28" s="1054"/>
      <c r="I28" s="1044"/>
      <c r="J28" s="1049"/>
      <c r="K28" s="1046"/>
      <c r="L28" s="1085"/>
      <c r="M28" s="1046"/>
      <c r="N28" s="1046"/>
      <c r="O28" s="1054"/>
      <c r="P28" s="1068"/>
      <c r="Q28" s="1054"/>
      <c r="R28" s="1044"/>
      <c r="S28" s="1049"/>
      <c r="T28" s="1046"/>
      <c r="U28" s="611"/>
      <c r="V28" s="106"/>
      <c r="W28" s="106"/>
      <c r="X28" s="256"/>
      <c r="Y28" s="415"/>
      <c r="Z28" s="256"/>
      <c r="AA28" s="261"/>
      <c r="AB28" s="106"/>
      <c r="AC28" s="611"/>
      <c r="AD28" s="106"/>
      <c r="AE28" s="106"/>
      <c r="AF28" s="256"/>
      <c r="AG28" s="415"/>
      <c r="AH28" s="256"/>
      <c r="AI28" s="261"/>
      <c r="AJ28" s="106"/>
      <c r="AK28" s="611"/>
      <c r="AL28" s="106"/>
      <c r="AM28" s="106"/>
      <c r="AN28" s="11"/>
      <c r="AO28" s="415"/>
      <c r="AP28" s="256"/>
      <c r="AQ28" s="261"/>
      <c r="AR28" s="106"/>
      <c r="AS28" s="611"/>
      <c r="AT28" s="106"/>
      <c r="AU28" s="106"/>
      <c r="AV28" s="557"/>
    </row>
    <row r="29" spans="1:48" s="59" customFormat="1" ht="15" x14ac:dyDescent="0.25">
      <c r="A29" s="663"/>
      <c r="B29" s="663"/>
      <c r="C29" s="663"/>
      <c r="D29" s="831"/>
      <c r="E29" s="156" t="s">
        <v>14</v>
      </c>
      <c r="F29" s="1152" t="s">
        <v>12</v>
      </c>
      <c r="G29" s="1057"/>
      <c r="H29" s="1054"/>
      <c r="I29" s="1044"/>
      <c r="J29" s="1049"/>
      <c r="K29" s="1046"/>
      <c r="L29" s="1085"/>
      <c r="M29" s="1046"/>
      <c r="N29" s="1046"/>
      <c r="O29" s="1054"/>
      <c r="P29" s="1068"/>
      <c r="Q29" s="1054"/>
      <c r="R29" s="1044"/>
      <c r="S29" s="1049"/>
      <c r="T29" s="1046"/>
      <c r="U29" s="611"/>
      <c r="V29" s="106"/>
      <c r="W29" s="106"/>
      <c r="X29" s="256"/>
      <c r="Y29" s="415"/>
      <c r="Z29" s="256"/>
      <c r="AA29" s="261"/>
      <c r="AB29" s="106"/>
      <c r="AC29" s="611"/>
      <c r="AD29" s="106"/>
      <c r="AE29" s="106"/>
      <c r="AF29" s="256"/>
      <c r="AG29" s="415"/>
      <c r="AH29" s="256"/>
      <c r="AI29" s="261"/>
      <c r="AJ29" s="106"/>
      <c r="AK29" s="611"/>
      <c r="AL29" s="106"/>
      <c r="AM29" s="106"/>
      <c r="AN29" s="256"/>
      <c r="AO29" s="415"/>
      <c r="AP29" s="256"/>
      <c r="AQ29" s="261"/>
      <c r="AR29" s="106"/>
      <c r="AS29" s="611"/>
      <c r="AT29" s="106"/>
      <c r="AU29" s="106"/>
      <c r="AV29" s="507"/>
    </row>
    <row r="30" spans="1:48" s="59" customFormat="1" ht="15" x14ac:dyDescent="0.25">
      <c r="A30" s="663"/>
      <c r="B30" s="663"/>
      <c r="C30" s="663"/>
      <c r="D30" s="831"/>
      <c r="E30" s="156" t="s">
        <v>189</v>
      </c>
      <c r="F30" s="1152" t="s">
        <v>12</v>
      </c>
      <c r="G30" s="1057"/>
      <c r="H30" s="1054"/>
      <c r="I30" s="1044"/>
      <c r="J30" s="1049"/>
      <c r="K30" s="1046"/>
      <c r="L30" s="1085"/>
      <c r="M30" s="1046"/>
      <c r="N30" s="1046"/>
      <c r="O30" s="1054"/>
      <c r="P30" s="1068"/>
      <c r="Q30" s="1054"/>
      <c r="R30" s="1044"/>
      <c r="S30" s="1049"/>
      <c r="T30" s="1046"/>
      <c r="U30" s="611"/>
      <c r="V30" s="106"/>
      <c r="W30" s="106"/>
      <c r="X30" s="256"/>
      <c r="Y30" s="415"/>
      <c r="Z30" s="256"/>
      <c r="AA30" s="261"/>
      <c r="AB30" s="106"/>
      <c r="AC30" s="611"/>
      <c r="AD30" s="106"/>
      <c r="AE30" s="106"/>
      <c r="AF30" s="256"/>
      <c r="AG30" s="415"/>
      <c r="AH30" s="256"/>
      <c r="AI30" s="261"/>
      <c r="AJ30" s="106"/>
      <c r="AK30" s="611"/>
      <c r="AL30" s="106"/>
      <c r="AM30" s="106"/>
      <c r="AN30" s="256"/>
      <c r="AO30" s="415"/>
      <c r="AP30" s="256"/>
      <c r="AQ30" s="261"/>
      <c r="AR30" s="106"/>
      <c r="AS30" s="611"/>
      <c r="AT30" s="106"/>
      <c r="AU30" s="106"/>
      <c r="AV30" s="507"/>
    </row>
    <row r="31" spans="1:48" s="59" customFormat="1" ht="15" x14ac:dyDescent="0.25">
      <c r="A31" s="797"/>
      <c r="B31" s="797"/>
      <c r="C31" s="797"/>
      <c r="D31" s="831"/>
      <c r="E31" s="156"/>
      <c r="F31" s="1152"/>
      <c r="G31" s="301"/>
      <c r="H31" s="1080"/>
      <c r="I31" s="627"/>
      <c r="J31" s="628"/>
      <c r="K31" s="629"/>
      <c r="L31" s="643"/>
      <c r="M31" s="627"/>
      <c r="N31" s="629"/>
      <c r="O31" s="1080"/>
      <c r="P31" s="1096"/>
      <c r="Q31" s="1080"/>
      <c r="R31" s="627"/>
      <c r="S31" s="628"/>
      <c r="T31" s="629"/>
      <c r="U31" s="646"/>
      <c r="V31" s="624"/>
      <c r="W31" s="624"/>
      <c r="X31" s="624"/>
      <c r="Y31" s="630"/>
      <c r="Z31" s="624"/>
      <c r="AA31" s="631"/>
      <c r="AB31" s="624"/>
      <c r="AC31" s="646"/>
      <c r="AD31" s="624"/>
      <c r="AE31" s="624"/>
      <c r="AF31" s="624"/>
      <c r="AG31" s="630"/>
      <c r="AH31" s="624"/>
      <c r="AI31" s="631"/>
      <c r="AJ31" s="624"/>
      <c r="AK31" s="646"/>
      <c r="AL31" s="256"/>
      <c r="AM31" s="256"/>
      <c r="AN31" s="256"/>
      <c r="AO31" s="630"/>
      <c r="AP31" s="624"/>
      <c r="AQ31" s="631"/>
      <c r="AR31" s="624"/>
      <c r="AS31" s="646"/>
      <c r="AT31" s="256"/>
      <c r="AU31" s="256"/>
      <c r="AV31" s="507"/>
    </row>
    <row r="32" spans="1:48" s="59" customFormat="1" ht="15" x14ac:dyDescent="0.25">
      <c r="A32" s="751"/>
      <c r="B32" s="751"/>
      <c r="C32" s="751" t="s">
        <v>73</v>
      </c>
      <c r="D32" s="751"/>
      <c r="E32" s="830"/>
      <c r="F32" s="1153">
        <v>5310</v>
      </c>
      <c r="G32" s="632"/>
      <c r="H32" s="1150">
        <v>1102</v>
      </c>
      <c r="I32" s="219"/>
      <c r="J32" s="218">
        <v>1.623166205149355E-2</v>
      </c>
      <c r="K32" s="219"/>
      <c r="L32" s="359">
        <v>16.231662051493551</v>
      </c>
      <c r="M32" s="219"/>
      <c r="N32" s="219" t="s">
        <v>2454</v>
      </c>
      <c r="O32" s="1045"/>
      <c r="P32" s="1062"/>
      <c r="Q32" s="1150">
        <v>994</v>
      </c>
      <c r="R32" s="219"/>
      <c r="S32" s="218">
        <v>1.6838697991527225E-2</v>
      </c>
      <c r="T32" s="219"/>
      <c r="U32" s="610">
        <v>16.838697991527226</v>
      </c>
      <c r="V32" s="266"/>
      <c r="W32" s="266" t="s">
        <v>2455</v>
      </c>
      <c r="X32" s="266"/>
      <c r="Y32" s="411">
        <v>902</v>
      </c>
      <c r="Z32" s="266"/>
      <c r="AA32" s="206">
        <v>1.601446573606314E-2</v>
      </c>
      <c r="AB32" s="266"/>
      <c r="AC32" s="610">
        <v>16.014465736063141</v>
      </c>
      <c r="AD32" s="266"/>
      <c r="AE32" s="266" t="s">
        <v>2456</v>
      </c>
      <c r="AF32" s="266"/>
      <c r="AG32" s="411">
        <v>1182</v>
      </c>
      <c r="AH32" s="488"/>
      <c r="AI32" s="315">
        <v>2.1457087918763013E-2</v>
      </c>
      <c r="AJ32" s="488"/>
      <c r="AK32" s="620">
        <v>21.457087918763012</v>
      </c>
      <c r="AL32" s="283"/>
      <c r="AM32" s="283" t="s">
        <v>2457</v>
      </c>
      <c r="AN32" s="283"/>
      <c r="AO32" s="411">
        <v>1130</v>
      </c>
      <c r="AP32" s="488"/>
      <c r="AQ32" s="315">
        <v>2.1748979174871268E-2</v>
      </c>
      <c r="AR32" s="488"/>
      <c r="AS32" s="620">
        <v>21.74897917487127</v>
      </c>
      <c r="AT32" s="283"/>
      <c r="AU32" s="283" t="s">
        <v>2458</v>
      </c>
      <c r="AV32" s="558"/>
    </row>
    <row r="33" spans="1:48" s="59" customFormat="1" x14ac:dyDescent="0.35">
      <c r="A33" s="831"/>
      <c r="B33" s="831"/>
      <c r="C33" s="728"/>
      <c r="D33" s="831"/>
      <c r="E33" s="156" t="s">
        <v>190</v>
      </c>
      <c r="F33" s="459">
        <v>165</v>
      </c>
      <c r="G33" s="1059"/>
      <c r="H33" s="489"/>
      <c r="I33" s="1044"/>
      <c r="J33" s="1050"/>
      <c r="K33" s="1052"/>
      <c r="L33" s="510"/>
      <c r="M33" s="1044"/>
      <c r="N33" s="1052"/>
      <c r="O33" s="1054"/>
      <c r="P33" s="1068"/>
      <c r="Q33" s="1217"/>
      <c r="R33" s="1044"/>
      <c r="S33" s="1050"/>
      <c r="T33" s="1052"/>
      <c r="U33" s="645"/>
      <c r="V33" s="256"/>
      <c r="W33" s="256"/>
      <c r="X33" s="256"/>
      <c r="Y33" s="1217"/>
      <c r="Z33" s="256"/>
      <c r="AA33" s="205"/>
      <c r="AB33" s="256"/>
      <c r="AC33" s="645"/>
      <c r="AD33" s="256"/>
      <c r="AE33" s="256"/>
      <c r="AF33" s="256"/>
      <c r="AG33" s="1217"/>
      <c r="AH33" s="256"/>
      <c r="AI33" s="205"/>
      <c r="AJ33" s="256"/>
      <c r="AK33" s="645"/>
      <c r="AL33" s="256"/>
      <c r="AM33" s="256"/>
      <c r="AN33" s="256"/>
      <c r="AO33" s="1217"/>
      <c r="AP33" s="256"/>
      <c r="AQ33" s="205"/>
      <c r="AR33" s="256"/>
      <c r="AS33" s="645"/>
      <c r="AT33" s="256"/>
      <c r="AU33" s="256"/>
      <c r="AV33" s="507"/>
    </row>
    <row r="34" spans="1:48" s="59" customFormat="1" x14ac:dyDescent="0.35">
      <c r="A34" s="831"/>
      <c r="B34" s="831"/>
      <c r="C34" s="728"/>
      <c r="D34" s="831"/>
      <c r="E34" s="156" t="s">
        <v>191</v>
      </c>
      <c r="F34" s="459">
        <v>145</v>
      </c>
      <c r="G34" s="1059"/>
      <c r="H34" s="489"/>
      <c r="I34" s="1044"/>
      <c r="J34" s="1050"/>
      <c r="K34" s="1052"/>
      <c r="L34" s="510"/>
      <c r="M34" s="1044"/>
      <c r="N34" s="1052"/>
      <c r="O34" s="1054"/>
      <c r="P34" s="1068"/>
      <c r="Q34" s="1217"/>
      <c r="R34" s="1044"/>
      <c r="S34" s="1050"/>
      <c r="T34" s="1052"/>
      <c r="U34" s="645"/>
      <c r="V34" s="256"/>
      <c r="W34" s="256"/>
      <c r="X34" s="256"/>
      <c r="Y34" s="1217"/>
      <c r="Z34" s="256"/>
      <c r="AA34" s="205"/>
      <c r="AB34" s="256"/>
      <c r="AC34" s="645"/>
      <c r="AD34" s="256"/>
      <c r="AE34" s="256"/>
      <c r="AF34" s="256"/>
      <c r="AG34" s="1217"/>
      <c r="AH34" s="256"/>
      <c r="AI34" s="205"/>
      <c r="AJ34" s="256"/>
      <c r="AK34" s="256"/>
      <c r="AL34" s="256"/>
      <c r="AM34" s="256"/>
      <c r="AN34" s="256"/>
      <c r="AO34" s="1217"/>
      <c r="AP34" s="256"/>
      <c r="AQ34" s="205"/>
      <c r="AR34" s="256"/>
      <c r="AS34" s="256"/>
      <c r="AT34" s="256"/>
      <c r="AU34" s="256"/>
      <c r="AV34" s="507"/>
    </row>
    <row r="35" spans="1:48" s="59" customFormat="1" x14ac:dyDescent="0.35">
      <c r="A35" s="831"/>
      <c r="B35" s="831"/>
      <c r="C35" s="831"/>
      <c r="D35" s="831"/>
      <c r="E35" s="156" t="s">
        <v>192</v>
      </c>
      <c r="F35" s="459">
        <v>7</v>
      </c>
      <c r="G35" s="1057"/>
      <c r="H35" s="1217"/>
      <c r="I35" s="194"/>
      <c r="J35" s="1050"/>
      <c r="K35" s="1052"/>
      <c r="L35" s="510"/>
      <c r="M35" s="1044"/>
      <c r="N35" s="1052"/>
      <c r="O35" s="415"/>
      <c r="P35" s="416"/>
      <c r="Q35" s="1217"/>
      <c r="R35" s="194"/>
      <c r="S35" s="1050"/>
      <c r="T35" s="1052"/>
      <c r="U35" s="645"/>
      <c r="V35" s="256"/>
      <c r="W35" s="256"/>
      <c r="X35" s="256"/>
      <c r="Y35" s="1217"/>
      <c r="Z35" s="256"/>
      <c r="AA35" s="205"/>
      <c r="AB35" s="256"/>
      <c r="AC35" s="645"/>
      <c r="AD35" s="256"/>
      <c r="AE35" s="256"/>
      <c r="AF35" s="256"/>
      <c r="AG35" s="1217"/>
      <c r="AH35" s="256"/>
      <c r="AI35" s="205"/>
      <c r="AJ35" s="256"/>
      <c r="AK35" s="106"/>
      <c r="AL35" s="256"/>
      <c r="AM35" s="256"/>
      <c r="AN35" s="256"/>
      <c r="AO35" s="1217"/>
      <c r="AP35" s="256"/>
      <c r="AQ35" s="205"/>
      <c r="AR35" s="256"/>
      <c r="AS35" s="256"/>
      <c r="AT35" s="256"/>
      <c r="AU35" s="256"/>
      <c r="AV35" s="507"/>
    </row>
    <row r="36" spans="1:48" s="59" customFormat="1" x14ac:dyDescent="0.35">
      <c r="A36" s="831"/>
      <c r="B36" s="831"/>
      <c r="C36" s="831"/>
      <c r="D36" s="831"/>
      <c r="E36" s="156" t="s">
        <v>193</v>
      </c>
      <c r="F36" s="459">
        <v>24</v>
      </c>
      <c r="G36" s="1057"/>
      <c r="H36" s="489"/>
      <c r="I36" s="1044"/>
      <c r="J36" s="1050"/>
      <c r="K36" s="1052"/>
      <c r="L36" s="510"/>
      <c r="M36" s="1044"/>
      <c r="N36" s="1052"/>
      <c r="O36" s="1054"/>
      <c r="P36" s="1068"/>
      <c r="Q36" s="1217"/>
      <c r="R36" s="1044"/>
      <c r="S36" s="1050"/>
      <c r="T36" s="1052"/>
      <c r="U36" s="645"/>
      <c r="V36" s="256"/>
      <c r="W36" s="256"/>
      <c r="X36" s="256"/>
      <c r="Y36" s="1217"/>
      <c r="Z36" s="256"/>
      <c r="AA36" s="205"/>
      <c r="AB36" s="256"/>
      <c r="AC36" s="645"/>
      <c r="AD36" s="256"/>
      <c r="AE36" s="256"/>
      <c r="AF36" s="256"/>
      <c r="AG36" s="1217"/>
      <c r="AH36" s="256"/>
      <c r="AI36" s="205"/>
      <c r="AJ36" s="256"/>
      <c r="AK36" s="256"/>
      <c r="AL36" s="256"/>
      <c r="AM36" s="256"/>
      <c r="AN36" s="256"/>
      <c r="AO36" s="1217"/>
      <c r="AP36" s="256"/>
      <c r="AQ36" s="205"/>
      <c r="AR36" s="256"/>
      <c r="AS36" s="256"/>
      <c r="AT36" s="256"/>
      <c r="AU36" s="256"/>
      <c r="AV36" s="507"/>
    </row>
    <row r="37" spans="1:48" x14ac:dyDescent="0.35">
      <c r="A37" s="831"/>
      <c r="B37" s="831"/>
      <c r="C37" s="831"/>
      <c r="D37" s="831"/>
      <c r="E37" s="156" t="s">
        <v>195</v>
      </c>
      <c r="F37" s="459">
        <v>4</v>
      </c>
      <c r="G37" s="1058"/>
      <c r="H37" s="1217"/>
      <c r="I37" s="1044"/>
      <c r="J37" s="1050"/>
      <c r="K37" s="1052"/>
      <c r="L37" s="510"/>
      <c r="M37" s="1044"/>
      <c r="N37" s="1052"/>
      <c r="O37" s="1054"/>
      <c r="P37" s="1068"/>
      <c r="Q37" s="1217"/>
      <c r="R37" s="1044"/>
      <c r="S37" s="1050"/>
      <c r="T37" s="1052"/>
      <c r="U37" s="645"/>
      <c r="V37" s="256"/>
      <c r="W37" s="256"/>
      <c r="X37" s="256"/>
      <c r="Y37" s="1217"/>
      <c r="Z37" s="256"/>
      <c r="AA37" s="205"/>
      <c r="AB37" s="256"/>
      <c r="AC37" s="645"/>
      <c r="AD37" s="256"/>
      <c r="AE37" s="256"/>
      <c r="AF37" s="256"/>
      <c r="AG37" s="1217"/>
      <c r="AH37" s="256"/>
      <c r="AI37" s="205"/>
      <c r="AJ37" s="256"/>
      <c r="AK37" s="256"/>
      <c r="AL37" s="256"/>
      <c r="AM37" s="256"/>
      <c r="AN37" s="11"/>
      <c r="AO37" s="1217"/>
      <c r="AP37" s="256"/>
      <c r="AQ37" s="205"/>
      <c r="AR37" s="256"/>
      <c r="AS37" s="256"/>
      <c r="AT37" s="256"/>
      <c r="AU37" s="256"/>
      <c r="AV37" s="557"/>
    </row>
    <row r="38" spans="1:48" x14ac:dyDescent="0.35">
      <c r="A38" s="831"/>
      <c r="B38" s="831"/>
      <c r="C38" s="831"/>
      <c r="D38" s="831"/>
      <c r="E38" s="156" t="s">
        <v>100</v>
      </c>
      <c r="F38" s="459">
        <v>31</v>
      </c>
      <c r="G38" s="1059"/>
      <c r="H38" s="1217"/>
      <c r="I38" s="1044"/>
      <c r="J38" s="1050"/>
      <c r="K38" s="1052"/>
      <c r="L38" s="510"/>
      <c r="M38" s="1044"/>
      <c r="N38" s="1052"/>
      <c r="O38" s="1054"/>
      <c r="P38" s="1068"/>
      <c r="Q38" s="1217"/>
      <c r="R38" s="1044"/>
      <c r="S38" s="1050"/>
      <c r="T38" s="1052"/>
      <c r="U38" s="645"/>
      <c r="V38" s="256"/>
      <c r="W38" s="256"/>
      <c r="X38" s="256"/>
      <c r="Y38" s="1217"/>
      <c r="Z38" s="256"/>
      <c r="AA38" s="205"/>
      <c r="AB38" s="256"/>
      <c r="AC38" s="645"/>
      <c r="AD38" s="256"/>
      <c r="AE38" s="256"/>
      <c r="AF38" s="256"/>
      <c r="AG38" s="1217"/>
      <c r="AH38" s="256"/>
      <c r="AI38" s="205"/>
      <c r="AJ38" s="256"/>
      <c r="AK38" s="256"/>
      <c r="AL38" s="256"/>
      <c r="AM38" s="256"/>
      <c r="AN38" s="11"/>
      <c r="AO38" s="1217"/>
      <c r="AP38" s="256"/>
      <c r="AQ38" s="205"/>
      <c r="AR38" s="256"/>
      <c r="AS38" s="256"/>
      <c r="AT38" s="256"/>
      <c r="AU38" s="256"/>
      <c r="AV38" s="557"/>
    </row>
    <row r="39" spans="1:48" x14ac:dyDescent="0.35">
      <c r="A39" s="831"/>
      <c r="B39" s="831"/>
      <c r="C39" s="728"/>
      <c r="D39" s="831"/>
      <c r="E39" s="156" t="s">
        <v>196</v>
      </c>
      <c r="F39" s="459">
        <v>60</v>
      </c>
      <c r="G39" s="1059"/>
      <c r="H39" s="1217"/>
      <c r="I39" s="1052"/>
      <c r="J39" s="1050"/>
      <c r="K39" s="1052"/>
      <c r="L39" s="510"/>
      <c r="M39" s="1044"/>
      <c r="N39" s="1052"/>
      <c r="O39" s="637"/>
      <c r="P39" s="1069"/>
      <c r="Q39" s="1217"/>
      <c r="R39" s="1052"/>
      <c r="S39" s="1050"/>
      <c r="T39" s="1052"/>
      <c r="U39" s="645"/>
      <c r="V39" s="256"/>
      <c r="W39" s="256"/>
      <c r="X39" s="256"/>
      <c r="Y39" s="1217"/>
      <c r="Z39" s="256"/>
      <c r="AA39" s="205"/>
      <c r="AB39" s="256"/>
      <c r="AC39" s="645"/>
      <c r="AD39" s="256"/>
      <c r="AE39" s="256"/>
      <c r="AF39" s="256"/>
      <c r="AG39" s="1217"/>
      <c r="AH39" s="256"/>
      <c r="AI39" s="205"/>
      <c r="AJ39" s="256"/>
      <c r="AK39" s="256"/>
      <c r="AL39" s="256"/>
      <c r="AM39" s="256"/>
      <c r="AN39" s="11"/>
      <c r="AO39" s="1217"/>
      <c r="AP39" s="256"/>
      <c r="AQ39" s="205"/>
      <c r="AR39" s="256"/>
      <c r="AS39" s="256"/>
      <c r="AT39" s="256"/>
      <c r="AU39" s="256"/>
      <c r="AV39" s="557"/>
    </row>
    <row r="40" spans="1:48" x14ac:dyDescent="0.35">
      <c r="A40" s="1075"/>
      <c r="B40" s="1075"/>
      <c r="C40" s="1075"/>
      <c r="D40" s="831"/>
      <c r="E40" s="156" t="s">
        <v>197</v>
      </c>
      <c r="F40" s="459">
        <v>17</v>
      </c>
      <c r="G40" s="1057"/>
      <c r="H40" s="1217"/>
      <c r="I40" s="1051"/>
      <c r="J40" s="1050"/>
      <c r="K40" s="1052"/>
      <c r="L40" s="510"/>
      <c r="M40" s="1044"/>
      <c r="N40" s="1052"/>
      <c r="O40" s="1055"/>
      <c r="P40" s="1070"/>
      <c r="Q40" s="1217"/>
      <c r="R40" s="1051"/>
      <c r="S40" s="1050"/>
      <c r="T40" s="1052"/>
      <c r="U40" s="645"/>
      <c r="V40" s="256"/>
      <c r="W40" s="256"/>
      <c r="X40" s="296"/>
      <c r="Y40" s="1217"/>
      <c r="Z40" s="296"/>
      <c r="AA40" s="205"/>
      <c r="AB40" s="256"/>
      <c r="AC40" s="645"/>
      <c r="AD40" s="256"/>
      <c r="AE40" s="256"/>
      <c r="AF40" s="296"/>
      <c r="AG40" s="1217"/>
      <c r="AH40" s="256"/>
      <c r="AI40" s="205"/>
      <c r="AJ40" s="256"/>
      <c r="AK40" s="256"/>
      <c r="AL40" s="256"/>
      <c r="AM40" s="256"/>
      <c r="AN40" s="11"/>
      <c r="AO40" s="1217"/>
      <c r="AP40" s="256"/>
      <c r="AQ40" s="205"/>
      <c r="AR40" s="256"/>
      <c r="AS40" s="256"/>
      <c r="AT40" s="256"/>
      <c r="AU40" s="256"/>
      <c r="AV40" s="557"/>
    </row>
    <row r="41" spans="1:48" x14ac:dyDescent="0.35">
      <c r="A41" s="833"/>
      <c r="B41" s="833"/>
      <c r="C41" s="833"/>
      <c r="D41" s="831"/>
      <c r="E41" s="156" t="s">
        <v>198</v>
      </c>
      <c r="F41" s="459">
        <v>55</v>
      </c>
      <c r="G41" s="1059"/>
      <c r="H41" s="1217"/>
      <c r="I41" s="1044"/>
      <c r="J41" s="1050"/>
      <c r="K41" s="1052"/>
      <c r="L41" s="510"/>
      <c r="M41" s="1044"/>
      <c r="N41" s="1052"/>
      <c r="O41" s="1054"/>
      <c r="P41" s="1068"/>
      <c r="Q41" s="1217"/>
      <c r="R41" s="1044"/>
      <c r="S41" s="1050"/>
      <c r="T41" s="1052"/>
      <c r="U41" s="645"/>
      <c r="V41" s="256"/>
      <c r="W41" s="256"/>
      <c r="X41" s="256"/>
      <c r="Y41" s="1217"/>
      <c r="Z41" s="256"/>
      <c r="AA41" s="205"/>
      <c r="AB41" s="256"/>
      <c r="AC41" s="645"/>
      <c r="AD41" s="256"/>
      <c r="AE41" s="256"/>
      <c r="AF41" s="256"/>
      <c r="AG41" s="1217"/>
      <c r="AH41" s="256"/>
      <c r="AI41" s="205"/>
      <c r="AJ41" s="256"/>
      <c r="AK41" s="256"/>
      <c r="AL41" s="256"/>
      <c r="AM41" s="256"/>
      <c r="AN41" s="11"/>
      <c r="AO41" s="1217"/>
      <c r="AP41" s="256"/>
      <c r="AQ41" s="205"/>
      <c r="AR41" s="256"/>
      <c r="AS41" s="256"/>
      <c r="AT41" s="256"/>
      <c r="AU41" s="256"/>
      <c r="AV41" s="557"/>
    </row>
    <row r="42" spans="1:48" x14ac:dyDescent="0.35">
      <c r="A42" s="833"/>
      <c r="B42" s="833"/>
      <c r="C42" s="833"/>
      <c r="D42" s="831"/>
      <c r="E42" s="156" t="s">
        <v>199</v>
      </c>
      <c r="F42" s="459">
        <v>307</v>
      </c>
      <c r="G42" s="1059"/>
      <c r="H42" s="1217"/>
      <c r="I42" s="1044"/>
      <c r="J42" s="1050"/>
      <c r="K42" s="1052"/>
      <c r="L42" s="510"/>
      <c r="M42" s="1044"/>
      <c r="N42" s="1052"/>
      <c r="O42" s="1054"/>
      <c r="P42" s="1068"/>
      <c r="Q42" s="1217"/>
      <c r="R42" s="1044"/>
      <c r="S42" s="1050"/>
      <c r="T42" s="1052"/>
      <c r="U42" s="645"/>
      <c r="V42" s="256"/>
      <c r="W42" s="256"/>
      <c r="X42" s="256"/>
      <c r="Y42" s="1217"/>
      <c r="Z42" s="256"/>
      <c r="AA42" s="205"/>
      <c r="AB42" s="256"/>
      <c r="AC42" s="645"/>
      <c r="AD42" s="256"/>
      <c r="AE42" s="256"/>
      <c r="AF42" s="256"/>
      <c r="AG42" s="1217"/>
      <c r="AH42" s="256"/>
      <c r="AI42" s="205"/>
      <c r="AJ42" s="256"/>
      <c r="AK42" s="256"/>
      <c r="AL42" s="256"/>
      <c r="AM42" s="256"/>
      <c r="AN42" s="11"/>
      <c r="AO42" s="1217"/>
      <c r="AP42" s="256"/>
      <c r="AQ42" s="205"/>
      <c r="AR42" s="256"/>
      <c r="AS42" s="256"/>
      <c r="AT42" s="256"/>
      <c r="AU42" s="256"/>
      <c r="AV42" s="557"/>
    </row>
    <row r="43" spans="1:48" x14ac:dyDescent="0.35">
      <c r="A43" s="1075"/>
      <c r="B43" s="1075"/>
      <c r="C43" s="1075"/>
      <c r="D43" s="831"/>
      <c r="E43" s="156" t="s">
        <v>200</v>
      </c>
      <c r="F43" s="459">
        <v>512</v>
      </c>
      <c r="G43" s="1057"/>
      <c r="H43" s="1217"/>
      <c r="I43" s="1044"/>
      <c r="J43" s="1050"/>
      <c r="K43" s="1052"/>
      <c r="L43" s="510"/>
      <c r="M43" s="1044"/>
      <c r="N43" s="1052"/>
      <c r="O43" s="1054"/>
      <c r="P43" s="1068"/>
      <c r="Q43" s="1217"/>
      <c r="R43" s="1044"/>
      <c r="S43" s="1050"/>
      <c r="T43" s="1052"/>
      <c r="U43" s="645"/>
      <c r="V43" s="256"/>
      <c r="W43" s="256"/>
      <c r="X43" s="256"/>
      <c r="Y43" s="1217"/>
      <c r="Z43" s="256"/>
      <c r="AA43" s="205"/>
      <c r="AB43" s="256"/>
      <c r="AC43" s="645"/>
      <c r="AD43" s="256"/>
      <c r="AE43" s="256"/>
      <c r="AF43" s="256"/>
      <c r="AG43" s="1217"/>
      <c r="AH43" s="256"/>
      <c r="AI43" s="205"/>
      <c r="AJ43" s="256"/>
      <c r="AK43" s="256"/>
      <c r="AL43" s="256"/>
      <c r="AM43" s="256"/>
      <c r="AN43" s="11"/>
      <c r="AO43" s="1217"/>
      <c r="AP43" s="256"/>
      <c r="AQ43" s="205"/>
      <c r="AR43" s="256"/>
      <c r="AS43" s="256"/>
      <c r="AT43" s="256"/>
      <c r="AU43" s="256"/>
      <c r="AV43" s="557"/>
    </row>
    <row r="44" spans="1:48" x14ac:dyDescent="0.35">
      <c r="A44" s="1075"/>
      <c r="B44" s="1075"/>
      <c r="C44" s="1075"/>
      <c r="D44" s="1075"/>
      <c r="E44" s="831" t="s">
        <v>201</v>
      </c>
      <c r="F44" s="459">
        <v>37</v>
      </c>
      <c r="G44" s="1057"/>
      <c r="H44" s="1217"/>
      <c r="I44" s="1044"/>
      <c r="J44" s="1050"/>
      <c r="K44" s="1052"/>
      <c r="L44" s="510"/>
      <c r="M44" s="1044"/>
      <c r="N44" s="1052"/>
      <c r="O44" s="1054"/>
      <c r="P44" s="1068"/>
      <c r="Q44" s="1217"/>
      <c r="R44" s="1044"/>
      <c r="S44" s="1050"/>
      <c r="T44" s="1052"/>
      <c r="U44" s="645"/>
      <c r="V44" s="256"/>
      <c r="W44" s="256"/>
      <c r="X44" s="256"/>
      <c r="Y44" s="1217"/>
      <c r="Z44" s="256"/>
      <c r="AA44" s="205"/>
      <c r="AB44" s="256"/>
      <c r="AC44" s="611"/>
      <c r="AD44" s="256"/>
      <c r="AE44" s="256"/>
      <c r="AF44" s="256"/>
      <c r="AG44" s="1217"/>
      <c r="AH44" s="256"/>
      <c r="AI44" s="205"/>
      <c r="AJ44" s="256"/>
      <c r="AK44" s="256"/>
      <c r="AL44" s="256"/>
      <c r="AM44" s="256"/>
      <c r="AN44" s="11"/>
      <c r="AO44" s="1217"/>
      <c r="AP44" s="256"/>
      <c r="AQ44" s="205"/>
      <c r="AR44" s="256"/>
      <c r="AS44" s="256"/>
      <c r="AT44" s="256"/>
      <c r="AU44" s="256"/>
      <c r="AV44" s="557"/>
    </row>
    <row r="45" spans="1:48" x14ac:dyDescent="0.35">
      <c r="A45" s="729"/>
      <c r="B45" s="729"/>
      <c r="C45" s="1075"/>
      <c r="D45" s="129"/>
      <c r="E45" s="156" t="s">
        <v>202</v>
      </c>
      <c r="F45" s="459">
        <v>22</v>
      </c>
      <c r="G45" s="1058"/>
      <c r="H45" s="1217"/>
      <c r="I45" s="1044"/>
      <c r="J45" s="1050"/>
      <c r="K45" s="1052"/>
      <c r="L45" s="510"/>
      <c r="M45" s="1044"/>
      <c r="N45" s="1052"/>
      <c r="O45" s="1054"/>
      <c r="P45" s="1068"/>
      <c r="Q45" s="1217"/>
      <c r="R45" s="1044"/>
      <c r="S45" s="1050"/>
      <c r="T45" s="1052"/>
      <c r="U45" s="645"/>
      <c r="V45" s="256"/>
      <c r="W45" s="256"/>
      <c r="X45" s="194"/>
      <c r="Y45" s="1217"/>
      <c r="Z45" s="194"/>
      <c r="AA45" s="205"/>
      <c r="AB45" s="256"/>
      <c r="AC45" s="645"/>
      <c r="AD45" s="256"/>
      <c r="AE45" s="256"/>
      <c r="AF45" s="194"/>
      <c r="AG45" s="1217"/>
      <c r="AH45" s="256"/>
      <c r="AI45" s="205"/>
      <c r="AJ45" s="256"/>
      <c r="AK45" s="256"/>
      <c r="AL45" s="256"/>
      <c r="AM45" s="256"/>
      <c r="AN45" s="11"/>
      <c r="AO45" s="1217"/>
      <c r="AP45" s="256"/>
      <c r="AQ45" s="205"/>
      <c r="AR45" s="256"/>
      <c r="AS45" s="256"/>
      <c r="AT45" s="256"/>
      <c r="AU45" s="256"/>
      <c r="AV45" s="557"/>
    </row>
    <row r="46" spans="1:48" x14ac:dyDescent="0.35">
      <c r="A46" s="729"/>
      <c r="B46" s="729"/>
      <c r="C46" s="1075"/>
      <c r="D46" s="129"/>
      <c r="E46" s="156" t="s">
        <v>203</v>
      </c>
      <c r="F46" s="459" t="s">
        <v>12</v>
      </c>
      <c r="G46" s="1059"/>
      <c r="H46" s="1217"/>
      <c r="I46" s="1044"/>
      <c r="J46" s="1050"/>
      <c r="K46" s="1052"/>
      <c r="L46" s="510"/>
      <c r="M46" s="1044"/>
      <c r="N46" s="1052"/>
      <c r="O46" s="1054"/>
      <c r="P46" s="1068"/>
      <c r="Q46" s="1217"/>
      <c r="R46" s="1044"/>
      <c r="S46" s="1050"/>
      <c r="T46" s="1052"/>
      <c r="U46" s="645"/>
      <c r="V46" s="256"/>
      <c r="W46" s="256"/>
      <c r="X46" s="194"/>
      <c r="Y46" s="1217"/>
      <c r="Z46" s="194"/>
      <c r="AA46" s="205"/>
      <c r="AB46" s="256"/>
      <c r="AC46" s="611"/>
      <c r="AD46" s="256"/>
      <c r="AE46" s="256"/>
      <c r="AF46" s="194"/>
      <c r="AG46" s="1217"/>
      <c r="AH46" s="256"/>
      <c r="AI46" s="205"/>
      <c r="AJ46" s="256"/>
      <c r="AK46" s="106"/>
      <c r="AL46" s="256"/>
      <c r="AM46" s="256"/>
      <c r="AN46" s="11"/>
      <c r="AO46" s="1217"/>
      <c r="AP46" s="256"/>
      <c r="AQ46" s="205"/>
      <c r="AR46" s="256"/>
      <c r="AS46" s="256"/>
      <c r="AT46" s="256"/>
      <c r="AU46" s="256"/>
      <c r="AV46" s="557"/>
    </row>
    <row r="47" spans="1:48" x14ac:dyDescent="0.35">
      <c r="A47" s="729"/>
      <c r="B47" s="729"/>
      <c r="C47" s="729"/>
      <c r="D47" s="831"/>
      <c r="E47" s="156" t="s">
        <v>204</v>
      </c>
      <c r="F47" s="459">
        <v>33</v>
      </c>
      <c r="G47" s="1059"/>
      <c r="H47" s="1217"/>
      <c r="I47" s="1044"/>
      <c r="J47" s="1050"/>
      <c r="K47" s="1052"/>
      <c r="L47" s="510"/>
      <c r="M47" s="1044"/>
      <c r="N47" s="1052"/>
      <c r="O47" s="1054"/>
      <c r="P47" s="1068"/>
      <c r="Q47" s="1217"/>
      <c r="R47" s="1044"/>
      <c r="S47" s="1050"/>
      <c r="T47" s="1052"/>
      <c r="U47" s="645"/>
      <c r="V47" s="256"/>
      <c r="W47" s="256"/>
      <c r="X47" s="194"/>
      <c r="Y47" s="1217"/>
      <c r="Z47" s="194"/>
      <c r="AA47" s="205"/>
      <c r="AB47" s="256"/>
      <c r="AC47" s="645"/>
      <c r="AD47" s="256"/>
      <c r="AE47" s="256"/>
      <c r="AF47" s="194"/>
      <c r="AG47" s="1217"/>
      <c r="AH47" s="256"/>
      <c r="AI47" s="205"/>
      <c r="AJ47" s="256"/>
      <c r="AK47" s="256"/>
      <c r="AL47" s="256"/>
      <c r="AM47" s="256"/>
      <c r="AN47" s="256"/>
      <c r="AO47" s="1217"/>
      <c r="AP47" s="256"/>
      <c r="AQ47" s="205"/>
      <c r="AR47" s="256"/>
      <c r="AS47" s="256"/>
      <c r="AT47" s="256"/>
      <c r="AU47" s="256"/>
      <c r="AV47" s="507"/>
    </row>
    <row r="48" spans="1:48" x14ac:dyDescent="0.35">
      <c r="A48" s="729"/>
      <c r="B48" s="729"/>
      <c r="C48" s="729"/>
      <c r="D48" s="831"/>
      <c r="E48" s="156" t="s">
        <v>122</v>
      </c>
      <c r="F48" s="459" t="s">
        <v>12</v>
      </c>
      <c r="G48" s="1057"/>
      <c r="H48" s="1217"/>
      <c r="I48" s="1044"/>
      <c r="J48" s="1050"/>
      <c r="K48" s="1052"/>
      <c r="L48" s="510"/>
      <c r="M48" s="1044"/>
      <c r="N48" s="1052"/>
      <c r="O48" s="1054"/>
      <c r="P48" s="1068"/>
      <c r="Q48" s="1217"/>
      <c r="R48" s="1044"/>
      <c r="S48" s="1050"/>
      <c r="T48" s="1052"/>
      <c r="U48" s="645"/>
      <c r="V48" s="256"/>
      <c r="W48" s="256"/>
      <c r="X48" s="194"/>
      <c r="Y48" s="1217"/>
      <c r="Z48" s="194"/>
      <c r="AA48" s="205"/>
      <c r="AB48" s="256"/>
      <c r="AC48" s="611"/>
      <c r="AD48" s="256"/>
      <c r="AE48" s="256"/>
      <c r="AF48" s="194"/>
      <c r="AG48" s="1217"/>
      <c r="AH48" s="256"/>
      <c r="AI48" s="205"/>
      <c r="AJ48" s="256"/>
      <c r="AK48" s="106"/>
      <c r="AL48" s="256"/>
      <c r="AM48" s="256"/>
      <c r="AN48" s="256"/>
      <c r="AO48" s="1217"/>
      <c r="AP48" s="256"/>
      <c r="AQ48" s="205"/>
      <c r="AR48" s="256"/>
      <c r="AS48" s="256"/>
      <c r="AT48" s="256"/>
      <c r="AU48" s="256"/>
      <c r="AV48" s="507"/>
    </row>
    <row r="49" spans="1:48" x14ac:dyDescent="0.35">
      <c r="A49" s="729"/>
      <c r="B49" s="729"/>
      <c r="C49" s="729"/>
      <c r="D49" s="831"/>
      <c r="E49" s="156" t="s">
        <v>38</v>
      </c>
      <c r="F49" s="459">
        <v>97</v>
      </c>
      <c r="G49" s="1057"/>
      <c r="H49" s="1217"/>
      <c r="I49" s="1044"/>
      <c r="J49" s="1050"/>
      <c r="K49" s="1052"/>
      <c r="L49" s="510"/>
      <c r="M49" s="1044"/>
      <c r="N49" s="1052"/>
      <c r="O49" s="1054"/>
      <c r="P49" s="1068"/>
      <c r="Q49" s="1217"/>
      <c r="R49" s="1044"/>
      <c r="S49" s="1050"/>
      <c r="T49" s="1052"/>
      <c r="U49" s="645"/>
      <c r="V49" s="256"/>
      <c r="W49" s="256"/>
      <c r="X49" s="194"/>
      <c r="Y49" s="1217"/>
      <c r="Z49" s="194"/>
      <c r="AA49" s="205"/>
      <c r="AB49" s="256"/>
      <c r="AC49" s="645"/>
      <c r="AD49" s="256"/>
      <c r="AE49" s="256"/>
      <c r="AF49" s="194"/>
      <c r="AG49" s="1217"/>
      <c r="AH49" s="256"/>
      <c r="AI49" s="205"/>
      <c r="AJ49" s="256"/>
      <c r="AK49" s="256"/>
      <c r="AL49" s="256"/>
      <c r="AM49" s="256"/>
      <c r="AN49" s="256"/>
      <c r="AO49" s="1217"/>
      <c r="AP49" s="256"/>
      <c r="AQ49" s="205"/>
      <c r="AR49" s="256"/>
      <c r="AS49" s="256"/>
      <c r="AT49" s="256"/>
      <c r="AU49" s="256"/>
      <c r="AV49" s="507"/>
    </row>
    <row r="50" spans="1:48" x14ac:dyDescent="0.35">
      <c r="A50" s="729"/>
      <c r="B50" s="729"/>
      <c r="C50" s="729"/>
      <c r="D50" s="831"/>
      <c r="E50" s="156" t="s">
        <v>205</v>
      </c>
      <c r="F50" s="459">
        <v>55</v>
      </c>
      <c r="G50" s="1057"/>
      <c r="H50" s="1217"/>
      <c r="I50" s="1044"/>
      <c r="J50" s="1050"/>
      <c r="K50" s="1052"/>
      <c r="L50" s="510"/>
      <c r="M50" s="1044"/>
      <c r="N50" s="1052"/>
      <c r="O50" s="1054"/>
      <c r="P50" s="1068"/>
      <c r="Q50" s="1217"/>
      <c r="R50" s="1044"/>
      <c r="S50" s="1050"/>
      <c r="T50" s="1052"/>
      <c r="U50" s="645"/>
      <c r="V50" s="256"/>
      <c r="W50" s="256"/>
      <c r="X50" s="194"/>
      <c r="Y50" s="1217"/>
      <c r="Z50" s="194"/>
      <c r="AA50" s="205"/>
      <c r="AB50" s="256"/>
      <c r="AC50" s="645"/>
      <c r="AD50" s="256"/>
      <c r="AE50" s="256"/>
      <c r="AF50" s="194"/>
      <c r="AG50" s="1217"/>
      <c r="AH50" s="256"/>
      <c r="AI50" s="205"/>
      <c r="AJ50" s="256"/>
      <c r="AK50" s="256"/>
      <c r="AL50" s="256"/>
      <c r="AM50" s="256"/>
      <c r="AN50" s="256"/>
      <c r="AO50" s="1217"/>
      <c r="AP50" s="256"/>
      <c r="AQ50" s="205"/>
      <c r="AR50" s="256"/>
      <c r="AS50" s="256"/>
      <c r="AT50" s="256"/>
      <c r="AU50" s="256"/>
      <c r="AV50" s="507"/>
    </row>
    <row r="51" spans="1:48" x14ac:dyDescent="0.35">
      <c r="A51" s="831"/>
      <c r="B51" s="831"/>
      <c r="C51" s="728"/>
      <c r="D51" s="831"/>
      <c r="E51" s="156" t="s">
        <v>206</v>
      </c>
      <c r="F51" s="459">
        <v>297</v>
      </c>
      <c r="G51" s="1058"/>
      <c r="H51" s="1217"/>
      <c r="I51" s="1044"/>
      <c r="J51" s="1050"/>
      <c r="K51" s="1052"/>
      <c r="L51" s="510"/>
      <c r="M51" s="1044"/>
      <c r="N51" s="1052"/>
      <c r="O51" s="1054"/>
      <c r="P51" s="1068"/>
      <c r="Q51" s="1217"/>
      <c r="R51" s="1044"/>
      <c r="S51" s="1050"/>
      <c r="T51" s="1052"/>
      <c r="U51" s="645"/>
      <c r="V51" s="256"/>
      <c r="W51" s="256"/>
      <c r="X51" s="194"/>
      <c r="Y51" s="1217"/>
      <c r="Z51" s="194"/>
      <c r="AA51" s="205"/>
      <c r="AB51" s="256"/>
      <c r="AC51" s="645"/>
      <c r="AD51" s="256"/>
      <c r="AE51" s="256"/>
      <c r="AF51" s="194"/>
      <c r="AG51" s="1217"/>
      <c r="AH51" s="256"/>
      <c r="AI51" s="205"/>
      <c r="AJ51" s="256"/>
      <c r="AK51" s="256"/>
      <c r="AL51" s="256"/>
      <c r="AM51" s="256"/>
      <c r="AN51" s="256"/>
      <c r="AO51" s="1217"/>
      <c r="AP51" s="256"/>
      <c r="AQ51" s="205"/>
      <c r="AR51" s="256"/>
      <c r="AS51" s="256"/>
      <c r="AT51" s="256"/>
      <c r="AU51" s="256"/>
      <c r="AV51" s="507"/>
    </row>
    <row r="52" spans="1:48" x14ac:dyDescent="0.35">
      <c r="A52" s="831"/>
      <c r="B52" s="831"/>
      <c r="C52" s="728"/>
      <c r="D52" s="831"/>
      <c r="E52" s="156" t="s">
        <v>208</v>
      </c>
      <c r="F52" s="459">
        <v>337</v>
      </c>
      <c r="G52" s="1059"/>
      <c r="H52" s="1217"/>
      <c r="I52" s="1044"/>
      <c r="J52" s="1050"/>
      <c r="K52" s="1052"/>
      <c r="L52" s="510"/>
      <c r="M52" s="1044"/>
      <c r="N52" s="1052"/>
      <c r="O52" s="1054"/>
      <c r="P52" s="1068"/>
      <c r="Q52" s="1217"/>
      <c r="R52" s="1044"/>
      <c r="S52" s="1050"/>
      <c r="T52" s="1052"/>
      <c r="U52" s="645"/>
      <c r="V52" s="256"/>
      <c r="W52" s="256"/>
      <c r="X52" s="194"/>
      <c r="Y52" s="1217"/>
      <c r="Z52" s="194"/>
      <c r="AA52" s="205"/>
      <c r="AB52" s="256"/>
      <c r="AC52" s="645"/>
      <c r="AD52" s="256"/>
      <c r="AE52" s="256"/>
      <c r="AF52" s="194"/>
      <c r="AG52" s="1217"/>
      <c r="AH52" s="256"/>
      <c r="AI52" s="205"/>
      <c r="AJ52" s="256"/>
      <c r="AK52" s="256"/>
      <c r="AL52" s="256"/>
      <c r="AM52" s="256"/>
      <c r="AN52" s="256"/>
      <c r="AO52" s="1217"/>
      <c r="AP52" s="256"/>
      <c r="AQ52" s="205"/>
      <c r="AR52" s="256"/>
      <c r="AS52" s="256"/>
      <c r="AT52" s="256"/>
      <c r="AU52" s="256"/>
      <c r="AV52" s="507"/>
    </row>
    <row r="53" spans="1:48" x14ac:dyDescent="0.35">
      <c r="A53" s="831"/>
      <c r="B53" s="831"/>
      <c r="C53" s="831"/>
      <c r="D53" s="831"/>
      <c r="E53" s="156" t="s">
        <v>129</v>
      </c>
      <c r="F53" s="459">
        <v>1452</v>
      </c>
      <c r="G53" s="1057"/>
      <c r="H53" s="1217"/>
      <c r="I53" s="194"/>
      <c r="J53" s="1050"/>
      <c r="K53" s="1052"/>
      <c r="L53" s="510"/>
      <c r="M53" s="1044"/>
      <c r="N53" s="1052"/>
      <c r="O53" s="415"/>
      <c r="P53" s="416"/>
      <c r="Q53" s="1217"/>
      <c r="R53" s="194"/>
      <c r="S53" s="1050"/>
      <c r="T53" s="1052"/>
      <c r="U53" s="645"/>
      <c r="V53" s="256"/>
      <c r="W53" s="256"/>
      <c r="X53" s="194"/>
      <c r="Y53" s="1217"/>
      <c r="Z53" s="194"/>
      <c r="AA53" s="205"/>
      <c r="AB53" s="256"/>
      <c r="AC53" s="645"/>
      <c r="AD53" s="256"/>
      <c r="AE53" s="256"/>
      <c r="AF53" s="194"/>
      <c r="AG53" s="1217"/>
      <c r="AH53" s="256"/>
      <c r="AI53" s="205"/>
      <c r="AJ53" s="256"/>
      <c r="AK53" s="256"/>
      <c r="AL53" s="256"/>
      <c r="AM53" s="256"/>
      <c r="AN53" s="256"/>
      <c r="AO53" s="1217"/>
      <c r="AP53" s="256"/>
      <c r="AQ53" s="205"/>
      <c r="AR53" s="256"/>
      <c r="AS53" s="256"/>
      <c r="AT53" s="256"/>
      <c r="AU53" s="256"/>
      <c r="AV53" s="507"/>
    </row>
    <row r="54" spans="1:48" ht="15" customHeight="1" x14ac:dyDescent="0.35">
      <c r="A54" s="831"/>
      <c r="B54" s="831"/>
      <c r="C54" s="831"/>
      <c r="D54" s="831"/>
      <c r="E54" s="156" t="s">
        <v>140</v>
      </c>
      <c r="F54" s="459">
        <v>1236</v>
      </c>
      <c r="G54" s="1057"/>
      <c r="H54" s="1217"/>
      <c r="I54" s="1044"/>
      <c r="J54" s="1050"/>
      <c r="K54" s="1052"/>
      <c r="L54" s="510"/>
      <c r="M54" s="1044"/>
      <c r="N54" s="1052"/>
      <c r="O54" s="1054"/>
      <c r="P54" s="1068"/>
      <c r="Q54" s="1217"/>
      <c r="R54" s="1044"/>
      <c r="S54" s="1050"/>
      <c r="T54" s="1052"/>
      <c r="U54" s="645"/>
      <c r="V54" s="256"/>
      <c r="W54" s="256"/>
      <c r="X54" s="194"/>
      <c r="Y54" s="1217"/>
      <c r="Z54" s="194"/>
      <c r="AA54" s="205"/>
      <c r="AB54" s="256"/>
      <c r="AC54" s="645"/>
      <c r="AD54" s="256"/>
      <c r="AE54" s="256"/>
      <c r="AF54" s="194"/>
      <c r="AG54" s="1217"/>
      <c r="AH54" s="256"/>
      <c r="AI54" s="205"/>
      <c r="AJ54" s="256"/>
      <c r="AK54" s="256"/>
      <c r="AL54" s="256"/>
      <c r="AM54" s="256"/>
      <c r="AN54" s="256"/>
      <c r="AO54" s="1217"/>
      <c r="AP54" s="256"/>
      <c r="AQ54" s="205"/>
      <c r="AR54" s="256"/>
      <c r="AS54" s="256"/>
      <c r="AT54" s="256"/>
      <c r="AU54" s="256"/>
      <c r="AV54" s="507"/>
    </row>
    <row r="55" spans="1:48" x14ac:dyDescent="0.35">
      <c r="A55" s="831"/>
      <c r="B55" s="831"/>
      <c r="C55" s="831"/>
      <c r="D55" s="831"/>
      <c r="E55" s="156" t="s">
        <v>141</v>
      </c>
      <c r="F55" s="459">
        <v>231</v>
      </c>
      <c r="G55" s="1057"/>
      <c r="H55" s="1217"/>
      <c r="I55" s="1044"/>
      <c r="J55" s="1050"/>
      <c r="K55" s="1052"/>
      <c r="L55" s="510"/>
      <c r="M55" s="1044"/>
      <c r="N55" s="1052"/>
      <c r="O55" s="1054"/>
      <c r="P55" s="1068"/>
      <c r="Q55" s="1217"/>
      <c r="R55" s="1044"/>
      <c r="S55" s="1050"/>
      <c r="T55" s="1052"/>
      <c r="U55" s="645"/>
      <c r="V55" s="256"/>
      <c r="W55" s="256"/>
      <c r="X55" s="194"/>
      <c r="Y55" s="1217"/>
      <c r="Z55" s="194"/>
      <c r="AA55" s="205"/>
      <c r="AB55" s="256"/>
      <c r="AC55" s="645"/>
      <c r="AD55" s="256"/>
      <c r="AE55" s="256"/>
      <c r="AF55" s="194"/>
      <c r="AG55" s="1217"/>
      <c r="AH55" s="256"/>
      <c r="AI55" s="205"/>
      <c r="AJ55" s="256"/>
      <c r="AK55" s="256"/>
      <c r="AL55" s="256"/>
      <c r="AM55" s="256"/>
      <c r="AN55" s="11"/>
      <c r="AO55" s="1217"/>
      <c r="AP55" s="256"/>
      <c r="AQ55" s="205"/>
      <c r="AR55" s="256"/>
      <c r="AS55" s="256"/>
      <c r="AT55" s="256"/>
      <c r="AU55" s="256"/>
      <c r="AV55" s="557"/>
    </row>
    <row r="56" spans="1:48" x14ac:dyDescent="0.35">
      <c r="A56" s="831"/>
      <c r="B56" s="831"/>
      <c r="C56" s="831"/>
      <c r="D56" s="831"/>
      <c r="E56" s="156" t="s">
        <v>79</v>
      </c>
      <c r="F56" s="459">
        <v>165</v>
      </c>
      <c r="G56" s="1058"/>
      <c r="H56" s="1217"/>
      <c r="I56" s="1044"/>
      <c r="J56" s="1050"/>
      <c r="K56" s="1052"/>
      <c r="L56" s="510"/>
      <c r="M56" s="1044"/>
      <c r="N56" s="1052"/>
      <c r="O56" s="1054"/>
      <c r="P56" s="1068"/>
      <c r="Q56" s="1217"/>
      <c r="R56" s="1044"/>
      <c r="S56" s="1050"/>
      <c r="T56" s="1052"/>
      <c r="U56" s="645"/>
      <c r="V56" s="256"/>
      <c r="W56" s="256"/>
      <c r="X56" s="194"/>
      <c r="Y56" s="489"/>
      <c r="Z56" s="194"/>
      <c r="AA56" s="205"/>
      <c r="AB56" s="256"/>
      <c r="AC56" s="645"/>
      <c r="AD56" s="256"/>
      <c r="AE56" s="256"/>
      <c r="AF56" s="194"/>
      <c r="AG56" s="1217"/>
      <c r="AH56" s="256"/>
      <c r="AI56" s="205"/>
      <c r="AJ56" s="256"/>
      <c r="AK56" s="256"/>
      <c r="AL56" s="256"/>
      <c r="AM56" s="256"/>
      <c r="AN56" s="11"/>
      <c r="AO56" s="1217"/>
      <c r="AP56" s="256"/>
      <c r="AQ56" s="205"/>
      <c r="AR56" s="256"/>
      <c r="AS56" s="256"/>
      <c r="AT56" s="256"/>
      <c r="AU56" s="256"/>
      <c r="AV56" s="557"/>
    </row>
    <row r="57" spans="1:48" x14ac:dyDescent="0.35">
      <c r="A57" s="831"/>
      <c r="B57" s="831"/>
      <c r="C57" s="831"/>
      <c r="D57" s="831"/>
      <c r="E57" s="156" t="s">
        <v>14</v>
      </c>
      <c r="F57" s="489">
        <v>17</v>
      </c>
      <c r="G57" s="1059"/>
      <c r="H57" s="489"/>
      <c r="I57" s="1044"/>
      <c r="J57" s="1050"/>
      <c r="K57" s="1052"/>
      <c r="L57" s="510"/>
      <c r="M57" s="1044"/>
      <c r="N57" s="1052"/>
      <c r="O57" s="1054"/>
      <c r="P57" s="1068"/>
      <c r="Q57" s="489"/>
      <c r="R57" s="1044"/>
      <c r="S57" s="1050"/>
      <c r="T57" s="1052"/>
      <c r="U57" s="611"/>
      <c r="V57" s="256"/>
      <c r="W57" s="256"/>
      <c r="X57" s="194"/>
      <c r="Y57" s="489"/>
      <c r="Z57" s="194"/>
      <c r="AA57" s="205"/>
      <c r="AB57" s="584"/>
      <c r="AC57" s="611"/>
      <c r="AD57" s="584"/>
      <c r="AE57" s="584"/>
      <c r="AF57" s="194"/>
      <c r="AG57" s="489"/>
      <c r="AH57" s="256"/>
      <c r="AI57" s="205"/>
      <c r="AJ57" s="578"/>
      <c r="AK57" s="106"/>
      <c r="AL57" s="578"/>
      <c r="AM57" s="578"/>
      <c r="AN57" s="11"/>
      <c r="AO57" s="1217"/>
      <c r="AP57" s="256"/>
      <c r="AQ57" s="634"/>
      <c r="AR57" s="578"/>
      <c r="AS57" s="578"/>
      <c r="AT57" s="578"/>
      <c r="AU57" s="578"/>
      <c r="AV57" s="557"/>
    </row>
    <row r="58" spans="1:48" x14ac:dyDescent="0.35">
      <c r="A58" s="831"/>
      <c r="B58" s="831"/>
      <c r="C58" s="728"/>
      <c r="D58" s="831"/>
      <c r="E58" s="156"/>
      <c r="F58" s="489">
        <v>0</v>
      </c>
      <c r="G58" s="1059"/>
      <c r="H58" s="489"/>
      <c r="I58" s="1044"/>
      <c r="J58" s="1050"/>
      <c r="K58" s="1052"/>
      <c r="L58" s="510"/>
      <c r="M58" s="1044"/>
      <c r="N58" s="1052"/>
      <c r="O58" s="1054"/>
      <c r="P58" s="1068"/>
      <c r="Q58" s="489"/>
      <c r="R58" s="1044"/>
      <c r="S58" s="1050"/>
      <c r="T58" s="1052"/>
      <c r="U58" s="645"/>
      <c r="V58" s="256"/>
      <c r="W58" s="256"/>
      <c r="X58" s="194"/>
      <c r="Y58" s="489"/>
      <c r="Z58" s="194"/>
      <c r="AA58" s="205"/>
      <c r="AB58" s="256"/>
      <c r="AC58" s="645"/>
      <c r="AD58" s="256"/>
      <c r="AE58" s="256"/>
      <c r="AF58" s="194"/>
      <c r="AG58" s="489"/>
      <c r="AH58" s="256"/>
      <c r="AI58" s="205"/>
      <c r="AJ58" s="256"/>
      <c r="AK58" s="106"/>
      <c r="AL58" s="256"/>
      <c r="AM58" s="256"/>
      <c r="AN58" s="256"/>
      <c r="AO58" s="489"/>
      <c r="AP58" s="256"/>
      <c r="AQ58" s="205"/>
      <c r="AR58" s="256"/>
      <c r="AS58" s="256"/>
      <c r="AT58" s="256"/>
      <c r="AU58" s="256"/>
      <c r="AV58" s="507"/>
    </row>
    <row r="59" spans="1:48" s="59" customFormat="1" x14ac:dyDescent="0.35">
      <c r="A59" s="751"/>
      <c r="B59" s="751"/>
      <c r="C59" s="751" t="s">
        <v>75</v>
      </c>
      <c r="D59" s="751"/>
      <c r="E59" s="830"/>
      <c r="F59" s="1153">
        <v>297</v>
      </c>
      <c r="G59" s="635">
        <v>0</v>
      </c>
      <c r="H59" s="1150">
        <v>30</v>
      </c>
      <c r="I59" s="219"/>
      <c r="J59" s="1280" t="s">
        <v>3051</v>
      </c>
      <c r="K59" s="753"/>
      <c r="L59" s="753" t="s">
        <v>487</v>
      </c>
      <c r="M59" s="753"/>
      <c r="N59" s="753" t="s">
        <v>1344</v>
      </c>
      <c r="O59" s="1045"/>
      <c r="P59" s="1062"/>
      <c r="Q59" s="1150">
        <v>55</v>
      </c>
      <c r="R59" s="753"/>
      <c r="S59" s="1280" t="s">
        <v>3052</v>
      </c>
      <c r="T59" s="753"/>
      <c r="U59" s="753">
        <v>1</v>
      </c>
      <c r="V59" s="753"/>
      <c r="W59" s="753" t="s">
        <v>668</v>
      </c>
      <c r="X59" s="753"/>
      <c r="Y59" s="1150">
        <v>77</v>
      </c>
      <c r="Z59" s="753"/>
      <c r="AA59" s="1280" t="s">
        <v>3053</v>
      </c>
      <c r="AB59" s="753"/>
      <c r="AC59" s="753">
        <v>1</v>
      </c>
      <c r="AD59" s="753"/>
      <c r="AE59" s="753" t="s">
        <v>2463</v>
      </c>
      <c r="AF59" s="753"/>
      <c r="AG59" s="1150">
        <v>63</v>
      </c>
      <c r="AH59" s="753"/>
      <c r="AI59" s="1280" t="s">
        <v>3054</v>
      </c>
      <c r="AJ59" s="753"/>
      <c r="AK59" s="753">
        <v>1</v>
      </c>
      <c r="AL59" s="753"/>
      <c r="AM59" s="753" t="s">
        <v>672</v>
      </c>
      <c r="AN59" s="753"/>
      <c r="AO59" s="1150">
        <v>72</v>
      </c>
      <c r="AP59" s="957"/>
      <c r="AQ59" s="1280" t="s">
        <v>3053</v>
      </c>
      <c r="AR59" s="957"/>
      <c r="AS59" s="957" t="s">
        <v>487</v>
      </c>
      <c r="AT59" s="957"/>
      <c r="AU59" s="957" t="s">
        <v>2463</v>
      </c>
      <c r="AV59" s="1062"/>
    </row>
    <row r="60" spans="1:48" x14ac:dyDescent="0.35">
      <c r="A60" s="663"/>
      <c r="B60" s="663"/>
      <c r="C60" s="663"/>
      <c r="D60" s="831"/>
      <c r="E60" s="156" t="s">
        <v>210</v>
      </c>
      <c r="F60" s="1216" t="s">
        <v>12</v>
      </c>
      <c r="G60" s="636"/>
      <c r="H60" s="459"/>
      <c r="I60" s="106"/>
      <c r="J60" s="1050"/>
      <c r="K60" s="106"/>
      <c r="L60" s="611"/>
      <c r="M60" s="106"/>
      <c r="N60" s="106"/>
      <c r="O60" s="419"/>
      <c r="P60" s="417"/>
      <c r="Q60" s="459"/>
      <c r="R60" s="106"/>
      <c r="S60" s="1050"/>
      <c r="T60" s="106"/>
      <c r="U60" s="611"/>
      <c r="V60" s="106"/>
      <c r="W60" s="106"/>
      <c r="X60" s="106"/>
      <c r="Y60" s="459"/>
      <c r="Z60" s="106"/>
      <c r="AA60" s="205"/>
      <c r="AB60" s="106"/>
      <c r="AC60" s="611"/>
      <c r="AD60" s="106"/>
      <c r="AE60" s="106"/>
      <c r="AF60" s="106"/>
      <c r="AG60" s="459"/>
      <c r="AH60" s="11"/>
      <c r="AI60" s="205"/>
      <c r="AJ60" s="11"/>
      <c r="AK60" s="106"/>
      <c r="AL60" s="11"/>
      <c r="AM60" s="11"/>
      <c r="AN60" s="11"/>
      <c r="AO60" s="625"/>
      <c r="AP60" s="11"/>
      <c r="AQ60" s="205"/>
      <c r="AR60" s="11"/>
      <c r="AS60" s="282"/>
      <c r="AT60" s="11"/>
      <c r="AU60" s="11"/>
      <c r="AV60" s="557"/>
    </row>
    <row r="61" spans="1:48" x14ac:dyDescent="0.35">
      <c r="A61" s="797"/>
      <c r="B61" s="797"/>
      <c r="C61" s="797"/>
      <c r="D61" s="831"/>
      <c r="E61" s="156" t="s">
        <v>212</v>
      </c>
      <c r="F61" s="1216" t="s">
        <v>12</v>
      </c>
      <c r="G61" s="636"/>
      <c r="H61" s="1054"/>
      <c r="I61" s="1044"/>
      <c r="J61" s="1050"/>
      <c r="K61" s="1052"/>
      <c r="L61" s="510"/>
      <c r="M61" s="1044"/>
      <c r="N61" s="1052"/>
      <c r="O61" s="1054"/>
      <c r="P61" s="1068"/>
      <c r="Q61" s="1054"/>
      <c r="R61" s="1044"/>
      <c r="S61" s="1050"/>
      <c r="T61" s="1052"/>
      <c r="U61" s="611"/>
      <c r="V61" s="256"/>
      <c r="W61" s="256"/>
      <c r="X61" s="256"/>
      <c r="Y61" s="415"/>
      <c r="Z61" s="256"/>
      <c r="AA61" s="205"/>
      <c r="AB61" s="256"/>
      <c r="AC61" s="645"/>
      <c r="AD61" s="256"/>
      <c r="AE61" s="256"/>
      <c r="AF61" s="256"/>
      <c r="AG61" s="415"/>
      <c r="AH61" s="256"/>
      <c r="AI61" s="205"/>
      <c r="AJ61" s="11"/>
      <c r="AK61" s="106"/>
      <c r="AL61" s="11"/>
      <c r="AM61" s="11"/>
      <c r="AN61" s="11"/>
      <c r="AO61" s="625"/>
      <c r="AP61" s="256"/>
      <c r="AQ61" s="205"/>
      <c r="AR61" s="11"/>
      <c r="AS61" s="282"/>
      <c r="AT61" s="11"/>
      <c r="AU61" s="11"/>
      <c r="AV61" s="557"/>
    </row>
    <row r="62" spans="1:48" x14ac:dyDescent="0.35">
      <c r="A62" s="797"/>
      <c r="B62" s="797"/>
      <c r="C62" s="797"/>
      <c r="D62" s="797"/>
      <c r="E62" s="129" t="s">
        <v>213</v>
      </c>
      <c r="F62" s="1216">
        <v>4</v>
      </c>
      <c r="G62" s="636"/>
      <c r="H62" s="1054"/>
      <c r="I62" s="1044"/>
      <c r="J62" s="1050"/>
      <c r="K62" s="1052"/>
      <c r="L62" s="510"/>
      <c r="M62" s="1044"/>
      <c r="N62" s="1052"/>
      <c r="O62" s="1054"/>
      <c r="P62" s="1068"/>
      <c r="Q62" s="1054"/>
      <c r="R62" s="1044"/>
      <c r="S62" s="1050"/>
      <c r="T62" s="1052"/>
      <c r="U62" s="611"/>
      <c r="V62" s="256"/>
      <c r="W62" s="256"/>
      <c r="X62" s="194"/>
      <c r="Y62" s="415"/>
      <c r="Z62" s="194"/>
      <c r="AA62" s="205"/>
      <c r="AB62" s="194"/>
      <c r="AC62" s="645"/>
      <c r="AD62" s="194"/>
      <c r="AE62" s="194"/>
      <c r="AF62" s="194"/>
      <c r="AG62" s="415"/>
      <c r="AH62" s="624"/>
      <c r="AI62" s="205"/>
      <c r="AJ62" s="106"/>
      <c r="AK62" s="106"/>
      <c r="AL62" s="106"/>
      <c r="AM62" s="106"/>
      <c r="AN62" s="106"/>
      <c r="AO62" s="625"/>
      <c r="AP62" s="256"/>
      <c r="AQ62" s="205"/>
      <c r="AR62" s="106"/>
      <c r="AS62" s="282"/>
      <c r="AT62" s="106"/>
      <c r="AU62" s="106"/>
      <c r="AV62" s="557"/>
    </row>
    <row r="63" spans="1:48" x14ac:dyDescent="0.35">
      <c r="A63" s="661"/>
      <c r="B63" s="797"/>
      <c r="C63" s="797"/>
      <c r="D63" s="661"/>
      <c r="E63" s="129" t="s">
        <v>214</v>
      </c>
      <c r="F63" s="1216">
        <v>11</v>
      </c>
      <c r="G63" s="636"/>
      <c r="H63" s="1054"/>
      <c r="I63" s="1044"/>
      <c r="J63" s="1050"/>
      <c r="K63" s="1052"/>
      <c r="L63" s="510"/>
      <c r="M63" s="1044"/>
      <c r="N63" s="1052"/>
      <c r="O63" s="1054"/>
      <c r="P63" s="1068"/>
      <c r="Q63" s="1054"/>
      <c r="R63" s="1044"/>
      <c r="S63" s="1050"/>
      <c r="T63" s="1052"/>
      <c r="U63" s="645"/>
      <c r="V63" s="256"/>
      <c r="W63" s="256"/>
      <c r="X63" s="194"/>
      <c r="Y63" s="415"/>
      <c r="Z63" s="194"/>
      <c r="AA63" s="205"/>
      <c r="AB63" s="194"/>
      <c r="AC63" s="645"/>
      <c r="AD63" s="194"/>
      <c r="AE63" s="194"/>
      <c r="AF63" s="194"/>
      <c r="AG63" s="415"/>
      <c r="AH63" s="256"/>
      <c r="AI63" s="261"/>
      <c r="AJ63" s="106"/>
      <c r="AK63" s="106"/>
      <c r="AL63" s="106"/>
      <c r="AM63" s="106"/>
      <c r="AN63" s="106"/>
      <c r="AO63" s="415"/>
      <c r="AP63" s="256"/>
      <c r="AQ63" s="205"/>
      <c r="AR63" s="106"/>
      <c r="AS63" s="282"/>
      <c r="AT63" s="106"/>
      <c r="AU63" s="106"/>
      <c r="AV63" s="557"/>
    </row>
    <row r="64" spans="1:48" x14ac:dyDescent="0.35">
      <c r="A64" s="663"/>
      <c r="B64" s="663"/>
      <c r="C64" s="797"/>
      <c r="D64" s="129"/>
      <c r="E64" s="156" t="s">
        <v>216</v>
      </c>
      <c r="F64" s="1216" t="s">
        <v>12</v>
      </c>
      <c r="G64" s="417"/>
      <c r="H64" s="1054"/>
      <c r="I64" s="1044"/>
      <c r="J64" s="1050"/>
      <c r="K64" s="1052"/>
      <c r="L64" s="510"/>
      <c r="M64" s="1044"/>
      <c r="N64" s="1052"/>
      <c r="O64" s="1054"/>
      <c r="P64" s="1068"/>
      <c r="Q64" s="1054"/>
      <c r="R64" s="1044"/>
      <c r="S64" s="1050"/>
      <c r="T64" s="1052"/>
      <c r="U64" s="645"/>
      <c r="V64" s="256"/>
      <c r="W64" s="256"/>
      <c r="X64" s="194"/>
      <c r="Y64" s="415"/>
      <c r="Z64" s="194"/>
      <c r="AA64" s="205"/>
      <c r="AB64" s="194"/>
      <c r="AC64" s="645"/>
      <c r="AD64" s="194"/>
      <c r="AE64" s="194"/>
      <c r="AF64" s="194"/>
      <c r="AG64" s="415"/>
      <c r="AH64" s="256"/>
      <c r="AI64" s="261"/>
      <c r="AJ64" s="106"/>
      <c r="AK64" s="106"/>
      <c r="AL64" s="106"/>
      <c r="AM64" s="106"/>
      <c r="AN64" s="106"/>
      <c r="AO64" s="415"/>
      <c r="AP64" s="256"/>
      <c r="AQ64" s="205"/>
      <c r="AR64" s="106"/>
      <c r="AS64" s="282"/>
      <c r="AT64" s="106"/>
      <c r="AU64" s="106"/>
      <c r="AV64" s="557"/>
    </row>
    <row r="65" spans="1:48" x14ac:dyDescent="0.35">
      <c r="A65" s="663"/>
      <c r="B65" s="663"/>
      <c r="C65" s="663"/>
      <c r="D65" s="831"/>
      <c r="E65" s="156" t="s">
        <v>217</v>
      </c>
      <c r="F65" s="1216">
        <v>10</v>
      </c>
      <c r="G65" s="417"/>
      <c r="H65" s="1054"/>
      <c r="I65" s="1044"/>
      <c r="J65" s="1050"/>
      <c r="K65" s="1052"/>
      <c r="L65" s="510"/>
      <c r="M65" s="1044"/>
      <c r="N65" s="1052"/>
      <c r="O65" s="1054"/>
      <c r="P65" s="1068"/>
      <c r="Q65" s="1054"/>
      <c r="R65" s="1044"/>
      <c r="S65" s="1050"/>
      <c r="T65" s="1052"/>
      <c r="U65" s="645"/>
      <c r="V65" s="256"/>
      <c r="W65" s="256"/>
      <c r="X65" s="194"/>
      <c r="Y65" s="415"/>
      <c r="Z65" s="194"/>
      <c r="AA65" s="205"/>
      <c r="AB65" s="194"/>
      <c r="AC65" s="645"/>
      <c r="AD65" s="194"/>
      <c r="AE65" s="194"/>
      <c r="AF65" s="194"/>
      <c r="AG65" s="415"/>
      <c r="AH65" s="624"/>
      <c r="AI65" s="261"/>
      <c r="AJ65" s="256"/>
      <c r="AK65" s="106"/>
      <c r="AL65" s="256"/>
      <c r="AM65" s="256"/>
      <c r="AN65" s="256"/>
      <c r="AO65" s="415"/>
      <c r="AP65" s="256"/>
      <c r="AQ65" s="205"/>
      <c r="AR65" s="256"/>
      <c r="AS65" s="282"/>
      <c r="AT65" s="256"/>
      <c r="AU65" s="256"/>
      <c r="AV65" s="507"/>
    </row>
    <row r="66" spans="1:48" x14ac:dyDescent="0.35">
      <c r="A66" s="831"/>
      <c r="B66" s="831"/>
      <c r="C66" s="661"/>
      <c r="D66" s="831"/>
      <c r="E66" s="156" t="s">
        <v>221</v>
      </c>
      <c r="F66" s="1216">
        <v>4</v>
      </c>
      <c r="G66" s="417"/>
      <c r="H66" s="1054"/>
      <c r="I66" s="1044"/>
      <c r="J66" s="1050"/>
      <c r="K66" s="1052"/>
      <c r="L66" s="510"/>
      <c r="M66" s="1044"/>
      <c r="N66" s="1052"/>
      <c r="O66" s="1054"/>
      <c r="P66" s="1068"/>
      <c r="Q66" s="1054"/>
      <c r="R66" s="1044"/>
      <c r="S66" s="1050"/>
      <c r="T66" s="1052"/>
      <c r="U66" s="645"/>
      <c r="V66" s="256"/>
      <c r="W66" s="256"/>
      <c r="X66" s="194"/>
      <c r="Y66" s="415"/>
      <c r="Z66" s="194"/>
      <c r="AA66" s="205"/>
      <c r="AB66" s="194"/>
      <c r="AC66" s="645"/>
      <c r="AD66" s="194"/>
      <c r="AE66" s="194"/>
      <c r="AF66" s="194"/>
      <c r="AG66" s="415"/>
      <c r="AH66" s="256"/>
      <c r="AI66" s="261"/>
      <c r="AJ66" s="256"/>
      <c r="AK66" s="106"/>
      <c r="AL66" s="256"/>
      <c r="AM66" s="256"/>
      <c r="AN66" s="256"/>
      <c r="AO66" s="415"/>
      <c r="AP66" s="256"/>
      <c r="AQ66" s="205"/>
      <c r="AR66" s="256"/>
      <c r="AS66" s="282"/>
      <c r="AT66" s="256"/>
      <c r="AU66" s="256"/>
      <c r="AV66" s="507"/>
    </row>
    <row r="67" spans="1:48" x14ac:dyDescent="0.35">
      <c r="A67" s="831"/>
      <c r="B67" s="831"/>
      <c r="C67" s="661"/>
      <c r="D67" s="831"/>
      <c r="E67" s="156" t="s">
        <v>225</v>
      </c>
      <c r="F67" s="1216">
        <v>6</v>
      </c>
      <c r="G67" s="417"/>
      <c r="H67" s="1054"/>
      <c r="I67" s="1052"/>
      <c r="J67" s="1050"/>
      <c r="K67" s="1052"/>
      <c r="L67" s="510"/>
      <c r="M67" s="1052"/>
      <c r="N67" s="1052"/>
      <c r="O67" s="637"/>
      <c r="P67" s="1069"/>
      <c r="Q67" s="1054"/>
      <c r="R67" s="1052"/>
      <c r="S67" s="1050"/>
      <c r="T67" s="1052"/>
      <c r="U67" s="645"/>
      <c r="V67" s="256"/>
      <c r="W67" s="256"/>
      <c r="X67" s="194"/>
      <c r="Y67" s="415"/>
      <c r="Z67" s="194"/>
      <c r="AA67" s="205"/>
      <c r="AB67" s="194"/>
      <c r="AC67" s="645"/>
      <c r="AD67" s="194"/>
      <c r="AE67" s="194"/>
      <c r="AF67" s="194"/>
      <c r="AG67" s="415"/>
      <c r="AH67" s="256"/>
      <c r="AI67" s="261"/>
      <c r="AJ67" s="11"/>
      <c r="AK67" s="106"/>
      <c r="AL67" s="11"/>
      <c r="AM67" s="11"/>
      <c r="AN67" s="11"/>
      <c r="AO67" s="415"/>
      <c r="AP67" s="256"/>
      <c r="AQ67" s="205"/>
      <c r="AR67" s="11"/>
      <c r="AS67" s="282"/>
      <c r="AT67" s="11"/>
      <c r="AU67" s="11"/>
      <c r="AV67" s="557"/>
    </row>
    <row r="68" spans="1:48" x14ac:dyDescent="0.35">
      <c r="A68" s="797"/>
      <c r="B68" s="797"/>
      <c r="C68" s="797"/>
      <c r="D68" s="831"/>
      <c r="E68" s="156" t="s">
        <v>168</v>
      </c>
      <c r="F68" s="1216" t="s">
        <v>12</v>
      </c>
      <c r="G68" s="636"/>
      <c r="H68" s="1055"/>
      <c r="I68" s="1051"/>
      <c r="J68" s="1050"/>
      <c r="K68" s="1051"/>
      <c r="L68" s="644"/>
      <c r="M68" s="1051"/>
      <c r="N68" s="1051"/>
      <c r="O68" s="1055"/>
      <c r="P68" s="1070"/>
      <c r="Q68" s="1055"/>
      <c r="R68" s="1051"/>
      <c r="S68" s="1050"/>
      <c r="T68" s="1060"/>
      <c r="U68" s="647"/>
      <c r="V68" s="296"/>
      <c r="W68" s="296"/>
      <c r="X68" s="297"/>
      <c r="Y68" s="625"/>
      <c r="Z68" s="297"/>
      <c r="AA68" s="205"/>
      <c r="AB68" s="297"/>
      <c r="AC68" s="647"/>
      <c r="AD68" s="297"/>
      <c r="AE68" s="297"/>
      <c r="AF68" s="297"/>
      <c r="AG68" s="625"/>
      <c r="AH68" s="256"/>
      <c r="AI68" s="261"/>
      <c r="AJ68" s="11"/>
      <c r="AK68" s="106"/>
      <c r="AL68" s="11"/>
      <c r="AM68" s="11"/>
      <c r="AN68" s="11"/>
      <c r="AO68" s="625"/>
      <c r="AP68" s="256"/>
      <c r="AQ68" s="205"/>
      <c r="AR68" s="11"/>
      <c r="AS68" s="282"/>
      <c r="AT68" s="11"/>
      <c r="AU68" s="11"/>
      <c r="AV68" s="557"/>
    </row>
    <row r="69" spans="1:48" x14ac:dyDescent="0.35">
      <c r="A69" s="797"/>
      <c r="B69" s="797"/>
      <c r="C69" s="797"/>
      <c r="D69" s="797"/>
      <c r="E69" s="129" t="s">
        <v>228</v>
      </c>
      <c r="F69" s="1216" t="s">
        <v>12</v>
      </c>
      <c r="G69" s="636"/>
      <c r="H69" s="1054"/>
      <c r="I69" s="1044"/>
      <c r="J69" s="1050"/>
      <c r="K69" s="1052"/>
      <c r="L69" s="510"/>
      <c r="M69" s="1044"/>
      <c r="N69" s="1052"/>
      <c r="O69" s="1054"/>
      <c r="P69" s="1068"/>
      <c r="Q69" s="1054"/>
      <c r="R69" s="1044"/>
      <c r="S69" s="1050"/>
      <c r="T69" s="1052"/>
      <c r="U69" s="645"/>
      <c r="V69" s="256"/>
      <c r="W69" s="256"/>
      <c r="X69" s="194"/>
      <c r="Y69" s="415"/>
      <c r="Z69" s="194"/>
      <c r="AA69" s="205"/>
      <c r="AB69" s="194"/>
      <c r="AC69" s="645"/>
      <c r="AD69" s="194"/>
      <c r="AE69" s="194"/>
      <c r="AF69" s="194"/>
      <c r="AG69" s="415"/>
      <c r="AH69" s="624"/>
      <c r="AI69" s="261"/>
      <c r="AJ69" s="106"/>
      <c r="AK69" s="106"/>
      <c r="AL69" s="106"/>
      <c r="AM69" s="106"/>
      <c r="AN69" s="106"/>
      <c r="AO69" s="625"/>
      <c r="AP69" s="256"/>
      <c r="AQ69" s="205"/>
      <c r="AR69" s="106"/>
      <c r="AS69" s="282"/>
      <c r="AT69" s="106"/>
      <c r="AU69" s="106"/>
      <c r="AV69" s="549"/>
    </row>
    <row r="70" spans="1:48" x14ac:dyDescent="0.35">
      <c r="A70" s="661"/>
      <c r="B70" s="797"/>
      <c r="C70" s="797"/>
      <c r="D70" s="661"/>
      <c r="E70" s="129" t="s">
        <v>229</v>
      </c>
      <c r="F70" s="1216">
        <v>41</v>
      </c>
      <c r="G70" s="636"/>
      <c r="H70" s="1054"/>
      <c r="I70" s="1044"/>
      <c r="J70" s="1050"/>
      <c r="K70" s="1052"/>
      <c r="L70" s="510"/>
      <c r="M70" s="1044"/>
      <c r="N70" s="1052"/>
      <c r="O70" s="1054"/>
      <c r="P70" s="1068"/>
      <c r="Q70" s="1054"/>
      <c r="R70" s="1044"/>
      <c r="S70" s="1050"/>
      <c r="T70" s="1052"/>
      <c r="U70" s="645"/>
      <c r="V70" s="256"/>
      <c r="W70" s="256"/>
      <c r="X70" s="194"/>
      <c r="Y70" s="415"/>
      <c r="Z70" s="194"/>
      <c r="AA70" s="205"/>
      <c r="AB70" s="194"/>
      <c r="AC70" s="645"/>
      <c r="AD70" s="194"/>
      <c r="AE70" s="194"/>
      <c r="AF70" s="194"/>
      <c r="AG70" s="415"/>
      <c r="AH70" s="256"/>
      <c r="AI70" s="261"/>
      <c r="AJ70" s="106"/>
      <c r="AK70" s="106"/>
      <c r="AL70" s="106"/>
      <c r="AM70" s="106"/>
      <c r="AN70" s="106"/>
      <c r="AO70" s="415"/>
      <c r="AP70" s="256"/>
      <c r="AQ70" s="261"/>
      <c r="AR70" s="106"/>
      <c r="AS70" s="106"/>
      <c r="AT70" s="106"/>
      <c r="AU70" s="106"/>
      <c r="AV70" s="557"/>
    </row>
    <row r="71" spans="1:48" x14ac:dyDescent="0.35">
      <c r="A71" s="663"/>
      <c r="B71" s="663"/>
      <c r="C71" s="663"/>
      <c r="D71" s="831"/>
      <c r="E71" s="156" t="s">
        <v>230</v>
      </c>
      <c r="F71" s="1216" t="s">
        <v>12</v>
      </c>
      <c r="G71" s="417"/>
      <c r="H71" s="1054"/>
      <c r="I71" s="1044"/>
      <c r="J71" s="1050"/>
      <c r="K71" s="1052"/>
      <c r="L71" s="510"/>
      <c r="M71" s="1044"/>
      <c r="N71" s="1052"/>
      <c r="O71" s="1054"/>
      <c r="P71" s="1068"/>
      <c r="Q71" s="1054"/>
      <c r="R71" s="1044"/>
      <c r="S71" s="1050"/>
      <c r="T71" s="1052"/>
      <c r="U71" s="611"/>
      <c r="V71" s="256"/>
      <c r="W71" s="256"/>
      <c r="X71" s="194"/>
      <c r="Y71" s="415"/>
      <c r="Z71" s="194"/>
      <c r="AA71" s="205"/>
      <c r="AB71" s="194"/>
      <c r="AC71" s="645"/>
      <c r="AD71" s="194"/>
      <c r="AE71" s="194"/>
      <c r="AF71" s="194"/>
      <c r="AG71" s="415"/>
      <c r="AH71" s="624"/>
      <c r="AI71" s="205"/>
      <c r="AJ71" s="256"/>
      <c r="AK71" s="106"/>
      <c r="AL71" s="256"/>
      <c r="AM71" s="256"/>
      <c r="AN71" s="256"/>
      <c r="AO71" s="415"/>
      <c r="AP71" s="256"/>
      <c r="AQ71" s="205"/>
      <c r="AR71" s="256"/>
      <c r="AS71" s="256"/>
      <c r="AT71" s="256"/>
      <c r="AU71" s="256"/>
      <c r="AV71" s="507"/>
    </row>
    <row r="72" spans="1:48" x14ac:dyDescent="0.35">
      <c r="A72" s="831"/>
      <c r="B72" s="831"/>
      <c r="C72" s="661"/>
      <c r="D72" s="831"/>
      <c r="E72" s="156" t="s">
        <v>234</v>
      </c>
      <c r="F72" s="1216">
        <v>38</v>
      </c>
      <c r="G72" s="636"/>
      <c r="H72" s="1054"/>
      <c r="I72" s="1044"/>
      <c r="J72" s="1050"/>
      <c r="K72" s="1052"/>
      <c r="L72" s="510"/>
      <c r="M72" s="1044"/>
      <c r="N72" s="1052"/>
      <c r="O72" s="1054"/>
      <c r="P72" s="1068"/>
      <c r="Q72" s="1054"/>
      <c r="R72" s="1044"/>
      <c r="S72" s="1050"/>
      <c r="T72" s="1052"/>
      <c r="U72" s="645"/>
      <c r="V72" s="256"/>
      <c r="W72" s="256"/>
      <c r="X72" s="194"/>
      <c r="Y72" s="415"/>
      <c r="Z72" s="194"/>
      <c r="AA72" s="205"/>
      <c r="AB72" s="194"/>
      <c r="AC72" s="645"/>
      <c r="AD72" s="194"/>
      <c r="AE72" s="194"/>
      <c r="AF72" s="194"/>
      <c r="AG72" s="415"/>
      <c r="AH72" s="256"/>
      <c r="AI72" s="205"/>
      <c r="AJ72" s="256"/>
      <c r="AK72" s="256"/>
      <c r="AL72" s="256"/>
      <c r="AM72" s="256"/>
      <c r="AN72" s="256"/>
      <c r="AO72" s="415"/>
      <c r="AP72" s="256"/>
      <c r="AQ72" s="205"/>
      <c r="AR72" s="256"/>
      <c r="AS72" s="256"/>
      <c r="AT72" s="256"/>
      <c r="AU72" s="256"/>
      <c r="AV72" s="507"/>
    </row>
    <row r="73" spans="1:48" x14ac:dyDescent="0.35">
      <c r="A73" s="831"/>
      <c r="B73" s="831"/>
      <c r="C73" s="661"/>
      <c r="D73" s="831"/>
      <c r="E73" s="156" t="s">
        <v>236</v>
      </c>
      <c r="F73" s="1216" t="s">
        <v>12</v>
      </c>
      <c r="G73" s="417"/>
      <c r="H73" s="1054"/>
      <c r="I73" s="1044"/>
      <c r="J73" s="1050"/>
      <c r="K73" s="1052"/>
      <c r="L73" s="510"/>
      <c r="M73" s="1044"/>
      <c r="N73" s="1052"/>
      <c r="O73" s="1054"/>
      <c r="P73" s="1068"/>
      <c r="Q73" s="1054"/>
      <c r="R73" s="1044"/>
      <c r="S73" s="1050"/>
      <c r="T73" s="1052"/>
      <c r="U73" s="645"/>
      <c r="V73" s="256"/>
      <c r="W73" s="256"/>
      <c r="X73" s="194"/>
      <c r="Y73" s="415"/>
      <c r="Z73" s="194"/>
      <c r="AA73" s="205"/>
      <c r="AB73" s="194"/>
      <c r="AC73" s="645"/>
      <c r="AD73" s="194"/>
      <c r="AE73" s="194"/>
      <c r="AF73" s="194"/>
      <c r="AG73" s="415"/>
      <c r="AH73" s="256"/>
      <c r="AI73" s="205"/>
      <c r="AJ73" s="256"/>
      <c r="AK73" s="106"/>
      <c r="AL73" s="256"/>
      <c r="AM73" s="256"/>
      <c r="AN73" s="256"/>
      <c r="AO73" s="415"/>
      <c r="AP73" s="256"/>
      <c r="AQ73" s="205"/>
      <c r="AR73" s="256"/>
      <c r="AS73" s="282"/>
      <c r="AT73" s="256"/>
      <c r="AU73" s="256"/>
      <c r="AV73" s="507"/>
    </row>
    <row r="74" spans="1:48" x14ac:dyDescent="0.35">
      <c r="A74" s="831"/>
      <c r="B74" s="831"/>
      <c r="C74" s="831"/>
      <c r="D74" s="831"/>
      <c r="E74" s="156" t="s">
        <v>237</v>
      </c>
      <c r="F74" s="1216" t="s">
        <v>12</v>
      </c>
      <c r="G74" s="636"/>
      <c r="H74" s="415"/>
      <c r="I74" s="194"/>
      <c r="J74" s="1050"/>
      <c r="K74" s="1052"/>
      <c r="L74" s="645"/>
      <c r="M74" s="194"/>
      <c r="N74" s="1052"/>
      <c r="O74" s="415"/>
      <c r="P74" s="416"/>
      <c r="Q74" s="415"/>
      <c r="R74" s="194"/>
      <c r="S74" s="1050"/>
      <c r="T74" s="1052"/>
      <c r="U74" s="645"/>
      <c r="V74" s="256"/>
      <c r="W74" s="256"/>
      <c r="X74" s="194"/>
      <c r="Y74" s="415"/>
      <c r="Z74" s="194"/>
      <c r="AA74" s="205"/>
      <c r="AB74" s="194"/>
      <c r="AC74" s="645"/>
      <c r="AD74" s="194"/>
      <c r="AE74" s="194"/>
      <c r="AF74" s="194"/>
      <c r="AG74" s="415"/>
      <c r="AH74" s="256"/>
      <c r="AI74" s="205"/>
      <c r="AJ74" s="256"/>
      <c r="AK74" s="106"/>
      <c r="AL74" s="256"/>
      <c r="AM74" s="256"/>
      <c r="AN74" s="256"/>
      <c r="AO74" s="415"/>
      <c r="AP74" s="256"/>
      <c r="AQ74" s="205"/>
      <c r="AR74" s="256"/>
      <c r="AS74" s="282"/>
      <c r="AT74" s="256"/>
      <c r="AU74" s="256"/>
      <c r="AV74" s="507"/>
    </row>
    <row r="75" spans="1:48" x14ac:dyDescent="0.35">
      <c r="A75" s="831"/>
      <c r="B75" s="831"/>
      <c r="C75" s="831"/>
      <c r="D75" s="831"/>
      <c r="E75" s="156" t="s">
        <v>238</v>
      </c>
      <c r="F75" s="1216">
        <v>23</v>
      </c>
      <c r="G75" s="636"/>
      <c r="H75" s="1054"/>
      <c r="I75" s="1044"/>
      <c r="J75" s="1050"/>
      <c r="K75" s="1052"/>
      <c r="L75" s="510"/>
      <c r="M75" s="1044"/>
      <c r="N75" s="1052"/>
      <c r="O75" s="1054"/>
      <c r="P75" s="1068"/>
      <c r="Q75" s="1054"/>
      <c r="R75" s="1044"/>
      <c r="S75" s="1050"/>
      <c r="T75" s="1052"/>
      <c r="U75" s="645"/>
      <c r="V75" s="256"/>
      <c r="W75" s="256"/>
      <c r="X75" s="194"/>
      <c r="Y75" s="415"/>
      <c r="Z75" s="194"/>
      <c r="AA75" s="205"/>
      <c r="AB75" s="194"/>
      <c r="AC75" s="645"/>
      <c r="AD75" s="194"/>
      <c r="AE75" s="194"/>
      <c r="AF75" s="194"/>
      <c r="AG75" s="415"/>
      <c r="AH75" s="256"/>
      <c r="AI75" s="205"/>
      <c r="AJ75" s="256"/>
      <c r="AK75" s="256"/>
      <c r="AL75" s="256"/>
      <c r="AM75" s="256"/>
      <c r="AN75" s="256"/>
      <c r="AO75" s="415"/>
      <c r="AP75" s="256"/>
      <c r="AQ75" s="205"/>
      <c r="AR75" s="256"/>
      <c r="AS75" s="256"/>
      <c r="AT75" s="256"/>
      <c r="AU75" s="256"/>
      <c r="AV75" s="507"/>
    </row>
    <row r="76" spans="1:48" x14ac:dyDescent="0.35">
      <c r="A76" s="797"/>
      <c r="B76" s="797"/>
      <c r="C76" s="797"/>
      <c r="D76" s="831"/>
      <c r="E76" s="156" t="s">
        <v>241</v>
      </c>
      <c r="F76" s="1216">
        <v>5</v>
      </c>
      <c r="G76" s="636"/>
      <c r="H76" s="1054"/>
      <c r="I76" s="1051"/>
      <c r="J76" s="1050"/>
      <c r="K76" s="1051"/>
      <c r="L76" s="644"/>
      <c r="M76" s="1051"/>
      <c r="N76" s="1051"/>
      <c r="O76" s="1055"/>
      <c r="P76" s="1070"/>
      <c r="Q76" s="1055"/>
      <c r="R76" s="1051"/>
      <c r="S76" s="1053"/>
      <c r="T76" s="1060"/>
      <c r="U76" s="647"/>
      <c r="V76" s="296"/>
      <c r="W76" s="296"/>
      <c r="X76" s="297"/>
      <c r="Y76" s="625"/>
      <c r="Z76" s="297"/>
      <c r="AA76" s="319"/>
      <c r="AB76" s="297"/>
      <c r="AC76" s="647"/>
      <c r="AD76" s="297"/>
      <c r="AE76" s="297"/>
      <c r="AF76" s="297"/>
      <c r="AG76" s="625"/>
      <c r="AH76" s="256"/>
      <c r="AI76" s="261"/>
      <c r="AJ76" s="106"/>
      <c r="AK76" s="106"/>
      <c r="AL76" s="106"/>
      <c r="AM76" s="106"/>
      <c r="AN76" s="106"/>
      <c r="AO76" s="625"/>
      <c r="AP76" s="256"/>
      <c r="AQ76" s="261"/>
      <c r="AR76" s="106"/>
      <c r="AS76" s="282"/>
      <c r="AT76" s="106"/>
      <c r="AU76" s="106"/>
      <c r="AV76" s="557"/>
    </row>
    <row r="77" spans="1:48" x14ac:dyDescent="0.35">
      <c r="A77" s="797"/>
      <c r="B77" s="797"/>
      <c r="C77" s="797"/>
      <c r="D77" s="831"/>
      <c r="E77" s="156" t="s">
        <v>175</v>
      </c>
      <c r="F77" s="1216">
        <v>26</v>
      </c>
      <c r="G77" s="636"/>
      <c r="H77" s="1054"/>
      <c r="I77" s="1051"/>
      <c r="J77" s="1050"/>
      <c r="K77" s="1051"/>
      <c r="L77" s="644"/>
      <c r="M77" s="1051"/>
      <c r="N77" s="1051"/>
      <c r="O77" s="1055"/>
      <c r="P77" s="1070"/>
      <c r="Q77" s="1055"/>
      <c r="R77" s="1051"/>
      <c r="S77" s="1053"/>
      <c r="T77" s="1060"/>
      <c r="U77" s="647"/>
      <c r="V77" s="296"/>
      <c r="W77" s="296"/>
      <c r="X77" s="297"/>
      <c r="Y77" s="625"/>
      <c r="Z77" s="297"/>
      <c r="AA77" s="319"/>
      <c r="AB77" s="297"/>
      <c r="AC77" s="647"/>
      <c r="AD77" s="297"/>
      <c r="AE77" s="297"/>
      <c r="AF77" s="297"/>
      <c r="AG77" s="625"/>
      <c r="AH77" s="256"/>
      <c r="AI77" s="261"/>
      <c r="AJ77" s="106"/>
      <c r="AK77" s="106"/>
      <c r="AL77" s="106"/>
      <c r="AM77" s="106"/>
      <c r="AN77" s="106"/>
      <c r="AO77" s="625"/>
      <c r="AP77" s="256"/>
      <c r="AQ77" s="261"/>
      <c r="AR77" s="106"/>
      <c r="AS77" s="106"/>
      <c r="AT77" s="106"/>
      <c r="AU77" s="106"/>
      <c r="AV77" s="557"/>
    </row>
    <row r="78" spans="1:48" x14ac:dyDescent="0.35">
      <c r="A78" s="833"/>
      <c r="B78" s="833"/>
      <c r="C78" s="833"/>
      <c r="D78" s="831"/>
      <c r="E78" s="156" t="s">
        <v>244</v>
      </c>
      <c r="F78" s="1216" t="s">
        <v>12</v>
      </c>
      <c r="G78" s="636"/>
      <c r="H78" s="1054"/>
      <c r="I78" s="106"/>
      <c r="J78" s="1050"/>
      <c r="K78" s="106"/>
      <c r="L78" s="611"/>
      <c r="M78" s="106"/>
      <c r="N78" s="106"/>
      <c r="O78" s="419"/>
      <c r="P78" s="417"/>
      <c r="Q78" s="459"/>
      <c r="R78" s="106"/>
      <c r="S78" s="1053"/>
      <c r="T78" s="106"/>
      <c r="U78" s="611"/>
      <c r="V78" s="106"/>
      <c r="W78" s="106"/>
      <c r="X78" s="106"/>
      <c r="Y78" s="459"/>
      <c r="Z78" s="106"/>
      <c r="AA78" s="261"/>
      <c r="AB78" s="106"/>
      <c r="AC78" s="611"/>
      <c r="AD78" s="106"/>
      <c r="AE78" s="106"/>
      <c r="AF78" s="106"/>
      <c r="AG78" s="459"/>
      <c r="AH78" s="11"/>
      <c r="AI78" s="261"/>
      <c r="AJ78" s="106"/>
      <c r="AK78" s="106"/>
      <c r="AL78" s="106"/>
      <c r="AM78" s="106"/>
      <c r="AN78" s="106"/>
      <c r="AO78" s="459"/>
      <c r="AP78" s="106"/>
      <c r="AQ78" s="261"/>
      <c r="AR78" s="106"/>
      <c r="AS78" s="282"/>
      <c r="AT78" s="106"/>
      <c r="AU78" s="106"/>
      <c r="AV78" s="557"/>
    </row>
    <row r="79" spans="1:48" x14ac:dyDescent="0.35">
      <c r="A79" s="831"/>
      <c r="B79" s="831"/>
      <c r="C79" s="831"/>
      <c r="D79" s="831"/>
      <c r="E79" s="129" t="s">
        <v>253</v>
      </c>
      <c r="F79" s="1216" t="s">
        <v>12</v>
      </c>
      <c r="G79" s="636"/>
      <c r="H79" s="459"/>
      <c r="I79" s="106"/>
      <c r="J79" s="1050"/>
      <c r="K79" s="106"/>
      <c r="L79" s="611"/>
      <c r="M79" s="106"/>
      <c r="N79" s="106"/>
      <c r="O79" s="419"/>
      <c r="P79" s="417"/>
      <c r="Q79" s="459"/>
      <c r="R79" s="106"/>
      <c r="S79" s="1053"/>
      <c r="T79" s="106"/>
      <c r="U79" s="611"/>
      <c r="V79" s="106"/>
      <c r="W79" s="106"/>
      <c r="X79" s="106"/>
      <c r="Y79" s="459"/>
      <c r="Z79" s="106"/>
      <c r="AA79" s="261"/>
      <c r="AB79" s="106"/>
      <c r="AC79" s="611"/>
      <c r="AD79" s="106"/>
      <c r="AE79" s="106"/>
      <c r="AF79" s="106"/>
      <c r="AG79" s="459"/>
      <c r="AH79" s="11"/>
      <c r="AI79" s="261"/>
      <c r="AJ79" s="106"/>
      <c r="AK79" s="106"/>
      <c r="AL79" s="106"/>
      <c r="AM79" s="106"/>
      <c r="AN79" s="106"/>
      <c r="AO79" s="459"/>
      <c r="AP79" s="106"/>
      <c r="AQ79" s="261"/>
      <c r="AR79" s="106"/>
      <c r="AS79" s="282"/>
      <c r="AT79" s="106"/>
      <c r="AU79" s="106"/>
      <c r="AV79" s="557"/>
    </row>
    <row r="80" spans="1:48" x14ac:dyDescent="0.35">
      <c r="A80" s="831"/>
      <c r="B80" s="831"/>
      <c r="C80" s="831"/>
      <c r="D80" s="831"/>
      <c r="E80" s="129" t="s">
        <v>254</v>
      </c>
      <c r="F80" s="1216" t="s">
        <v>12</v>
      </c>
      <c r="G80" s="636"/>
      <c r="H80" s="459"/>
      <c r="I80" s="106"/>
      <c r="J80" s="1050"/>
      <c r="K80" s="106"/>
      <c r="L80" s="611"/>
      <c r="M80" s="106"/>
      <c r="N80" s="106"/>
      <c r="O80" s="419"/>
      <c r="P80" s="417"/>
      <c r="Q80" s="459"/>
      <c r="R80" s="106"/>
      <c r="S80" s="1053"/>
      <c r="T80" s="106"/>
      <c r="U80" s="611"/>
      <c r="V80" s="106"/>
      <c r="W80" s="106"/>
      <c r="X80" s="106"/>
      <c r="Y80" s="459"/>
      <c r="Z80" s="106"/>
      <c r="AA80" s="261"/>
      <c r="AB80" s="106"/>
      <c r="AC80" s="611"/>
      <c r="AD80" s="106"/>
      <c r="AE80" s="106"/>
      <c r="AF80" s="106"/>
      <c r="AG80" s="459"/>
      <c r="AH80" s="11"/>
      <c r="AI80" s="261"/>
      <c r="AJ80" s="106"/>
      <c r="AK80" s="106"/>
      <c r="AL80" s="106"/>
      <c r="AM80" s="106"/>
      <c r="AN80" s="106"/>
      <c r="AO80" s="459"/>
      <c r="AP80" s="106"/>
      <c r="AQ80" s="261"/>
      <c r="AR80" s="106"/>
      <c r="AS80" s="282"/>
      <c r="AT80" s="106"/>
      <c r="AU80" s="106"/>
      <c r="AV80" s="557"/>
    </row>
    <row r="81" spans="1:48" x14ac:dyDescent="0.35">
      <c r="A81" s="831"/>
      <c r="B81" s="831"/>
      <c r="C81" s="831"/>
      <c r="D81" s="831"/>
      <c r="E81" s="129" t="s">
        <v>256</v>
      </c>
      <c r="F81" s="1216">
        <v>6</v>
      </c>
      <c r="G81" s="636"/>
      <c r="H81" s="459"/>
      <c r="I81" s="106"/>
      <c r="J81" s="1050"/>
      <c r="K81" s="106"/>
      <c r="L81" s="611"/>
      <c r="M81" s="106"/>
      <c r="N81" s="106"/>
      <c r="O81" s="419"/>
      <c r="P81" s="417"/>
      <c r="Q81" s="459"/>
      <c r="R81" s="106"/>
      <c r="S81" s="1053"/>
      <c r="T81" s="106"/>
      <c r="U81" s="611"/>
      <c r="V81" s="106"/>
      <c r="W81" s="106"/>
      <c r="X81" s="106"/>
      <c r="Y81" s="459"/>
      <c r="Z81" s="106"/>
      <c r="AA81" s="261"/>
      <c r="AB81" s="106"/>
      <c r="AC81" s="611"/>
      <c r="AD81" s="106"/>
      <c r="AE81" s="106"/>
      <c r="AF81" s="106"/>
      <c r="AG81" s="459"/>
      <c r="AH81" s="11"/>
      <c r="AI81" s="261"/>
      <c r="AJ81" s="106"/>
      <c r="AK81" s="106"/>
      <c r="AL81" s="106"/>
      <c r="AM81" s="106"/>
      <c r="AN81" s="106"/>
      <c r="AO81" s="459"/>
      <c r="AP81" s="106"/>
      <c r="AQ81" s="261"/>
      <c r="AR81" s="106"/>
      <c r="AS81" s="282"/>
      <c r="AT81" s="106"/>
      <c r="AU81" s="106"/>
      <c r="AV81" s="557"/>
    </row>
    <row r="82" spans="1:48" x14ac:dyDescent="0.35">
      <c r="A82" s="831"/>
      <c r="B82" s="831"/>
      <c r="C82" s="831"/>
      <c r="D82" s="831"/>
      <c r="E82" s="129" t="s">
        <v>257</v>
      </c>
      <c r="F82" s="1216" t="s">
        <v>12</v>
      </c>
      <c r="G82" s="636"/>
      <c r="H82" s="459"/>
      <c r="I82" s="106"/>
      <c r="J82" s="1050"/>
      <c r="K82" s="106"/>
      <c r="L82" s="611"/>
      <c r="M82" s="106"/>
      <c r="N82" s="106"/>
      <c r="O82" s="419"/>
      <c r="P82" s="417"/>
      <c r="Q82" s="459"/>
      <c r="R82" s="106"/>
      <c r="S82" s="1053"/>
      <c r="T82" s="106"/>
      <c r="U82" s="611"/>
      <c r="V82" s="106"/>
      <c r="W82" s="106"/>
      <c r="X82" s="106"/>
      <c r="Y82" s="459"/>
      <c r="Z82" s="106"/>
      <c r="AA82" s="261"/>
      <c r="AB82" s="106"/>
      <c r="AC82" s="611"/>
      <c r="AD82" s="106"/>
      <c r="AE82" s="106"/>
      <c r="AF82" s="106"/>
      <c r="AG82" s="459"/>
      <c r="AH82" s="11"/>
      <c r="AI82" s="261"/>
      <c r="AJ82" s="106"/>
      <c r="AK82" s="106"/>
      <c r="AL82" s="106"/>
      <c r="AM82" s="106"/>
      <c r="AN82" s="106"/>
      <c r="AO82" s="459"/>
      <c r="AP82" s="106"/>
      <c r="AQ82" s="261"/>
      <c r="AR82" s="106"/>
      <c r="AS82" s="282"/>
      <c r="AT82" s="106"/>
      <c r="AU82" s="106"/>
      <c r="AV82" s="557"/>
    </row>
    <row r="83" spans="1:48" x14ac:dyDescent="0.35">
      <c r="A83" s="831"/>
      <c r="B83" s="831"/>
      <c r="C83" s="831"/>
      <c r="D83" s="831"/>
      <c r="E83" s="129" t="s">
        <v>258</v>
      </c>
      <c r="F83" s="1216" t="s">
        <v>12</v>
      </c>
      <c r="G83" s="636"/>
      <c r="H83" s="459"/>
      <c r="I83" s="106"/>
      <c r="J83" s="1050"/>
      <c r="K83" s="106"/>
      <c r="L83" s="611"/>
      <c r="M83" s="106"/>
      <c r="N83" s="106"/>
      <c r="O83" s="419"/>
      <c r="P83" s="417"/>
      <c r="Q83" s="459"/>
      <c r="R83" s="106"/>
      <c r="S83" s="1053"/>
      <c r="T83" s="106"/>
      <c r="U83" s="611"/>
      <c r="V83" s="106"/>
      <c r="W83" s="106"/>
      <c r="X83" s="106"/>
      <c r="Y83" s="459"/>
      <c r="Z83" s="106"/>
      <c r="AA83" s="261"/>
      <c r="AB83" s="106"/>
      <c r="AC83" s="611"/>
      <c r="AD83" s="106"/>
      <c r="AE83" s="106"/>
      <c r="AF83" s="106"/>
      <c r="AG83" s="459"/>
      <c r="AH83" s="11"/>
      <c r="AI83" s="261"/>
      <c r="AJ83" s="106"/>
      <c r="AK83" s="106"/>
      <c r="AL83" s="106"/>
      <c r="AM83" s="106"/>
      <c r="AN83" s="106"/>
      <c r="AO83" s="459"/>
      <c r="AP83" s="106"/>
      <c r="AQ83" s="261"/>
      <c r="AR83" s="106"/>
      <c r="AS83" s="282"/>
      <c r="AT83" s="106"/>
      <c r="AU83" s="106"/>
      <c r="AV83" s="557"/>
    </row>
    <row r="84" spans="1:48" x14ac:dyDescent="0.35">
      <c r="A84" s="831"/>
      <c r="B84" s="831"/>
      <c r="C84" s="831"/>
      <c r="D84" s="831"/>
      <c r="E84" s="129" t="s">
        <v>480</v>
      </c>
      <c r="F84" s="1216" t="s">
        <v>12</v>
      </c>
      <c r="G84" s="636"/>
      <c r="H84" s="459"/>
      <c r="I84" s="106"/>
      <c r="J84" s="1050"/>
      <c r="K84" s="106"/>
      <c r="L84" s="611"/>
      <c r="M84" s="106"/>
      <c r="N84" s="106"/>
      <c r="O84" s="419"/>
      <c r="P84" s="417"/>
      <c r="Q84" s="459"/>
      <c r="R84" s="106"/>
      <c r="S84" s="1053"/>
      <c r="T84" s="106"/>
      <c r="U84" s="611"/>
      <c r="V84" s="106"/>
      <c r="W84" s="106"/>
      <c r="X84" s="106"/>
      <c r="Y84" s="459"/>
      <c r="Z84" s="106"/>
      <c r="AA84" s="261"/>
      <c r="AB84" s="106"/>
      <c r="AC84" s="611"/>
      <c r="AD84" s="106"/>
      <c r="AE84" s="106"/>
      <c r="AF84" s="106"/>
      <c r="AG84" s="459"/>
      <c r="AH84" s="11"/>
      <c r="AI84" s="261"/>
      <c r="AJ84" s="106"/>
      <c r="AK84" s="106"/>
      <c r="AL84" s="106"/>
      <c r="AM84" s="106"/>
      <c r="AN84" s="106"/>
      <c r="AO84" s="459"/>
      <c r="AP84" s="106"/>
      <c r="AQ84" s="261"/>
      <c r="AR84" s="106"/>
      <c r="AS84" s="282"/>
      <c r="AT84" s="106"/>
      <c r="AU84" s="106"/>
      <c r="AV84" s="557"/>
    </row>
    <row r="85" spans="1:48" x14ac:dyDescent="0.35">
      <c r="A85" s="831"/>
      <c r="B85" s="831"/>
      <c r="C85" s="831"/>
      <c r="D85" s="831"/>
      <c r="E85" s="129" t="s">
        <v>184</v>
      </c>
      <c r="F85" s="1216" t="s">
        <v>12</v>
      </c>
      <c r="G85" s="636"/>
      <c r="H85" s="459"/>
      <c r="I85" s="106"/>
      <c r="J85" s="1050"/>
      <c r="K85" s="106"/>
      <c r="L85" s="611"/>
      <c r="M85" s="106"/>
      <c r="N85" s="106"/>
      <c r="O85" s="419"/>
      <c r="P85" s="417"/>
      <c r="Q85" s="459"/>
      <c r="R85" s="106"/>
      <c r="S85" s="1053"/>
      <c r="T85" s="106"/>
      <c r="U85" s="611"/>
      <c r="V85" s="106"/>
      <c r="W85" s="106"/>
      <c r="X85" s="106"/>
      <c r="Y85" s="459"/>
      <c r="Z85" s="106"/>
      <c r="AA85" s="261"/>
      <c r="AB85" s="106"/>
      <c r="AC85" s="611"/>
      <c r="AD85" s="106"/>
      <c r="AE85" s="106"/>
      <c r="AF85" s="106"/>
      <c r="AG85" s="459"/>
      <c r="AH85" s="11"/>
      <c r="AI85" s="261"/>
      <c r="AJ85" s="106"/>
      <c r="AK85" s="106"/>
      <c r="AL85" s="106"/>
      <c r="AM85" s="106"/>
      <c r="AN85" s="106"/>
      <c r="AO85" s="459"/>
      <c r="AP85" s="106"/>
      <c r="AQ85" s="261"/>
      <c r="AR85" s="106"/>
      <c r="AS85" s="282"/>
      <c r="AT85" s="106"/>
      <c r="AU85" s="106"/>
      <c r="AV85" s="557"/>
    </row>
    <row r="86" spans="1:48" x14ac:dyDescent="0.35">
      <c r="A86" s="831"/>
      <c r="B86" s="831"/>
      <c r="C86" s="831"/>
      <c r="D86" s="831"/>
      <c r="E86" s="129" t="s">
        <v>262</v>
      </c>
      <c r="F86" s="1216" t="s">
        <v>12</v>
      </c>
      <c r="G86" s="636"/>
      <c r="H86" s="459"/>
      <c r="I86" s="106"/>
      <c r="J86" s="1050"/>
      <c r="K86" s="106"/>
      <c r="L86" s="611"/>
      <c r="M86" s="106"/>
      <c r="N86" s="106"/>
      <c r="O86" s="419"/>
      <c r="P86" s="417"/>
      <c r="Q86" s="459"/>
      <c r="R86" s="106"/>
      <c r="S86" s="1053"/>
      <c r="T86" s="106"/>
      <c r="U86" s="611"/>
      <c r="V86" s="106"/>
      <c r="W86" s="106"/>
      <c r="X86" s="106"/>
      <c r="Y86" s="459"/>
      <c r="Z86" s="106"/>
      <c r="AA86" s="261"/>
      <c r="AB86" s="106"/>
      <c r="AC86" s="611"/>
      <c r="AD86" s="106"/>
      <c r="AE86" s="106"/>
      <c r="AF86" s="106"/>
      <c r="AG86" s="459"/>
      <c r="AH86" s="11"/>
      <c r="AI86" s="261"/>
      <c r="AJ86" s="106"/>
      <c r="AK86" s="106"/>
      <c r="AL86" s="106"/>
      <c r="AM86" s="106"/>
      <c r="AN86" s="106"/>
      <c r="AO86" s="459"/>
      <c r="AP86" s="106"/>
      <c r="AQ86" s="261"/>
      <c r="AR86" s="106"/>
      <c r="AS86" s="282"/>
      <c r="AT86" s="106"/>
      <c r="AU86" s="106"/>
      <c r="AV86" s="557"/>
    </row>
    <row r="87" spans="1:48" x14ac:dyDescent="0.35">
      <c r="A87" s="831"/>
      <c r="B87" s="831"/>
      <c r="C87" s="831"/>
      <c r="D87" s="831"/>
      <c r="E87" s="129" t="s">
        <v>185</v>
      </c>
      <c r="F87" s="1216" t="s">
        <v>12</v>
      </c>
      <c r="G87" s="636"/>
      <c r="H87" s="459"/>
      <c r="I87" s="106"/>
      <c r="J87" s="1050"/>
      <c r="K87" s="106"/>
      <c r="L87" s="611"/>
      <c r="M87" s="106"/>
      <c r="N87" s="106"/>
      <c r="O87" s="419"/>
      <c r="P87" s="417"/>
      <c r="Q87" s="459"/>
      <c r="R87" s="106"/>
      <c r="S87" s="1053"/>
      <c r="T87" s="106"/>
      <c r="U87" s="611"/>
      <c r="V87" s="106"/>
      <c r="W87" s="106"/>
      <c r="X87" s="106"/>
      <c r="Y87" s="459"/>
      <c r="Z87" s="106"/>
      <c r="AA87" s="261"/>
      <c r="AB87" s="106"/>
      <c r="AC87" s="611"/>
      <c r="AD87" s="106"/>
      <c r="AE87" s="106"/>
      <c r="AF87" s="106"/>
      <c r="AG87" s="459"/>
      <c r="AH87" s="11"/>
      <c r="AI87" s="261"/>
      <c r="AJ87" s="106"/>
      <c r="AK87" s="106"/>
      <c r="AL87" s="106"/>
      <c r="AM87" s="106"/>
      <c r="AN87" s="106"/>
      <c r="AO87" s="459"/>
      <c r="AP87" s="106"/>
      <c r="AQ87" s="261"/>
      <c r="AR87" s="106"/>
      <c r="AS87" s="282"/>
      <c r="AT87" s="106"/>
      <c r="AU87" s="106"/>
      <c r="AV87" s="557"/>
    </row>
    <row r="88" spans="1:48" x14ac:dyDescent="0.35">
      <c r="A88" s="831"/>
      <c r="B88" s="831"/>
      <c r="C88" s="831"/>
      <c r="D88" s="831"/>
      <c r="E88" s="129" t="s">
        <v>264</v>
      </c>
      <c r="F88" s="1216">
        <v>45</v>
      </c>
      <c r="G88" s="636"/>
      <c r="H88" s="459"/>
      <c r="I88" s="106"/>
      <c r="J88" s="1050"/>
      <c r="K88" s="106"/>
      <c r="L88" s="611"/>
      <c r="M88" s="106"/>
      <c r="N88" s="106"/>
      <c r="O88" s="419"/>
      <c r="P88" s="417"/>
      <c r="Q88" s="459"/>
      <c r="R88" s="106"/>
      <c r="S88" s="261"/>
      <c r="T88" s="106"/>
      <c r="U88" s="611"/>
      <c r="V88" s="106"/>
      <c r="W88" s="106"/>
      <c r="X88" s="106"/>
      <c r="Y88" s="459"/>
      <c r="Z88" s="106"/>
      <c r="AA88" s="261"/>
      <c r="AB88" s="106"/>
      <c r="AC88" s="611"/>
      <c r="AD88" s="106"/>
      <c r="AE88" s="106"/>
      <c r="AF88" s="106"/>
      <c r="AG88" s="459"/>
      <c r="AH88" s="11"/>
      <c r="AI88" s="261"/>
      <c r="AJ88" s="106"/>
      <c r="AK88" s="106"/>
      <c r="AL88" s="106"/>
      <c r="AM88" s="106"/>
      <c r="AN88" s="106"/>
      <c r="AO88" s="459"/>
      <c r="AP88" s="106"/>
      <c r="AQ88" s="261"/>
      <c r="AR88" s="106"/>
      <c r="AS88" s="106"/>
      <c r="AT88" s="106"/>
      <c r="AU88" s="106"/>
      <c r="AV88" s="557"/>
    </row>
    <row r="89" spans="1:48" x14ac:dyDescent="0.35">
      <c r="A89" s="831"/>
      <c r="B89" s="831"/>
      <c r="C89" s="831"/>
      <c r="D89" s="831"/>
      <c r="E89" s="129" t="s">
        <v>265</v>
      </c>
      <c r="F89" s="1216" t="s">
        <v>12</v>
      </c>
      <c r="G89" s="636"/>
      <c r="H89" s="459"/>
      <c r="I89" s="106"/>
      <c r="J89" s="1050"/>
      <c r="K89" s="106"/>
      <c r="L89" s="611"/>
      <c r="M89" s="106"/>
      <c r="N89" s="106"/>
      <c r="O89" s="419"/>
      <c r="P89" s="417"/>
      <c r="Q89" s="459"/>
      <c r="R89" s="106"/>
      <c r="S89" s="261"/>
      <c r="T89" s="106"/>
      <c r="U89" s="611"/>
      <c r="V89" s="106"/>
      <c r="W89" s="106"/>
      <c r="X89" s="106"/>
      <c r="Y89" s="459"/>
      <c r="Z89" s="106"/>
      <c r="AA89" s="261"/>
      <c r="AB89" s="106"/>
      <c r="AC89" s="611"/>
      <c r="AD89" s="106"/>
      <c r="AE89" s="106"/>
      <c r="AF89" s="106"/>
      <c r="AG89" s="459"/>
      <c r="AH89" s="11"/>
      <c r="AI89" s="261"/>
      <c r="AJ89" s="106"/>
      <c r="AK89" s="106"/>
      <c r="AL89" s="106"/>
      <c r="AM89" s="106"/>
      <c r="AN89" s="106"/>
      <c r="AO89" s="459"/>
      <c r="AP89" s="106"/>
      <c r="AQ89" s="261"/>
      <c r="AR89" s="106"/>
      <c r="AS89" s="282"/>
      <c r="AT89" s="106"/>
      <c r="AU89" s="106"/>
      <c r="AV89" s="557"/>
    </row>
    <row r="90" spans="1:48" x14ac:dyDescent="0.35">
      <c r="A90" s="831"/>
      <c r="B90" s="831"/>
      <c r="C90" s="831"/>
      <c r="D90" s="831"/>
      <c r="E90" s="129" t="s">
        <v>267</v>
      </c>
      <c r="F90" s="1216">
        <v>10</v>
      </c>
      <c r="G90" s="636"/>
      <c r="H90" s="459"/>
      <c r="I90" s="106"/>
      <c r="J90" s="1050"/>
      <c r="K90" s="106"/>
      <c r="L90" s="611"/>
      <c r="M90" s="106"/>
      <c r="N90" s="106"/>
      <c r="O90" s="419"/>
      <c r="P90" s="417"/>
      <c r="Q90" s="459"/>
      <c r="R90" s="106"/>
      <c r="S90" s="261"/>
      <c r="T90" s="106"/>
      <c r="U90" s="611"/>
      <c r="V90" s="106"/>
      <c r="W90" s="106"/>
      <c r="X90" s="106"/>
      <c r="Y90" s="459"/>
      <c r="Z90" s="106"/>
      <c r="AA90" s="261"/>
      <c r="AB90" s="106"/>
      <c r="AC90" s="611"/>
      <c r="AD90" s="106"/>
      <c r="AE90" s="106"/>
      <c r="AF90" s="106"/>
      <c r="AG90" s="459"/>
      <c r="AH90" s="11"/>
      <c r="AI90" s="261"/>
      <c r="AJ90" s="106"/>
      <c r="AK90" s="106"/>
      <c r="AL90" s="106"/>
      <c r="AM90" s="106"/>
      <c r="AN90" s="106"/>
      <c r="AO90" s="459"/>
      <c r="AP90" s="106"/>
      <c r="AQ90" s="261"/>
      <c r="AR90" s="106"/>
      <c r="AS90" s="282"/>
      <c r="AT90" s="106"/>
      <c r="AU90" s="106"/>
      <c r="AV90" s="557"/>
    </row>
    <row r="91" spans="1:48" x14ac:dyDescent="0.35">
      <c r="A91" s="831"/>
      <c r="B91" s="831"/>
      <c r="C91" s="831"/>
      <c r="D91" s="831"/>
      <c r="E91" s="129" t="s">
        <v>268</v>
      </c>
      <c r="F91" s="1216">
        <v>6</v>
      </c>
      <c r="G91" s="636"/>
      <c r="H91" s="459"/>
      <c r="I91" s="106"/>
      <c r="J91" s="1050"/>
      <c r="K91" s="106"/>
      <c r="L91" s="611"/>
      <c r="M91" s="106"/>
      <c r="N91" s="106"/>
      <c r="O91" s="419"/>
      <c r="P91" s="417"/>
      <c r="Q91" s="459"/>
      <c r="R91" s="106"/>
      <c r="S91" s="261"/>
      <c r="T91" s="106"/>
      <c r="U91" s="611"/>
      <c r="V91" s="106"/>
      <c r="W91" s="106"/>
      <c r="X91" s="106"/>
      <c r="Y91" s="459"/>
      <c r="Z91" s="106"/>
      <c r="AA91" s="261"/>
      <c r="AB91" s="106"/>
      <c r="AC91" s="611"/>
      <c r="AD91" s="106"/>
      <c r="AE91" s="106"/>
      <c r="AF91" s="106"/>
      <c r="AG91" s="459"/>
      <c r="AH91" s="11"/>
      <c r="AI91" s="261"/>
      <c r="AJ91" s="106"/>
      <c r="AK91" s="106"/>
      <c r="AL91" s="106"/>
      <c r="AM91" s="106"/>
      <c r="AN91" s="106"/>
      <c r="AO91" s="459"/>
      <c r="AP91" s="106"/>
      <c r="AQ91" s="261"/>
      <c r="AR91" s="106"/>
      <c r="AS91" s="282"/>
      <c r="AT91" s="106"/>
      <c r="AU91" s="106"/>
      <c r="AV91" s="557"/>
    </row>
    <row r="92" spans="1:48" x14ac:dyDescent="0.35">
      <c r="A92" s="831"/>
      <c r="B92" s="831"/>
      <c r="C92" s="831"/>
      <c r="D92" s="831"/>
      <c r="E92" s="129" t="s">
        <v>186</v>
      </c>
      <c r="F92" s="1216">
        <v>3</v>
      </c>
      <c r="G92" s="636"/>
      <c r="H92" s="459"/>
      <c r="I92" s="106"/>
      <c r="J92" s="1050"/>
      <c r="K92" s="106"/>
      <c r="L92" s="611"/>
      <c r="M92" s="106"/>
      <c r="N92" s="106"/>
      <c r="O92" s="419"/>
      <c r="P92" s="417"/>
      <c r="Q92" s="459"/>
      <c r="R92" s="106"/>
      <c r="S92" s="261"/>
      <c r="T92" s="106"/>
      <c r="U92" s="611"/>
      <c r="V92" s="106"/>
      <c r="W92" s="106"/>
      <c r="X92" s="106"/>
      <c r="Y92" s="459"/>
      <c r="Z92" s="106"/>
      <c r="AA92" s="261"/>
      <c r="AB92" s="106"/>
      <c r="AC92" s="611"/>
      <c r="AD92" s="106"/>
      <c r="AE92" s="106"/>
      <c r="AF92" s="106"/>
      <c r="AG92" s="459"/>
      <c r="AH92" s="11"/>
      <c r="AI92" s="261"/>
      <c r="AJ92" s="106"/>
      <c r="AK92" s="106"/>
      <c r="AL92" s="106"/>
      <c r="AM92" s="106"/>
      <c r="AN92" s="106"/>
      <c r="AO92" s="459"/>
      <c r="AP92" s="106"/>
      <c r="AQ92" s="261"/>
      <c r="AR92" s="106"/>
      <c r="AS92" s="282"/>
      <c r="AT92" s="106"/>
      <c r="AU92" s="106"/>
      <c r="AV92" s="557"/>
    </row>
    <row r="93" spans="1:48" x14ac:dyDescent="0.35">
      <c r="A93" s="831"/>
      <c r="B93" s="831"/>
      <c r="C93" s="831"/>
      <c r="D93" s="831"/>
      <c r="E93" s="129" t="s">
        <v>187</v>
      </c>
      <c r="F93" s="1216">
        <v>3</v>
      </c>
      <c r="G93" s="636"/>
      <c r="H93" s="459"/>
      <c r="I93" s="106"/>
      <c r="J93" s="1050"/>
      <c r="K93" s="106"/>
      <c r="L93" s="611"/>
      <c r="M93" s="106"/>
      <c r="N93" s="106"/>
      <c r="O93" s="419"/>
      <c r="P93" s="417"/>
      <c r="Q93" s="459"/>
      <c r="R93" s="106"/>
      <c r="S93" s="261"/>
      <c r="T93" s="106"/>
      <c r="U93" s="611"/>
      <c r="V93" s="106"/>
      <c r="W93" s="106"/>
      <c r="X93" s="106"/>
      <c r="Y93" s="459"/>
      <c r="Z93" s="106"/>
      <c r="AA93" s="261"/>
      <c r="AB93" s="106"/>
      <c r="AC93" s="611"/>
      <c r="AD93" s="106"/>
      <c r="AE93" s="106"/>
      <c r="AF93" s="106"/>
      <c r="AG93" s="459"/>
      <c r="AH93" s="11"/>
      <c r="AI93" s="261"/>
      <c r="AJ93" s="106"/>
      <c r="AK93" s="106"/>
      <c r="AL93" s="106"/>
      <c r="AM93" s="106"/>
      <c r="AN93" s="106"/>
      <c r="AO93" s="459"/>
      <c r="AP93" s="106"/>
      <c r="AQ93" s="261"/>
      <c r="AR93" s="106"/>
      <c r="AS93" s="282"/>
      <c r="AT93" s="106"/>
      <c r="AU93" s="106"/>
      <c r="AV93" s="557"/>
    </row>
    <row r="94" spans="1:48" x14ac:dyDescent="0.35">
      <c r="A94" s="831"/>
      <c r="B94" s="831"/>
      <c r="C94" s="831"/>
      <c r="D94" s="831"/>
      <c r="E94" s="129" t="s">
        <v>273</v>
      </c>
      <c r="F94" s="1216" t="s">
        <v>12</v>
      </c>
      <c r="G94" s="636"/>
      <c r="H94" s="459"/>
      <c r="I94" s="106"/>
      <c r="J94" s="1050"/>
      <c r="K94" s="106"/>
      <c r="L94" s="611"/>
      <c r="M94" s="106"/>
      <c r="N94" s="106"/>
      <c r="O94" s="419"/>
      <c r="P94" s="417"/>
      <c r="Q94" s="459"/>
      <c r="R94" s="106"/>
      <c r="S94" s="261"/>
      <c r="T94" s="106"/>
      <c r="U94" s="611"/>
      <c r="V94" s="106"/>
      <c r="W94" s="106"/>
      <c r="X94" s="106"/>
      <c r="Y94" s="459"/>
      <c r="Z94" s="106"/>
      <c r="AA94" s="261"/>
      <c r="AB94" s="106"/>
      <c r="AC94" s="611"/>
      <c r="AD94" s="106"/>
      <c r="AE94" s="106"/>
      <c r="AF94" s="106"/>
      <c r="AG94" s="459"/>
      <c r="AH94" s="11"/>
      <c r="AI94" s="261"/>
      <c r="AJ94" s="106"/>
      <c r="AK94" s="106"/>
      <c r="AL94" s="106"/>
      <c r="AM94" s="106"/>
      <c r="AN94" s="106"/>
      <c r="AO94" s="459"/>
      <c r="AP94" s="106"/>
      <c r="AQ94" s="261"/>
      <c r="AR94" s="106"/>
      <c r="AS94" s="282"/>
      <c r="AT94" s="106"/>
      <c r="AU94" s="106"/>
      <c r="AV94" s="557"/>
    </row>
    <row r="95" spans="1:48" x14ac:dyDescent="0.35">
      <c r="A95" s="831"/>
      <c r="B95" s="831"/>
      <c r="C95" s="831"/>
      <c r="D95" s="831"/>
      <c r="E95" s="129" t="s">
        <v>274</v>
      </c>
      <c r="F95" s="1216">
        <v>11</v>
      </c>
      <c r="G95" s="636"/>
      <c r="H95" s="459"/>
      <c r="I95" s="106"/>
      <c r="J95" s="1050"/>
      <c r="K95" s="106"/>
      <c r="L95" s="611"/>
      <c r="M95" s="106"/>
      <c r="N95" s="106"/>
      <c r="O95" s="419"/>
      <c r="P95" s="417"/>
      <c r="Q95" s="459"/>
      <c r="R95" s="106"/>
      <c r="S95" s="261"/>
      <c r="T95" s="106"/>
      <c r="U95" s="611"/>
      <c r="V95" s="106"/>
      <c r="W95" s="106"/>
      <c r="X95" s="106"/>
      <c r="Y95" s="459"/>
      <c r="Z95" s="106"/>
      <c r="AA95" s="261"/>
      <c r="AB95" s="106"/>
      <c r="AC95" s="611"/>
      <c r="AD95" s="106"/>
      <c r="AE95" s="106"/>
      <c r="AF95" s="106"/>
      <c r="AG95" s="459"/>
      <c r="AH95" s="11"/>
      <c r="AI95" s="261"/>
      <c r="AJ95" s="106"/>
      <c r="AK95" s="106"/>
      <c r="AL95" s="106"/>
      <c r="AM95" s="106"/>
      <c r="AN95" s="106"/>
      <c r="AO95" s="459"/>
      <c r="AP95" s="106"/>
      <c r="AQ95" s="261"/>
      <c r="AR95" s="106"/>
      <c r="AS95" s="282"/>
      <c r="AT95" s="106"/>
      <c r="AU95" s="106"/>
      <c r="AV95" s="557"/>
    </row>
    <row r="96" spans="1:48" x14ac:dyDescent="0.35">
      <c r="A96" s="831"/>
      <c r="B96" s="831"/>
      <c r="C96" s="831"/>
      <c r="D96" s="831"/>
      <c r="E96" s="129" t="s">
        <v>277</v>
      </c>
      <c r="F96" s="1216" t="s">
        <v>12</v>
      </c>
      <c r="G96" s="636"/>
      <c r="H96" s="459"/>
      <c r="I96" s="106"/>
      <c r="J96" s="1050"/>
      <c r="K96" s="106"/>
      <c r="L96" s="611"/>
      <c r="M96" s="106"/>
      <c r="N96" s="106"/>
      <c r="O96" s="419"/>
      <c r="P96" s="417"/>
      <c r="Q96" s="459"/>
      <c r="R96" s="106"/>
      <c r="S96" s="261"/>
      <c r="T96" s="106"/>
      <c r="U96" s="611"/>
      <c r="V96" s="106"/>
      <c r="W96" s="106"/>
      <c r="X96" s="106"/>
      <c r="Y96" s="459"/>
      <c r="Z96" s="106"/>
      <c r="AA96" s="261"/>
      <c r="AB96" s="106"/>
      <c r="AC96" s="611"/>
      <c r="AD96" s="106"/>
      <c r="AE96" s="106"/>
      <c r="AF96" s="106"/>
      <c r="AG96" s="459"/>
      <c r="AH96" s="11"/>
      <c r="AI96" s="261"/>
      <c r="AJ96" s="106"/>
      <c r="AK96" s="106"/>
      <c r="AL96" s="106"/>
      <c r="AM96" s="106"/>
      <c r="AN96" s="106"/>
      <c r="AO96" s="459"/>
      <c r="AP96" s="106"/>
      <c r="AQ96" s="261"/>
      <c r="AR96" s="106"/>
      <c r="AS96" s="282"/>
      <c r="AT96" s="106"/>
      <c r="AU96" s="106"/>
      <c r="AV96" s="557"/>
    </row>
    <row r="97" spans="1:48" x14ac:dyDescent="0.35">
      <c r="A97" s="831"/>
      <c r="B97" s="831"/>
      <c r="C97" s="831"/>
      <c r="D97" s="831"/>
      <c r="E97" s="129" t="s">
        <v>278</v>
      </c>
      <c r="F97" s="1216" t="s">
        <v>12</v>
      </c>
      <c r="G97" s="636"/>
      <c r="H97" s="459"/>
      <c r="I97" s="106"/>
      <c r="J97" s="1050"/>
      <c r="K97" s="106"/>
      <c r="L97" s="611"/>
      <c r="M97" s="106"/>
      <c r="N97" s="106"/>
      <c r="O97" s="419"/>
      <c r="P97" s="417"/>
      <c r="Q97" s="459"/>
      <c r="R97" s="106"/>
      <c r="S97" s="261"/>
      <c r="T97" s="106"/>
      <c r="U97" s="611"/>
      <c r="V97" s="106"/>
      <c r="W97" s="106"/>
      <c r="X97" s="106"/>
      <c r="Y97" s="459"/>
      <c r="Z97" s="106"/>
      <c r="AA97" s="261"/>
      <c r="AB97" s="106"/>
      <c r="AC97" s="611"/>
      <c r="AD97" s="106"/>
      <c r="AE97" s="106"/>
      <c r="AF97" s="106"/>
      <c r="AG97" s="459"/>
      <c r="AH97" s="11"/>
      <c r="AI97" s="261"/>
      <c r="AJ97" s="106"/>
      <c r="AK97" s="106"/>
      <c r="AL97" s="106"/>
      <c r="AM97" s="106"/>
      <c r="AN97" s="106"/>
      <c r="AO97" s="459"/>
      <c r="AP97" s="106"/>
      <c r="AQ97" s="261"/>
      <c r="AR97" s="106"/>
      <c r="AS97" s="282"/>
      <c r="AT97" s="106"/>
      <c r="AU97" s="106"/>
      <c r="AV97" s="557"/>
    </row>
    <row r="98" spans="1:48" x14ac:dyDescent="0.35">
      <c r="A98" s="831"/>
      <c r="B98" s="831"/>
      <c r="C98" s="831"/>
      <c r="D98" s="831"/>
      <c r="E98" s="129" t="s">
        <v>283</v>
      </c>
      <c r="F98" s="1216" t="s">
        <v>12</v>
      </c>
      <c r="G98" s="636"/>
      <c r="H98" s="459"/>
      <c r="I98" s="106"/>
      <c r="J98" s="1050"/>
      <c r="K98" s="106"/>
      <c r="L98" s="611"/>
      <c r="M98" s="106"/>
      <c r="N98" s="106"/>
      <c r="O98" s="419"/>
      <c r="P98" s="417"/>
      <c r="Q98" s="459"/>
      <c r="R98" s="106"/>
      <c r="S98" s="261"/>
      <c r="T98" s="106"/>
      <c r="U98" s="611"/>
      <c r="V98" s="106"/>
      <c r="W98" s="106"/>
      <c r="X98" s="106"/>
      <c r="Y98" s="459"/>
      <c r="Z98" s="106"/>
      <c r="AA98" s="261"/>
      <c r="AB98" s="106"/>
      <c r="AC98" s="611"/>
      <c r="AD98" s="106"/>
      <c r="AE98" s="106"/>
      <c r="AF98" s="106"/>
      <c r="AG98" s="459"/>
      <c r="AH98" s="11"/>
      <c r="AI98" s="261"/>
      <c r="AJ98" s="106"/>
      <c r="AK98" s="106"/>
      <c r="AL98" s="106"/>
      <c r="AM98" s="106"/>
      <c r="AN98" s="106"/>
      <c r="AO98" s="459"/>
      <c r="AP98" s="106"/>
      <c r="AQ98" s="261"/>
      <c r="AR98" s="106"/>
      <c r="AS98" s="282"/>
      <c r="AT98" s="106"/>
      <c r="AU98" s="106"/>
      <c r="AV98" s="557"/>
    </row>
    <row r="99" spans="1:48" x14ac:dyDescent="0.35">
      <c r="A99" s="831"/>
      <c r="B99" s="831"/>
      <c r="C99" s="831"/>
      <c r="D99" s="831"/>
      <c r="E99" s="129" t="s">
        <v>14</v>
      </c>
      <c r="F99" s="1216">
        <v>7</v>
      </c>
      <c r="G99" s="636"/>
      <c r="H99" s="459"/>
      <c r="I99" s="106"/>
      <c r="J99" s="1050"/>
      <c r="K99" s="106"/>
      <c r="L99" s="611"/>
      <c r="M99" s="106"/>
      <c r="N99" s="106"/>
      <c r="O99" s="419"/>
      <c r="P99" s="417"/>
      <c r="Q99" s="459"/>
      <c r="R99" s="106"/>
      <c r="S99" s="261"/>
      <c r="T99" s="106"/>
      <c r="U99" s="611"/>
      <c r="V99" s="106"/>
      <c r="W99" s="106"/>
      <c r="X99" s="106"/>
      <c r="Y99" s="459"/>
      <c r="Z99" s="106"/>
      <c r="AA99" s="261"/>
      <c r="AB99" s="106"/>
      <c r="AC99" s="611"/>
      <c r="AD99" s="106"/>
      <c r="AE99" s="106"/>
      <c r="AF99" s="106"/>
      <c r="AG99" s="459"/>
      <c r="AH99" s="11"/>
      <c r="AI99" s="261"/>
      <c r="AJ99" s="106"/>
      <c r="AK99" s="106"/>
      <c r="AL99" s="106"/>
      <c r="AM99" s="106"/>
      <c r="AN99" s="106"/>
      <c r="AO99" s="459"/>
      <c r="AP99" s="106"/>
      <c r="AQ99" s="261"/>
      <c r="AR99" s="106"/>
      <c r="AS99" s="282"/>
      <c r="AT99" s="106"/>
      <c r="AU99" s="106"/>
      <c r="AV99" s="557"/>
    </row>
    <row r="100" spans="1:48" x14ac:dyDescent="0.35">
      <c r="A100" s="831"/>
      <c r="B100" s="831"/>
      <c r="C100" s="831"/>
      <c r="D100" s="831"/>
      <c r="E100" s="129" t="s">
        <v>290</v>
      </c>
      <c r="F100" s="1216">
        <v>6</v>
      </c>
      <c r="G100" s="636"/>
      <c r="H100" s="459"/>
      <c r="I100" s="106"/>
      <c r="J100" s="1050"/>
      <c r="K100" s="106"/>
      <c r="L100" s="611"/>
      <c r="M100" s="106"/>
      <c r="N100" s="106"/>
      <c r="O100" s="419"/>
      <c r="P100" s="417"/>
      <c r="Q100" s="459"/>
      <c r="R100" s="106"/>
      <c r="S100" s="261"/>
      <c r="T100" s="106"/>
      <c r="U100" s="611"/>
      <c r="V100" s="106"/>
      <c r="W100" s="106"/>
      <c r="X100" s="106"/>
      <c r="Y100" s="459"/>
      <c r="Z100" s="106"/>
      <c r="AA100" s="261"/>
      <c r="AB100" s="106"/>
      <c r="AC100" s="611"/>
      <c r="AD100" s="106"/>
      <c r="AE100" s="106"/>
      <c r="AF100" s="106"/>
      <c r="AG100" s="459"/>
      <c r="AH100" s="11"/>
      <c r="AI100" s="261"/>
      <c r="AJ100" s="106"/>
      <c r="AK100" s="106"/>
      <c r="AL100" s="106"/>
      <c r="AM100" s="106"/>
      <c r="AN100" s="106"/>
      <c r="AO100" s="459"/>
      <c r="AP100" s="106"/>
      <c r="AQ100" s="261"/>
      <c r="AR100" s="106"/>
      <c r="AS100" s="106"/>
      <c r="AT100" s="106"/>
      <c r="AU100" s="106"/>
      <c r="AV100" s="557"/>
    </row>
    <row r="101" spans="1:48" x14ac:dyDescent="0.35">
      <c r="A101" s="831"/>
      <c r="B101" s="831"/>
      <c r="C101" s="831"/>
      <c r="D101" s="831"/>
      <c r="E101" s="129" t="s">
        <v>292</v>
      </c>
      <c r="F101" s="1216" t="s">
        <v>12</v>
      </c>
      <c r="G101" s="636"/>
      <c r="H101" s="459"/>
      <c r="I101" s="106"/>
      <c r="J101" s="1050"/>
      <c r="K101" s="106"/>
      <c r="L101" s="611"/>
      <c r="M101" s="106"/>
      <c r="N101" s="106"/>
      <c r="O101" s="419"/>
      <c r="P101" s="417"/>
      <c r="Q101" s="459"/>
      <c r="R101" s="106"/>
      <c r="S101" s="261"/>
      <c r="T101" s="106"/>
      <c r="U101" s="611"/>
      <c r="V101" s="106"/>
      <c r="W101" s="106"/>
      <c r="X101" s="106"/>
      <c r="Y101" s="459"/>
      <c r="Z101" s="106"/>
      <c r="AA101" s="261"/>
      <c r="AB101" s="106"/>
      <c r="AC101" s="611"/>
      <c r="AD101" s="106"/>
      <c r="AE101" s="106"/>
      <c r="AF101" s="106"/>
      <c r="AG101" s="459"/>
      <c r="AH101" s="11"/>
      <c r="AI101" s="261"/>
      <c r="AJ101" s="106"/>
      <c r="AK101" s="106"/>
      <c r="AL101" s="106"/>
      <c r="AM101" s="106"/>
      <c r="AN101" s="106"/>
      <c r="AO101" s="459"/>
      <c r="AP101" s="106"/>
      <c r="AQ101" s="261"/>
      <c r="AR101" s="106"/>
      <c r="AS101" s="282"/>
      <c r="AT101" s="106"/>
      <c r="AU101" s="106"/>
      <c r="AV101" s="557"/>
    </row>
    <row r="102" spans="1:48" x14ac:dyDescent="0.35">
      <c r="A102" s="831"/>
      <c r="B102" s="831"/>
      <c r="C102" s="831"/>
      <c r="D102" s="831"/>
      <c r="E102" s="129" t="s">
        <v>294</v>
      </c>
      <c r="F102" s="1216" t="s">
        <v>12</v>
      </c>
      <c r="G102" s="636"/>
      <c r="H102" s="459"/>
      <c r="I102" s="106"/>
      <c r="J102" s="1050"/>
      <c r="K102" s="106"/>
      <c r="L102" s="611"/>
      <c r="M102" s="106"/>
      <c r="N102" s="106"/>
      <c r="O102" s="419"/>
      <c r="P102" s="417"/>
      <c r="Q102" s="459"/>
      <c r="R102" s="106"/>
      <c r="S102" s="261"/>
      <c r="T102" s="106"/>
      <c r="U102" s="611"/>
      <c r="V102" s="106"/>
      <c r="W102" s="106"/>
      <c r="X102" s="106"/>
      <c r="Y102" s="459"/>
      <c r="Z102" s="106"/>
      <c r="AA102" s="261"/>
      <c r="AB102" s="106"/>
      <c r="AC102" s="611"/>
      <c r="AD102" s="106"/>
      <c r="AE102" s="106"/>
      <c r="AF102" s="106"/>
      <c r="AG102" s="459"/>
      <c r="AH102" s="11"/>
      <c r="AI102" s="261"/>
      <c r="AJ102" s="106"/>
      <c r="AK102" s="106"/>
      <c r="AL102" s="106"/>
      <c r="AM102" s="106"/>
      <c r="AN102" s="106"/>
      <c r="AO102" s="459"/>
      <c r="AP102" s="106"/>
      <c r="AQ102" s="261"/>
      <c r="AR102" s="106"/>
      <c r="AS102" s="282"/>
      <c r="AT102" s="106"/>
      <c r="AU102" s="106"/>
      <c r="AV102" s="557"/>
    </row>
    <row r="103" spans="1:48" x14ac:dyDescent="0.35">
      <c r="A103" s="831"/>
      <c r="B103" s="831"/>
      <c r="C103" s="831"/>
      <c r="D103" s="831"/>
      <c r="E103" s="831"/>
      <c r="F103" s="1216"/>
      <c r="G103" s="636"/>
      <c r="H103" s="489"/>
      <c r="I103" s="11"/>
      <c r="J103" s="207"/>
      <c r="K103" s="11"/>
      <c r="L103" s="11"/>
      <c r="M103" s="11"/>
      <c r="N103" s="11"/>
      <c r="O103" s="500"/>
      <c r="P103" s="557"/>
      <c r="Q103" s="489"/>
      <c r="R103" s="11"/>
      <c r="S103" s="207"/>
      <c r="T103" s="11"/>
      <c r="U103" s="612"/>
      <c r="V103" s="11"/>
      <c r="W103" s="11"/>
      <c r="X103" s="11"/>
      <c r="Y103" s="489"/>
      <c r="Z103" s="11"/>
      <c r="AA103" s="207"/>
      <c r="AB103" s="11"/>
      <c r="AC103" s="612"/>
      <c r="AD103" s="11"/>
      <c r="AE103" s="11"/>
      <c r="AF103" s="11"/>
      <c r="AG103" s="489"/>
      <c r="AH103" s="11"/>
      <c r="AI103" s="207"/>
      <c r="AJ103" s="11"/>
      <c r="AK103" s="11"/>
      <c r="AL103" s="11"/>
      <c r="AM103" s="11"/>
      <c r="AN103" s="11"/>
      <c r="AO103" s="489"/>
      <c r="AP103" s="11"/>
      <c r="AQ103" s="207"/>
      <c r="AR103" s="11"/>
      <c r="AS103" s="11"/>
      <c r="AT103" s="11"/>
      <c r="AU103" s="11"/>
      <c r="AV103" s="557"/>
    </row>
    <row r="104" spans="1:48" ht="15.5" x14ac:dyDescent="0.35">
      <c r="A104" s="751"/>
      <c r="B104" s="751"/>
      <c r="C104" s="751" t="s">
        <v>76</v>
      </c>
      <c r="D104" s="751"/>
      <c r="E104" s="830"/>
      <c r="F104" s="1150">
        <v>323</v>
      </c>
      <c r="G104" s="294"/>
      <c r="H104" s="1150">
        <v>94</v>
      </c>
      <c r="I104" s="219"/>
      <c r="J104" s="218">
        <v>1.3845519354268544E-3</v>
      </c>
      <c r="K104" s="219"/>
      <c r="L104" s="219">
        <v>1.3845519354268543</v>
      </c>
      <c r="M104" s="219"/>
      <c r="N104" s="219" t="s">
        <v>2463</v>
      </c>
      <c r="O104" s="1045"/>
      <c r="P104" s="1062"/>
      <c r="Q104" s="1150">
        <v>58</v>
      </c>
      <c r="R104" s="219"/>
      <c r="S104" s="218">
        <v>9.8253972183961666E-4</v>
      </c>
      <c r="T104" s="219"/>
      <c r="U104" s="610">
        <v>0.98253972183961669</v>
      </c>
      <c r="V104" s="266"/>
      <c r="W104" s="266" t="s">
        <v>668</v>
      </c>
      <c r="X104" s="266"/>
      <c r="Y104" s="411">
        <v>67</v>
      </c>
      <c r="Z104" s="266"/>
      <c r="AA104" s="206">
        <v>1.1895445724126722E-3</v>
      </c>
      <c r="AB104" s="266"/>
      <c r="AC104" s="610">
        <v>1.1895445724126723</v>
      </c>
      <c r="AD104" s="266"/>
      <c r="AE104" s="266" t="s">
        <v>2460</v>
      </c>
      <c r="AF104" s="266"/>
      <c r="AG104" s="411">
        <v>59</v>
      </c>
      <c r="AH104" s="283"/>
      <c r="AI104" s="315">
        <v>1.0710390754712503E-3</v>
      </c>
      <c r="AJ104" s="283"/>
      <c r="AK104" s="283">
        <v>1.0710390754712502</v>
      </c>
      <c r="AL104" s="283"/>
      <c r="AM104" s="283" t="s">
        <v>670</v>
      </c>
      <c r="AN104" s="283"/>
      <c r="AO104" s="411">
        <v>45</v>
      </c>
      <c r="AP104" s="283"/>
      <c r="AQ104" s="315">
        <v>8.6610979014974077E-4</v>
      </c>
      <c r="AR104" s="283"/>
      <c r="AS104" s="283">
        <v>0.86610979014974077</v>
      </c>
      <c r="AT104" s="283"/>
      <c r="AU104" s="283" t="s">
        <v>669</v>
      </c>
      <c r="AV104" s="558"/>
    </row>
    <row r="105" spans="1:48" x14ac:dyDescent="0.35">
      <c r="A105" s="831"/>
      <c r="B105" s="831"/>
      <c r="C105" s="831"/>
      <c r="D105" s="831"/>
      <c r="E105" s="831" t="s">
        <v>103</v>
      </c>
      <c r="F105" s="459">
        <v>19</v>
      </c>
      <c r="G105" s="557"/>
      <c r="H105" s="489"/>
      <c r="I105" s="282"/>
      <c r="J105" s="207"/>
      <c r="K105" s="282"/>
      <c r="L105" s="282"/>
      <c r="M105" s="282"/>
      <c r="N105" s="282"/>
      <c r="O105" s="489"/>
      <c r="P105" s="562"/>
      <c r="Q105" s="489"/>
      <c r="R105" s="282"/>
      <c r="S105" s="207"/>
      <c r="T105" s="282"/>
      <c r="U105" s="612"/>
      <c r="V105" s="282"/>
      <c r="W105" s="282"/>
      <c r="X105" s="282"/>
      <c r="Y105" s="489"/>
      <c r="Z105" s="282"/>
      <c r="AA105" s="207"/>
      <c r="AB105" s="282"/>
      <c r="AC105" s="612"/>
      <c r="AD105" s="282"/>
      <c r="AE105" s="282"/>
      <c r="AF105" s="282"/>
      <c r="AG105" s="489"/>
      <c r="AH105" s="11"/>
      <c r="AI105" s="207"/>
      <c r="AJ105" s="11"/>
      <c r="AK105" s="11"/>
      <c r="AL105" s="11"/>
      <c r="AM105" s="11"/>
      <c r="AN105" s="11"/>
      <c r="AO105" s="489"/>
      <c r="AP105" s="11"/>
      <c r="AQ105" s="207"/>
      <c r="AR105" s="11"/>
      <c r="AS105" s="282"/>
      <c r="AT105" s="11"/>
      <c r="AU105" s="11"/>
      <c r="AV105" s="557"/>
    </row>
    <row r="106" spans="1:48" x14ac:dyDescent="0.35">
      <c r="A106" s="831"/>
      <c r="B106" s="831"/>
      <c r="C106" s="831"/>
      <c r="D106" s="831"/>
      <c r="E106" s="831" t="s">
        <v>297</v>
      </c>
      <c r="F106" s="459">
        <v>11</v>
      </c>
      <c r="G106" s="557"/>
      <c r="H106" s="489"/>
      <c r="I106" s="282"/>
      <c r="J106" s="207"/>
      <c r="K106" s="282"/>
      <c r="L106" s="282"/>
      <c r="M106" s="282"/>
      <c r="N106" s="282"/>
      <c r="O106" s="489"/>
      <c r="P106" s="562"/>
      <c r="Q106" s="489"/>
      <c r="R106" s="282"/>
      <c r="S106" s="207"/>
      <c r="T106" s="282"/>
      <c r="U106" s="612"/>
      <c r="V106" s="282"/>
      <c r="W106" s="282"/>
      <c r="X106" s="282"/>
      <c r="Y106" s="489"/>
      <c r="Z106" s="282"/>
      <c r="AA106" s="207"/>
      <c r="AB106" s="282"/>
      <c r="AC106" s="612"/>
      <c r="AD106" s="282"/>
      <c r="AE106" s="282"/>
      <c r="AF106" s="282"/>
      <c r="AG106" s="489"/>
      <c r="AH106" s="11"/>
      <c r="AI106" s="207"/>
      <c r="AJ106" s="11"/>
      <c r="AK106" s="106"/>
      <c r="AL106" s="11"/>
      <c r="AM106" s="11"/>
      <c r="AN106" s="11"/>
      <c r="AO106" s="489"/>
      <c r="AP106" s="11"/>
      <c r="AQ106" s="207"/>
      <c r="AR106" s="11"/>
      <c r="AS106" s="282"/>
      <c r="AT106" s="11"/>
      <c r="AU106" s="11"/>
      <c r="AV106" s="557"/>
    </row>
    <row r="107" spans="1:48" x14ac:dyDescent="0.35">
      <c r="A107" s="831"/>
      <c r="B107" s="831"/>
      <c r="C107" s="831"/>
      <c r="D107" s="831"/>
      <c r="E107" s="831" t="s">
        <v>298</v>
      </c>
      <c r="F107" s="459">
        <v>12</v>
      </c>
      <c r="G107" s="557"/>
      <c r="H107" s="489"/>
      <c r="I107" s="282"/>
      <c r="J107" s="207"/>
      <c r="K107" s="282"/>
      <c r="L107" s="282"/>
      <c r="M107" s="282"/>
      <c r="N107" s="282"/>
      <c r="O107" s="489"/>
      <c r="P107" s="562"/>
      <c r="Q107" s="489"/>
      <c r="R107" s="282"/>
      <c r="S107" s="207"/>
      <c r="T107" s="282"/>
      <c r="U107" s="612"/>
      <c r="V107" s="282"/>
      <c r="W107" s="282"/>
      <c r="X107" s="282"/>
      <c r="Y107" s="489"/>
      <c r="Z107" s="282"/>
      <c r="AA107" s="207"/>
      <c r="AB107" s="282"/>
      <c r="AC107" s="612"/>
      <c r="AD107" s="282"/>
      <c r="AE107" s="282"/>
      <c r="AF107" s="282"/>
      <c r="AG107" s="489"/>
      <c r="AH107" s="11"/>
      <c r="AI107" s="207"/>
      <c r="AJ107" s="11"/>
      <c r="AK107" s="11"/>
      <c r="AL107" s="11"/>
      <c r="AM107" s="11"/>
      <c r="AN107" s="11"/>
      <c r="AO107" s="489"/>
      <c r="AP107" s="11"/>
      <c r="AQ107" s="207"/>
      <c r="AR107" s="11"/>
      <c r="AS107" s="282"/>
      <c r="AT107" s="11"/>
      <c r="AU107" s="11"/>
      <c r="AV107" s="557"/>
    </row>
    <row r="108" spans="1:48" x14ac:dyDescent="0.35">
      <c r="A108" s="831"/>
      <c r="B108" s="831"/>
      <c r="C108" s="831"/>
      <c r="D108" s="831"/>
      <c r="E108" s="831" t="s">
        <v>299</v>
      </c>
      <c r="F108" s="459" t="s">
        <v>12</v>
      </c>
      <c r="G108" s="557"/>
      <c r="H108" s="489"/>
      <c r="I108" s="282"/>
      <c r="J108" s="207"/>
      <c r="K108" s="282"/>
      <c r="L108" s="282"/>
      <c r="M108" s="282"/>
      <c r="N108" s="282"/>
      <c r="O108" s="489"/>
      <c r="P108" s="562"/>
      <c r="Q108" s="489"/>
      <c r="R108" s="282"/>
      <c r="S108" s="207"/>
      <c r="T108" s="282"/>
      <c r="U108" s="612"/>
      <c r="V108" s="282"/>
      <c r="W108" s="282"/>
      <c r="X108" s="282"/>
      <c r="Y108" s="489"/>
      <c r="Z108" s="282"/>
      <c r="AA108" s="207"/>
      <c r="AB108" s="282"/>
      <c r="AC108" s="612"/>
      <c r="AD108" s="282"/>
      <c r="AE108" s="282"/>
      <c r="AF108" s="282"/>
      <c r="AG108" s="489"/>
      <c r="AH108" s="11"/>
      <c r="AI108" s="207"/>
      <c r="AJ108" s="11"/>
      <c r="AK108" s="106"/>
      <c r="AL108" s="11"/>
      <c r="AM108" s="11"/>
      <c r="AN108" s="11"/>
      <c r="AO108" s="489"/>
      <c r="AP108" s="11"/>
      <c r="AQ108" s="207"/>
      <c r="AR108" s="11"/>
      <c r="AS108" s="282"/>
      <c r="AT108" s="11"/>
      <c r="AU108" s="11"/>
      <c r="AV108" s="557"/>
    </row>
    <row r="109" spans="1:48" x14ac:dyDescent="0.35">
      <c r="A109" s="831"/>
      <c r="B109" s="831"/>
      <c r="C109" s="831"/>
      <c r="D109" s="831"/>
      <c r="E109" s="831" t="s">
        <v>300</v>
      </c>
      <c r="F109" s="459">
        <v>8</v>
      </c>
      <c r="G109" s="557"/>
      <c r="H109" s="489"/>
      <c r="I109" s="282"/>
      <c r="J109" s="207"/>
      <c r="K109" s="282"/>
      <c r="L109" s="282"/>
      <c r="M109" s="282"/>
      <c r="N109" s="282"/>
      <c r="O109" s="489"/>
      <c r="P109" s="562"/>
      <c r="Q109" s="489"/>
      <c r="R109" s="282"/>
      <c r="S109" s="207"/>
      <c r="T109" s="282"/>
      <c r="U109" s="612"/>
      <c r="V109" s="282"/>
      <c r="W109" s="282"/>
      <c r="X109" s="282"/>
      <c r="Y109" s="489"/>
      <c r="Z109" s="282"/>
      <c r="AA109" s="207"/>
      <c r="AB109" s="282"/>
      <c r="AC109" s="612"/>
      <c r="AD109" s="282"/>
      <c r="AE109" s="282"/>
      <c r="AF109" s="282"/>
      <c r="AG109" s="489"/>
      <c r="AH109" s="11"/>
      <c r="AI109" s="207"/>
      <c r="AJ109" s="11"/>
      <c r="AK109" s="106"/>
      <c r="AL109" s="11"/>
      <c r="AM109" s="11"/>
      <c r="AN109" s="11"/>
      <c r="AO109" s="489"/>
      <c r="AP109" s="11"/>
      <c r="AQ109" s="207"/>
      <c r="AR109" s="11"/>
      <c r="AS109" s="282"/>
      <c r="AT109" s="11"/>
      <c r="AU109" s="11"/>
      <c r="AV109" s="557"/>
    </row>
    <row r="110" spans="1:48" x14ac:dyDescent="0.35">
      <c r="A110" s="831"/>
      <c r="B110" s="831"/>
      <c r="C110" s="831"/>
      <c r="D110" s="831"/>
      <c r="E110" s="831" t="s">
        <v>301</v>
      </c>
      <c r="F110" s="459">
        <v>19</v>
      </c>
      <c r="G110" s="557"/>
      <c r="H110" s="489"/>
      <c r="I110" s="282"/>
      <c r="J110" s="207"/>
      <c r="K110" s="282"/>
      <c r="L110" s="282"/>
      <c r="M110" s="282"/>
      <c r="N110" s="282"/>
      <c r="O110" s="489"/>
      <c r="P110" s="562"/>
      <c r="Q110" s="489"/>
      <c r="R110" s="282"/>
      <c r="S110" s="207"/>
      <c r="T110" s="282"/>
      <c r="U110" s="612"/>
      <c r="V110" s="282"/>
      <c r="W110" s="282"/>
      <c r="X110" s="282"/>
      <c r="Y110" s="489"/>
      <c r="Z110" s="282"/>
      <c r="AA110" s="207"/>
      <c r="AB110" s="282"/>
      <c r="AC110" s="612"/>
      <c r="AD110" s="282"/>
      <c r="AE110" s="282"/>
      <c r="AF110" s="282"/>
      <c r="AG110" s="489"/>
      <c r="AH110" s="11"/>
      <c r="AI110" s="207"/>
      <c r="AJ110" s="11"/>
      <c r="AK110" s="11"/>
      <c r="AL110" s="11"/>
      <c r="AM110" s="11"/>
      <c r="AN110" s="11"/>
      <c r="AO110" s="489"/>
      <c r="AP110" s="11"/>
      <c r="AQ110" s="207"/>
      <c r="AR110" s="11"/>
      <c r="AS110" s="282"/>
      <c r="AT110" s="11"/>
      <c r="AU110" s="11"/>
      <c r="AV110" s="557"/>
    </row>
    <row r="111" spans="1:48" x14ac:dyDescent="0.35">
      <c r="A111" s="831"/>
      <c r="B111" s="831"/>
      <c r="C111" s="831"/>
      <c r="D111" s="831"/>
      <c r="E111" s="831" t="s">
        <v>133</v>
      </c>
      <c r="F111" s="459">
        <v>250</v>
      </c>
      <c r="G111" s="557"/>
      <c r="H111" s="489"/>
      <c r="I111" s="282"/>
      <c r="J111" s="207"/>
      <c r="K111" s="282"/>
      <c r="L111" s="282"/>
      <c r="M111" s="282"/>
      <c r="N111" s="282"/>
      <c r="O111" s="489"/>
      <c r="P111" s="562"/>
      <c r="Q111" s="489"/>
      <c r="R111" s="282"/>
      <c r="S111" s="207"/>
      <c r="T111" s="282"/>
      <c r="U111" s="612"/>
      <c r="V111" s="282"/>
      <c r="W111" s="282"/>
      <c r="X111" s="282"/>
      <c r="Y111" s="489"/>
      <c r="Z111" s="282"/>
      <c r="AA111" s="207"/>
      <c r="AB111" s="282"/>
      <c r="AC111" s="612"/>
      <c r="AD111" s="282"/>
      <c r="AE111" s="282"/>
      <c r="AF111" s="282"/>
      <c r="AG111" s="489"/>
      <c r="AH111" s="11"/>
      <c r="AI111" s="207"/>
      <c r="AJ111" s="11"/>
      <c r="AK111" s="11"/>
      <c r="AL111" s="11"/>
      <c r="AM111" s="11"/>
      <c r="AN111" s="11"/>
      <c r="AO111" s="489"/>
      <c r="AP111" s="11"/>
      <c r="AQ111" s="207"/>
      <c r="AR111" s="11"/>
      <c r="AS111" s="11"/>
      <c r="AT111" s="11"/>
      <c r="AU111" s="11"/>
      <c r="AV111" s="557"/>
    </row>
    <row r="112" spans="1:48" x14ac:dyDescent="0.35">
      <c r="A112" s="831"/>
      <c r="B112" s="831"/>
      <c r="C112" s="831"/>
      <c r="D112" s="831"/>
      <c r="E112" s="831" t="s">
        <v>38</v>
      </c>
      <c r="F112" s="459" t="s">
        <v>12</v>
      </c>
      <c r="G112" s="557"/>
      <c r="H112" s="489"/>
      <c r="I112" s="11"/>
      <c r="J112" s="207"/>
      <c r="K112" s="282"/>
      <c r="L112" s="282"/>
      <c r="M112" s="282"/>
      <c r="N112" s="282"/>
      <c r="O112" s="500"/>
      <c r="P112" s="557"/>
      <c r="Q112" s="489"/>
      <c r="R112" s="11"/>
      <c r="S112" s="207"/>
      <c r="T112" s="282"/>
      <c r="U112" s="612"/>
      <c r="V112" s="282"/>
      <c r="W112" s="282"/>
      <c r="X112" s="11"/>
      <c r="Y112" s="489"/>
      <c r="Z112" s="11"/>
      <c r="AA112" s="207"/>
      <c r="AB112" s="282"/>
      <c r="AC112" s="612"/>
      <c r="AD112" s="282"/>
      <c r="AE112" s="282"/>
      <c r="AF112" s="11"/>
      <c r="AG112" s="489"/>
      <c r="AH112" s="11"/>
      <c r="AI112" s="207"/>
      <c r="AJ112" s="11"/>
      <c r="AK112" s="106"/>
      <c r="AL112" s="11"/>
      <c r="AM112" s="11"/>
      <c r="AN112" s="11"/>
      <c r="AO112" s="489"/>
      <c r="AP112" s="11"/>
      <c r="AQ112" s="207"/>
      <c r="AR112" s="11"/>
      <c r="AS112" s="282"/>
      <c r="AT112" s="11"/>
      <c r="AU112" s="11"/>
      <c r="AV112" s="557"/>
    </row>
    <row r="113" spans="1:48" x14ac:dyDescent="0.35">
      <c r="B113" s="11"/>
      <c r="C113" s="11"/>
      <c r="D113" s="11"/>
      <c r="E113" s="11"/>
      <c r="F113" s="282"/>
      <c r="G113" s="11"/>
      <c r="H113" s="282"/>
      <c r="I113" s="11"/>
      <c r="J113" s="207"/>
      <c r="K113" s="11"/>
      <c r="L113" s="11"/>
      <c r="M113" s="11"/>
      <c r="N113" s="11"/>
      <c r="O113" s="11"/>
      <c r="P113" s="11"/>
      <c r="Q113" s="282"/>
      <c r="R113" s="11"/>
      <c r="S113" s="207"/>
      <c r="T113" s="11"/>
      <c r="U113" s="612"/>
      <c r="V113" s="11"/>
      <c r="W113" s="11"/>
      <c r="X113" s="11"/>
      <c r="Y113" s="282"/>
      <c r="Z113" s="11"/>
      <c r="AA113" s="207"/>
      <c r="AB113" s="11"/>
      <c r="AC113" s="612"/>
      <c r="AD113" s="11"/>
      <c r="AE113" s="11"/>
      <c r="AF113" s="11"/>
      <c r="AG113" s="282"/>
      <c r="AH113" s="11"/>
      <c r="AI113" s="207"/>
      <c r="AJ113" s="11"/>
      <c r="AK113" s="11"/>
      <c r="AL113" s="11"/>
      <c r="AM113" s="11"/>
      <c r="AN113" s="11"/>
      <c r="AO113" s="282"/>
      <c r="AP113" s="11"/>
      <c r="AQ113" s="11"/>
      <c r="AR113" s="11"/>
      <c r="AS113" s="11"/>
      <c r="AT113" s="11"/>
      <c r="AU113" s="11"/>
      <c r="AV113" s="11"/>
    </row>
    <row r="114" spans="1:48" x14ac:dyDescent="0.35">
      <c r="B114" s="11"/>
      <c r="C114" s="11"/>
      <c r="D114" s="11"/>
      <c r="E114" s="11"/>
      <c r="F114" s="282"/>
      <c r="G114" s="11"/>
      <c r="H114" s="282"/>
      <c r="I114" s="11"/>
      <c r="J114" s="207"/>
      <c r="K114" s="11"/>
      <c r="L114" s="11"/>
      <c r="M114" s="11"/>
      <c r="N114" s="11"/>
      <c r="O114" s="11"/>
      <c r="P114" s="11"/>
      <c r="Q114" s="282"/>
      <c r="R114" s="11"/>
      <c r="S114" s="207"/>
      <c r="T114" s="11"/>
      <c r="U114" s="11"/>
      <c r="V114" s="11"/>
      <c r="W114" s="11"/>
      <c r="X114" s="11"/>
      <c r="Y114" s="282"/>
      <c r="Z114" s="11"/>
      <c r="AA114" s="207"/>
      <c r="AB114" s="11"/>
      <c r="AC114" s="612"/>
      <c r="AD114" s="11"/>
      <c r="AE114" s="11"/>
      <c r="AF114" s="11"/>
      <c r="AG114" s="282"/>
      <c r="AH114" s="11"/>
      <c r="AI114" s="207"/>
      <c r="AJ114" s="11"/>
      <c r="AK114" s="11"/>
      <c r="AL114" s="11"/>
      <c r="AM114" s="11"/>
      <c r="AN114" s="11"/>
      <c r="AO114" s="282"/>
      <c r="AP114" s="11"/>
      <c r="AQ114" s="11"/>
      <c r="AR114" s="11"/>
      <c r="AS114" s="11"/>
      <c r="AT114" s="11"/>
      <c r="AU114" s="11"/>
      <c r="AV114" s="11"/>
    </row>
    <row r="115" spans="1:48" x14ac:dyDescent="0.35">
      <c r="A115" s="1165" t="s">
        <v>2983</v>
      </c>
      <c r="F115" s="282"/>
      <c r="J115" s="7"/>
      <c r="K115" s="201"/>
      <c r="S115" s="7"/>
      <c r="U115" s="201"/>
      <c r="AA115" s="7"/>
      <c r="AC115" s="201"/>
      <c r="AI115" s="7"/>
      <c r="AK115" s="201"/>
      <c r="AO115" s="282"/>
      <c r="AP115" s="11"/>
      <c r="AQ115" s="11"/>
      <c r="AR115" s="11"/>
      <c r="AS115" s="11"/>
      <c r="AT115" s="11"/>
      <c r="AU115" s="11"/>
      <c r="AV115" s="11"/>
    </row>
    <row r="116" spans="1:48" x14ac:dyDescent="0.35">
      <c r="A116" s="1446" t="s">
        <v>528</v>
      </c>
      <c r="B116" s="1446"/>
      <c r="C116" s="1446"/>
      <c r="D116" s="1446"/>
      <c r="E116" s="1446"/>
      <c r="F116" s="1446"/>
      <c r="G116" s="1446"/>
      <c r="H116" s="1446"/>
      <c r="I116" s="1446"/>
      <c r="J116" s="1446"/>
      <c r="K116" s="1446"/>
      <c r="L116" s="1446"/>
      <c r="M116" s="1446"/>
      <c r="N116" s="1446"/>
      <c r="O116" s="1446"/>
      <c r="P116" s="1446"/>
      <c r="Q116" s="1446"/>
      <c r="R116" s="1446"/>
      <c r="S116" s="1446"/>
      <c r="T116" s="1446"/>
      <c r="U116" s="1446"/>
      <c r="V116" s="1446"/>
      <c r="W116" s="1446"/>
      <c r="X116" s="1446"/>
      <c r="Y116" s="1446"/>
      <c r="Z116" s="1446"/>
      <c r="AA116" s="1446"/>
      <c r="AB116" s="1446"/>
      <c r="AC116" s="1446"/>
      <c r="AD116" s="1446"/>
      <c r="AE116" s="1446"/>
      <c r="AF116" s="1446"/>
      <c r="AG116" s="1446"/>
      <c r="AH116" s="1446"/>
      <c r="AI116" s="1446"/>
      <c r="AJ116" s="1446"/>
      <c r="AK116" s="1446"/>
      <c r="AL116" s="1446"/>
      <c r="AM116" s="1446"/>
      <c r="AO116" s="282"/>
      <c r="AP116" s="11"/>
      <c r="AQ116" s="11"/>
      <c r="AR116" s="11"/>
      <c r="AS116" s="11"/>
      <c r="AT116" s="11"/>
      <c r="AU116" s="11"/>
      <c r="AV116" s="11"/>
    </row>
    <row r="117" spans="1:48" x14ac:dyDescent="0.35">
      <c r="A117" s="1446" t="s">
        <v>2984</v>
      </c>
      <c r="B117" s="1446"/>
      <c r="C117" s="1446"/>
      <c r="D117" s="1446"/>
      <c r="E117" s="1446"/>
      <c r="F117" s="1446"/>
      <c r="G117" s="1446"/>
      <c r="H117" s="1446"/>
      <c r="I117" s="1446"/>
      <c r="J117" s="1446"/>
      <c r="K117" s="1446"/>
      <c r="L117" s="1446"/>
      <c r="M117" s="1446"/>
      <c r="N117" s="1446"/>
      <c r="O117" s="1446"/>
      <c r="P117" s="1446"/>
      <c r="Q117" s="1446"/>
      <c r="R117" s="1446"/>
      <c r="S117" s="1446"/>
      <c r="T117" s="1446"/>
      <c r="U117" s="1446"/>
      <c r="V117" s="1446"/>
      <c r="W117" s="1446"/>
      <c r="X117" s="1446"/>
      <c r="Y117" s="1446"/>
      <c r="Z117" s="1446"/>
      <c r="AA117" s="1446"/>
      <c r="AB117" s="1446"/>
      <c r="AC117" s="1446"/>
      <c r="AD117" s="1446"/>
      <c r="AE117" s="1446"/>
      <c r="AF117" s="1446"/>
      <c r="AG117" s="1446"/>
      <c r="AH117" s="1446"/>
      <c r="AI117" s="1446"/>
      <c r="AJ117" s="1446"/>
      <c r="AK117" s="1446"/>
      <c r="AL117" s="1446"/>
      <c r="AM117" s="1446"/>
      <c r="AO117" s="282"/>
      <c r="AP117" s="11"/>
      <c r="AQ117" s="11"/>
      <c r="AR117" s="11"/>
      <c r="AS117" s="11"/>
      <c r="AT117" s="11"/>
      <c r="AU117" s="11"/>
      <c r="AV117" s="11"/>
    </row>
    <row r="118" spans="1:48" x14ac:dyDescent="0.35">
      <c r="A118" s="1165" t="s">
        <v>509</v>
      </c>
      <c r="F118" s="282"/>
      <c r="I118" s="201"/>
      <c r="J118" s="7"/>
      <c r="S118" s="7"/>
      <c r="T118" s="201"/>
      <c r="AA118" s="7"/>
      <c r="AB118" s="201"/>
      <c r="AI118" s="7"/>
      <c r="AJ118" s="201"/>
      <c r="AO118" s="282"/>
      <c r="AP118" s="11"/>
      <c r="AQ118" s="11"/>
      <c r="AR118" s="11"/>
      <c r="AS118" s="11"/>
      <c r="AT118" s="11"/>
      <c r="AU118" s="11"/>
      <c r="AV118" s="11"/>
    </row>
    <row r="119" spans="1:48" x14ac:dyDescent="0.35">
      <c r="A119" s="1461" t="s">
        <v>518</v>
      </c>
      <c r="B119" s="1461"/>
      <c r="C119" s="1461"/>
      <c r="D119" s="1461"/>
      <c r="E119" s="1461"/>
      <c r="F119" s="1461"/>
      <c r="G119" s="1461"/>
      <c r="H119" s="1461"/>
      <c r="I119" s="1461"/>
      <c r="J119" s="1461"/>
      <c r="K119" s="1461"/>
      <c r="L119" s="1461"/>
      <c r="M119" s="1461"/>
      <c r="N119" s="1461"/>
      <c r="O119" s="1461"/>
      <c r="P119" s="1461"/>
      <c r="Q119" s="1461"/>
      <c r="R119" s="1461"/>
      <c r="S119" s="1461"/>
      <c r="T119" s="1461"/>
      <c r="U119" s="1461"/>
      <c r="V119" s="1461"/>
      <c r="W119" s="1461"/>
      <c r="X119" s="1461"/>
      <c r="Y119" s="1461"/>
      <c r="Z119" s="1461"/>
      <c r="AA119" s="1461"/>
      <c r="AB119" s="1461"/>
      <c r="AC119" s="1461"/>
      <c r="AD119" s="1461"/>
      <c r="AE119" s="1461"/>
      <c r="AF119" s="1461"/>
      <c r="AG119" s="1461"/>
      <c r="AH119" s="1461"/>
      <c r="AI119" s="1461"/>
      <c r="AJ119" s="1461"/>
      <c r="AK119" s="1461"/>
      <c r="AL119" s="1461"/>
      <c r="AM119" s="1461"/>
      <c r="AN119" s="1461"/>
      <c r="AO119" s="282"/>
      <c r="AP119" s="11"/>
      <c r="AQ119" s="11"/>
      <c r="AR119" s="11"/>
      <c r="AS119" s="11"/>
      <c r="AT119" s="11"/>
      <c r="AU119" s="11"/>
      <c r="AV119" s="11"/>
    </row>
    <row r="120" spans="1:48" x14ac:dyDescent="0.35">
      <c r="A120" s="1461"/>
      <c r="B120" s="1461"/>
      <c r="C120" s="1461"/>
      <c r="D120" s="1461"/>
      <c r="E120" s="1461"/>
      <c r="F120" s="1461"/>
      <c r="G120" s="1461"/>
      <c r="H120" s="1461"/>
      <c r="I120" s="1461"/>
      <c r="J120" s="1461"/>
      <c r="K120" s="1461"/>
      <c r="L120" s="1461"/>
      <c r="M120" s="1461"/>
      <c r="N120" s="1461"/>
      <c r="O120" s="1461"/>
      <c r="P120" s="1461"/>
      <c r="Q120" s="1461"/>
      <c r="R120" s="1461"/>
      <c r="S120" s="1461"/>
      <c r="T120" s="1461"/>
      <c r="U120" s="1461"/>
      <c r="V120" s="1461"/>
      <c r="W120" s="1461"/>
      <c r="X120" s="1461"/>
      <c r="Y120" s="1461"/>
      <c r="Z120" s="1461"/>
      <c r="AA120" s="1461"/>
      <c r="AB120" s="1461"/>
      <c r="AC120" s="1461"/>
      <c r="AD120" s="1461"/>
      <c r="AE120" s="1461"/>
      <c r="AF120" s="1461"/>
      <c r="AG120" s="1461"/>
      <c r="AH120" s="1461"/>
      <c r="AI120" s="1461"/>
      <c r="AJ120" s="1461"/>
      <c r="AK120" s="1461"/>
      <c r="AL120" s="1461"/>
      <c r="AM120" s="1461"/>
      <c r="AN120" s="1461"/>
      <c r="AO120" s="282"/>
      <c r="AP120" s="11"/>
      <c r="AQ120" s="11"/>
      <c r="AR120" s="11"/>
      <c r="AS120" s="11"/>
      <c r="AT120" s="11"/>
      <c r="AU120" s="11"/>
      <c r="AV120" s="11"/>
    </row>
    <row r="121" spans="1:48" x14ac:dyDescent="0.35">
      <c r="B121" s="11"/>
      <c r="C121" s="11"/>
      <c r="D121" s="11"/>
      <c r="E121" s="11"/>
      <c r="F121" s="282"/>
      <c r="G121" s="11"/>
      <c r="H121" s="282"/>
      <c r="I121" s="11"/>
      <c r="J121" s="207"/>
      <c r="K121" s="11"/>
      <c r="L121" s="11"/>
      <c r="M121" s="11"/>
      <c r="N121" s="11"/>
      <c r="O121" s="11"/>
      <c r="P121" s="11"/>
      <c r="Q121" s="282"/>
      <c r="R121" s="11"/>
      <c r="S121" s="207"/>
      <c r="T121" s="11"/>
      <c r="U121" s="11"/>
      <c r="V121" s="11"/>
      <c r="W121" s="11"/>
      <c r="X121" s="11"/>
      <c r="Y121" s="282"/>
      <c r="Z121" s="11"/>
      <c r="AA121" s="207"/>
      <c r="AB121" s="11"/>
      <c r="AC121" s="612"/>
      <c r="AD121" s="11"/>
      <c r="AE121" s="11"/>
      <c r="AF121" s="11"/>
      <c r="AG121" s="282"/>
      <c r="AH121" s="11"/>
      <c r="AI121" s="207"/>
      <c r="AJ121" s="11"/>
      <c r="AK121" s="11"/>
      <c r="AL121" s="11"/>
      <c r="AM121" s="11"/>
      <c r="AN121" s="11"/>
      <c r="AO121" s="282"/>
      <c r="AP121" s="11"/>
      <c r="AQ121" s="11"/>
      <c r="AR121" s="11"/>
      <c r="AS121" s="11"/>
      <c r="AT121" s="11"/>
      <c r="AU121" s="11"/>
      <c r="AV121" s="11"/>
    </row>
    <row r="122" spans="1:48" x14ac:dyDescent="0.35">
      <c r="B122" s="11"/>
      <c r="C122" s="11"/>
      <c r="D122" s="11"/>
      <c r="E122" s="11"/>
      <c r="F122" s="282"/>
      <c r="G122" s="11"/>
      <c r="H122" s="282"/>
      <c r="I122" s="11"/>
      <c r="J122" s="207"/>
      <c r="K122" s="11"/>
      <c r="L122" s="11"/>
      <c r="M122" s="11"/>
      <c r="N122" s="11"/>
      <c r="O122" s="11"/>
      <c r="P122" s="11"/>
      <c r="Q122" s="282"/>
      <c r="R122" s="11"/>
      <c r="S122" s="207"/>
      <c r="T122" s="11"/>
      <c r="U122" s="11"/>
      <c r="V122" s="11"/>
      <c r="W122" s="11"/>
      <c r="X122" s="11"/>
      <c r="Y122" s="282"/>
      <c r="Z122" s="11"/>
      <c r="AA122" s="207"/>
      <c r="AB122" s="11"/>
      <c r="AC122" s="612"/>
      <c r="AD122" s="11"/>
      <c r="AE122" s="11"/>
      <c r="AF122" s="11"/>
      <c r="AG122" s="282"/>
      <c r="AH122" s="11"/>
      <c r="AI122" s="207"/>
      <c r="AJ122" s="11"/>
      <c r="AK122" s="11"/>
      <c r="AL122" s="11"/>
      <c r="AM122" s="11"/>
      <c r="AN122" s="11"/>
      <c r="AO122" s="282"/>
      <c r="AP122" s="11"/>
      <c r="AQ122" s="11"/>
      <c r="AR122" s="11"/>
      <c r="AS122" s="11"/>
      <c r="AT122" s="11"/>
      <c r="AU122" s="11"/>
      <c r="AV122" s="11"/>
    </row>
  </sheetData>
  <customSheetViews>
    <customSheetView guid="{6E86E696-B0D6-465F-9D8E-9F701215684B}" scale="80">
      <pane ySplit="14" topLeftCell="A15" activePane="bottomLeft" state="frozen"/>
      <selection pane="bottomLeft" activeCell="B2" sqref="B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A208" sqref="A208:XFD208"/>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B2" sqref="B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A208" sqref="A208:XFD208"/>
      <pageMargins left="0.7" right="0.7" top="0.75" bottom="0.75" header="0.3" footer="0.3"/>
      <pageSetup paperSize="9" orientation="portrait" r:id="rId4"/>
    </customSheetView>
    <customSheetView guid="{C9002C72-A0F7-4AAF-83BF-3FC793C5F997}" scale="80" topLeftCell="F1">
      <pane ySplit="12" topLeftCell="A193" activePane="bottomLeft" state="frozen"/>
      <selection pane="bottomLeft" activeCell="BK216" sqref="BK216"/>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E208" sqref="E208"/>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A208" sqref="A208:XFD208"/>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A208" sqref="A208:XFD208"/>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B2" sqref="B2"/>
      <pageMargins left="0.7" right="0.7" top="0.75" bottom="0.75" header="0.3" footer="0.3"/>
      <pageSetup paperSize="9" orientation="portrait" r:id="rId9"/>
    </customSheetView>
  </customSheetViews>
  <mergeCells count="13">
    <mergeCell ref="A5:AO5"/>
    <mergeCell ref="A10:K10"/>
    <mergeCell ref="A116:AM116"/>
    <mergeCell ref="A117:AM117"/>
    <mergeCell ref="A119:AN120"/>
    <mergeCell ref="A7:AL7"/>
    <mergeCell ref="A9:AI9"/>
    <mergeCell ref="AO13:AV13"/>
    <mergeCell ref="H12:AM12"/>
    <mergeCell ref="Q13:X13"/>
    <mergeCell ref="Y13:AF13"/>
    <mergeCell ref="AG13:AN13"/>
    <mergeCell ref="H13:N13"/>
  </mergeCells>
  <hyperlinks>
    <hyperlink ref="A11:D11" location="Contents!A1" display="Return to Contents"/>
  </hyperlinks>
  <pageMargins left="0.7" right="0.7" top="0.75" bottom="0.75" header="0.3" footer="0.3"/>
  <pageSetup paperSize="9" orientation="portrait" r:id="rId10"/>
  <ignoredErrors>
    <ignoredError sqref="J59 S59 AA59 AI59 AQ5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A1:AV139"/>
  <sheetViews>
    <sheetView zoomScale="80" zoomScaleNormal="80" workbookViewId="0">
      <pane ySplit="13" topLeftCell="A14" activePane="bottomLeft" state="frozen"/>
      <selection pane="bottomLeft" activeCell="A4" sqref="A4"/>
    </sheetView>
  </sheetViews>
  <sheetFormatPr defaultColWidth="9.1796875" defaultRowHeight="14.5" x14ac:dyDescent="0.35"/>
  <cols>
    <col min="1" max="3" width="1.54296875" style="7" customWidth="1"/>
    <col min="4" max="4" width="5.1796875" style="7" customWidth="1"/>
    <col min="5" max="5" width="21.816406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6"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6"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1.453125" style="7" bestFit="1" customWidth="1"/>
    <col min="32" max="32" width="1.26953125" style="7" customWidth="1"/>
    <col min="33" max="33" width="6.542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6.54296875" style="45" customWidth="1"/>
    <col min="42" max="42" width="1.26953125" style="7" customWidth="1"/>
    <col min="43" max="43" width="6.81640625" style="7" customWidth="1"/>
    <col min="44" max="44" width="1.26953125" style="7" customWidth="1"/>
    <col min="45" max="45" width="6.1796875" style="11" customWidth="1"/>
    <col min="46" max="46" width="1.26953125" style="7" customWidth="1"/>
    <col min="47" max="47" width="13.1796875" style="7" customWidth="1"/>
    <col min="48" max="16384" width="9.1796875" style="7"/>
  </cols>
  <sheetData>
    <row r="1" spans="1:48" ht="6" customHeight="1" x14ac:dyDescent="0.25"/>
    <row r="2" spans="1:48" s="393" customFormat="1" ht="18" x14ac:dyDescent="0.4">
      <c r="A2" s="1459" t="s">
        <v>435</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286"/>
      <c r="AH2" s="1283"/>
      <c r="AI2" s="1283"/>
      <c r="AJ2" s="1283"/>
      <c r="AK2" s="1283"/>
      <c r="AL2" s="1283"/>
      <c r="AM2" s="1283"/>
      <c r="AO2" s="423"/>
      <c r="AS2" s="1160"/>
    </row>
    <row r="3" spans="1:48" s="1145" customFormat="1" ht="16.5" customHeight="1" x14ac:dyDescent="0.3">
      <c r="A3" s="1426" t="s">
        <v>3077</v>
      </c>
      <c r="F3" s="423"/>
      <c r="H3" s="423"/>
      <c r="J3" s="399"/>
      <c r="O3" s="1167"/>
      <c r="P3" s="1167"/>
      <c r="Q3" s="423"/>
      <c r="R3" s="399"/>
      <c r="X3" s="399"/>
      <c r="Y3" s="423"/>
      <c r="AC3" s="1158"/>
      <c r="AD3" s="1167"/>
      <c r="AE3" s="1158"/>
      <c r="AG3" s="1187"/>
      <c r="AO3" s="423"/>
      <c r="AS3" s="1160"/>
    </row>
    <row r="4" spans="1:48" s="393" customFormat="1" ht="16.5" customHeight="1" x14ac:dyDescent="0.3">
      <c r="A4" s="1426" t="s">
        <v>3078</v>
      </c>
      <c r="F4" s="423"/>
      <c r="H4" s="423"/>
      <c r="J4" s="399"/>
      <c r="O4" s="394"/>
      <c r="P4" s="1088"/>
      <c r="Q4" s="423"/>
      <c r="R4" s="399"/>
      <c r="X4" s="399"/>
      <c r="Y4" s="423"/>
      <c r="AC4" s="398"/>
      <c r="AD4" s="394"/>
      <c r="AE4" s="398"/>
      <c r="AG4" s="1187"/>
      <c r="AO4" s="423"/>
      <c r="AS4" s="1160"/>
    </row>
    <row r="5" spans="1:48" s="393" customFormat="1" ht="15" customHeight="1" x14ac:dyDescent="0.25">
      <c r="A5" s="1447" t="s">
        <v>436</v>
      </c>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1447"/>
      <c r="AE5" s="398"/>
      <c r="AG5" s="1187"/>
      <c r="AO5" s="423"/>
      <c r="AS5" s="1160"/>
    </row>
    <row r="6" spans="1:48" s="393" customFormat="1" ht="6.75" customHeight="1" x14ac:dyDescent="0.2">
      <c r="F6" s="423"/>
      <c r="H6" s="423"/>
      <c r="J6" s="399"/>
      <c r="O6" s="394"/>
      <c r="P6" s="1088"/>
      <c r="Q6" s="423"/>
      <c r="R6" s="399"/>
      <c r="X6" s="399"/>
      <c r="Y6" s="423"/>
      <c r="AC6" s="398"/>
      <c r="AD6" s="394"/>
      <c r="AE6" s="398"/>
      <c r="AG6" s="1187"/>
      <c r="AO6" s="423"/>
      <c r="AS6" s="1160"/>
    </row>
    <row r="7" spans="1:48" s="393" customFormat="1" ht="15" customHeight="1" x14ac:dyDescent="0.2">
      <c r="A7" s="1440" t="s">
        <v>437</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1440"/>
      <c r="AI7" s="10"/>
      <c r="AJ7" s="10"/>
      <c r="AK7" s="10"/>
      <c r="AL7" s="10"/>
      <c r="AM7" s="10"/>
      <c r="AN7" s="10"/>
      <c r="AO7" s="423"/>
      <c r="AS7" s="1160"/>
    </row>
    <row r="8" spans="1:48" s="393" customFormat="1" ht="15" customHeight="1" x14ac:dyDescent="0.2">
      <c r="A8" s="396" t="s">
        <v>397</v>
      </c>
      <c r="B8" s="429"/>
      <c r="C8" s="429"/>
      <c r="D8" s="429"/>
      <c r="E8" s="429"/>
      <c r="F8" s="1168"/>
      <c r="G8" s="429"/>
      <c r="H8" s="1168"/>
      <c r="I8" s="429"/>
      <c r="J8" s="429"/>
      <c r="K8" s="429"/>
      <c r="L8" s="429"/>
      <c r="M8" s="429"/>
      <c r="N8" s="429"/>
      <c r="O8" s="429"/>
      <c r="P8" s="1075"/>
      <c r="Q8" s="1168"/>
      <c r="R8" s="429"/>
      <c r="S8" s="429"/>
      <c r="T8" s="429"/>
      <c r="U8" s="429"/>
      <c r="V8" s="429"/>
      <c r="W8" s="429"/>
      <c r="X8" s="429"/>
      <c r="Y8" s="1168"/>
      <c r="Z8" s="429"/>
      <c r="AA8" s="429"/>
      <c r="AB8" s="429"/>
      <c r="AC8" s="429"/>
      <c r="AD8" s="429"/>
      <c r="AE8" s="429"/>
      <c r="AF8" s="429"/>
      <c r="AG8" s="1168"/>
      <c r="AH8" s="429"/>
      <c r="AI8" s="10"/>
      <c r="AJ8" s="10"/>
      <c r="AK8" s="10"/>
      <c r="AL8" s="10"/>
      <c r="AM8" s="10"/>
      <c r="AN8" s="10"/>
      <c r="AO8" s="423"/>
      <c r="AS8" s="1160"/>
    </row>
    <row r="9" spans="1:48" s="819" customFormat="1" ht="15" customHeight="1" x14ac:dyDescent="0.2">
      <c r="A9" s="396"/>
      <c r="B9" s="797"/>
      <c r="C9" s="797"/>
      <c r="D9" s="797"/>
      <c r="E9" s="797"/>
      <c r="F9" s="1168"/>
      <c r="G9" s="797"/>
      <c r="H9" s="1168"/>
      <c r="I9" s="797"/>
      <c r="J9" s="797"/>
      <c r="K9" s="797"/>
      <c r="L9" s="797"/>
      <c r="M9" s="797"/>
      <c r="N9" s="797"/>
      <c r="O9" s="797"/>
      <c r="P9" s="1075"/>
      <c r="Q9" s="1168"/>
      <c r="R9" s="797"/>
      <c r="S9" s="797"/>
      <c r="T9" s="797"/>
      <c r="U9" s="797"/>
      <c r="V9" s="797"/>
      <c r="W9" s="797"/>
      <c r="X9" s="797"/>
      <c r="Y9" s="1168"/>
      <c r="Z9" s="797"/>
      <c r="AA9" s="797"/>
      <c r="AB9" s="797"/>
      <c r="AC9" s="797"/>
      <c r="AD9" s="797"/>
      <c r="AE9" s="797"/>
      <c r="AF9" s="797"/>
      <c r="AG9" s="1168"/>
      <c r="AH9" s="797"/>
      <c r="AI9" s="733"/>
      <c r="AJ9" s="733"/>
      <c r="AK9" s="733"/>
      <c r="AL9" s="733"/>
      <c r="AM9" s="733"/>
      <c r="AN9" s="733"/>
      <c r="AO9" s="423"/>
      <c r="AS9" s="1160"/>
    </row>
    <row r="10" spans="1:48" s="393" customFormat="1" ht="15" customHeight="1" x14ac:dyDescent="0.35">
      <c r="A10" s="1449" t="s">
        <v>380</v>
      </c>
      <c r="B10" s="1449"/>
      <c r="C10" s="1449"/>
      <c r="D10" s="1449"/>
      <c r="E10" s="1449"/>
      <c r="F10" s="1449"/>
      <c r="G10" s="1449"/>
      <c r="H10" s="1439"/>
      <c r="I10" s="1439"/>
      <c r="J10" s="1439"/>
      <c r="O10" s="394"/>
      <c r="P10" s="1088"/>
      <c r="Q10" s="423"/>
      <c r="R10" s="399"/>
      <c r="X10" s="399"/>
      <c r="Y10" s="423"/>
      <c r="AC10" s="398"/>
      <c r="AD10" s="394"/>
      <c r="AE10" s="398"/>
      <c r="AG10" s="1187"/>
      <c r="AO10" s="423"/>
      <c r="AS10" s="1160"/>
    </row>
    <row r="11" spans="1:48" x14ac:dyDescent="0.35">
      <c r="A11" s="24" t="s">
        <v>5</v>
      </c>
      <c r="B11" s="23"/>
      <c r="C11" s="23"/>
      <c r="D11" s="23"/>
      <c r="E11" s="92"/>
      <c r="F11" s="1061"/>
      <c r="G11" s="92"/>
      <c r="H11" s="1061"/>
      <c r="I11" s="92"/>
      <c r="J11" s="202"/>
      <c r="K11" s="92"/>
      <c r="L11" s="92"/>
      <c r="M11" s="92"/>
      <c r="N11" s="92"/>
      <c r="O11" s="10"/>
      <c r="P11" s="1031"/>
      <c r="Q11" s="282"/>
      <c r="R11" s="11"/>
      <c r="S11" s="207"/>
      <c r="T11" s="11"/>
    </row>
    <row r="12" spans="1:48" ht="17.25" customHeight="1" x14ac:dyDescent="0.25">
      <c r="A12" s="1445"/>
      <c r="B12" s="1445"/>
      <c r="C12" s="1445"/>
      <c r="D12" s="1445"/>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69" t="s">
        <v>1</v>
      </c>
      <c r="G13" s="368"/>
      <c r="H13" s="1443" t="s">
        <v>6</v>
      </c>
      <c r="I13" s="1443"/>
      <c r="J13" s="1443"/>
      <c r="K13" s="1443"/>
      <c r="L13" s="1443"/>
      <c r="M13" s="1443"/>
      <c r="N13" s="1443"/>
      <c r="O13" s="1444"/>
      <c r="P13" s="865"/>
      <c r="Q13" s="1443" t="s">
        <v>11</v>
      </c>
      <c r="R13" s="1443"/>
      <c r="S13" s="1443"/>
      <c r="T13" s="1443"/>
      <c r="U13" s="1443"/>
      <c r="V13" s="1443"/>
      <c r="W13" s="1443"/>
      <c r="X13" s="1444"/>
      <c r="Y13" s="1443" t="s">
        <v>7</v>
      </c>
      <c r="Z13" s="1443"/>
      <c r="AA13" s="1443"/>
      <c r="AB13" s="1443"/>
      <c r="AC13" s="1443"/>
      <c r="AD13" s="1443"/>
      <c r="AE13" s="1443"/>
      <c r="AF13" s="1444"/>
      <c r="AG13" s="1443"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1170"/>
      <c r="G14" s="17"/>
      <c r="H14" s="1170" t="s">
        <v>59</v>
      </c>
      <c r="I14" s="17"/>
      <c r="J14" s="208" t="s">
        <v>56</v>
      </c>
      <c r="K14" s="17"/>
      <c r="L14" s="17" t="s">
        <v>0</v>
      </c>
      <c r="M14" s="17"/>
      <c r="N14" s="17" t="s">
        <v>60</v>
      </c>
      <c r="O14" s="17"/>
      <c r="P14" s="866"/>
      <c r="Q14" s="483" t="s">
        <v>59</v>
      </c>
      <c r="R14" s="438"/>
      <c r="S14" s="482" t="s">
        <v>56</v>
      </c>
      <c r="T14" s="438"/>
      <c r="U14" s="438" t="s">
        <v>0</v>
      </c>
      <c r="V14" s="438"/>
      <c r="W14" s="438" t="s">
        <v>60</v>
      </c>
      <c r="X14" s="17"/>
      <c r="Y14" s="1170" t="s">
        <v>59</v>
      </c>
      <c r="Z14" s="17"/>
      <c r="AA14" s="208" t="s">
        <v>56</v>
      </c>
      <c r="AB14" s="17"/>
      <c r="AC14" s="17" t="s">
        <v>0</v>
      </c>
      <c r="AD14" s="17"/>
      <c r="AE14" s="17" t="s">
        <v>60</v>
      </c>
      <c r="AF14" s="17"/>
      <c r="AG14" s="1170" t="s">
        <v>59</v>
      </c>
      <c r="AH14" s="17"/>
      <c r="AI14" s="208" t="s">
        <v>56</v>
      </c>
      <c r="AJ14" s="17"/>
      <c r="AK14" s="17" t="s">
        <v>0</v>
      </c>
      <c r="AL14" s="17"/>
      <c r="AM14" s="17" t="s">
        <v>60</v>
      </c>
      <c r="AN14" s="17"/>
      <c r="AO14" s="1170" t="s">
        <v>59</v>
      </c>
      <c r="AP14" s="17"/>
      <c r="AQ14" s="208" t="s">
        <v>56</v>
      </c>
      <c r="AR14" s="17"/>
      <c r="AS14" s="438" t="s">
        <v>0</v>
      </c>
      <c r="AT14" s="17"/>
      <c r="AU14" s="17" t="s">
        <v>60</v>
      </c>
      <c r="AV14" s="466"/>
    </row>
    <row r="15" spans="1:48" ht="15" x14ac:dyDescent="0.25">
      <c r="A15" s="114" t="s">
        <v>1</v>
      </c>
      <c r="B15" s="114"/>
      <c r="C15" s="114"/>
      <c r="D15" s="114"/>
      <c r="E15" s="108"/>
      <c r="F15" s="115">
        <v>6656</v>
      </c>
      <c r="G15" s="116"/>
      <c r="H15" s="484">
        <v>1510</v>
      </c>
      <c r="I15" s="228"/>
      <c r="J15" s="227">
        <v>2.2241206622282447E-2</v>
      </c>
      <c r="K15" s="228"/>
      <c r="L15" s="508">
        <v>22.241206622282448</v>
      </c>
      <c r="M15" s="228"/>
      <c r="N15" s="228" t="s">
        <v>2464</v>
      </c>
      <c r="O15" s="67"/>
      <c r="P15" s="867"/>
      <c r="Q15" s="484">
        <v>1320</v>
      </c>
      <c r="R15" s="228"/>
      <c r="S15" s="227">
        <v>2.2361248841867139E-2</v>
      </c>
      <c r="T15" s="228"/>
      <c r="U15" s="508">
        <v>22.361248841867138</v>
      </c>
      <c r="V15" s="228"/>
      <c r="W15" s="228" t="s">
        <v>2465</v>
      </c>
      <c r="X15" s="68"/>
      <c r="Y15" s="794">
        <v>1183</v>
      </c>
      <c r="Z15" s="68"/>
      <c r="AA15" s="209">
        <v>2.1003451181555093E-2</v>
      </c>
      <c r="AB15" s="67"/>
      <c r="AC15" s="638">
        <v>21.003451181555093</v>
      </c>
      <c r="AD15" s="67"/>
      <c r="AE15" s="67" t="s">
        <v>2466</v>
      </c>
      <c r="AF15" s="68"/>
      <c r="AG15" s="794">
        <v>1319</v>
      </c>
      <c r="AH15" s="2"/>
      <c r="AI15" s="209">
        <v>2.3944076958416594E-2</v>
      </c>
      <c r="AJ15" s="67"/>
      <c r="AK15" s="638">
        <v>23.944076958416595</v>
      </c>
      <c r="AL15" s="67"/>
      <c r="AM15" s="67" t="s">
        <v>2467</v>
      </c>
      <c r="AN15" s="2"/>
      <c r="AO15" s="794">
        <v>1324</v>
      </c>
      <c r="AP15" s="2"/>
      <c r="AQ15" s="209">
        <v>2.5482874714627929E-2</v>
      </c>
      <c r="AR15" s="1005"/>
      <c r="AS15" s="508">
        <v>25.482874714627929</v>
      </c>
      <c r="AT15" s="1005"/>
      <c r="AU15" s="1005" t="s">
        <v>2468</v>
      </c>
      <c r="AV15" s="564"/>
    </row>
    <row r="16" spans="1:48" ht="15" x14ac:dyDescent="0.25">
      <c r="A16" s="124"/>
      <c r="B16" s="124" t="s">
        <v>50</v>
      </c>
      <c r="C16" s="124"/>
      <c r="D16" s="124"/>
      <c r="E16" s="137"/>
      <c r="F16" s="445">
        <v>2057</v>
      </c>
      <c r="G16" s="144"/>
      <c r="H16" s="1150">
        <v>523</v>
      </c>
      <c r="I16" s="219"/>
      <c r="J16" s="218">
        <v>4.5269024109300823E-2</v>
      </c>
      <c r="K16" s="219"/>
      <c r="L16" s="359">
        <v>45.269024109300823</v>
      </c>
      <c r="M16" s="219"/>
      <c r="N16" s="219" t="s">
        <v>544</v>
      </c>
      <c r="O16" s="140"/>
      <c r="P16" s="1097"/>
      <c r="Q16" s="1150">
        <v>450</v>
      </c>
      <c r="R16" s="219"/>
      <c r="S16" s="218">
        <v>4.572777512878036E-2</v>
      </c>
      <c r="T16" s="219"/>
      <c r="U16" s="610">
        <v>45.727775128780358</v>
      </c>
      <c r="V16" s="193"/>
      <c r="W16" s="193" t="s">
        <v>545</v>
      </c>
      <c r="X16" s="5"/>
      <c r="Y16" s="139">
        <v>351</v>
      </c>
      <c r="Z16" s="5"/>
      <c r="AA16" s="190">
        <v>3.8064968216627457E-2</v>
      </c>
      <c r="AB16" s="5"/>
      <c r="AC16" s="603">
        <v>38.064968216627456</v>
      </c>
      <c r="AD16" s="65"/>
      <c r="AE16" s="65" t="s">
        <v>546</v>
      </c>
      <c r="AF16" s="5"/>
      <c r="AG16" s="139">
        <v>403</v>
      </c>
      <c r="AH16" s="5"/>
      <c r="AI16" s="190">
        <v>4.5583078837235606E-2</v>
      </c>
      <c r="AJ16" s="5"/>
      <c r="AK16" s="603">
        <v>45.583078837235604</v>
      </c>
      <c r="AL16" s="65"/>
      <c r="AM16" s="65" t="s">
        <v>547</v>
      </c>
      <c r="AN16" s="5"/>
      <c r="AO16" s="139">
        <v>330</v>
      </c>
      <c r="AP16" s="5"/>
      <c r="AQ16" s="190">
        <v>4.8588223301960519E-2</v>
      </c>
      <c r="AR16" s="5"/>
      <c r="AS16" s="610">
        <v>48.588223301960518</v>
      </c>
      <c r="AT16" s="65"/>
      <c r="AU16" s="65" t="s">
        <v>548</v>
      </c>
      <c r="AV16" s="138"/>
    </row>
    <row r="17" spans="1:48" ht="17.25" x14ac:dyDescent="0.25">
      <c r="A17" s="99"/>
      <c r="B17" s="99"/>
      <c r="C17" s="99"/>
      <c r="D17" s="101" t="s">
        <v>69</v>
      </c>
      <c r="E17" s="127"/>
      <c r="F17" s="850">
        <v>8</v>
      </c>
      <c r="G17" s="128"/>
      <c r="H17" s="459" t="s">
        <v>12</v>
      </c>
      <c r="I17" s="1083"/>
      <c r="J17" s="1082">
        <v>8.6556451451818016E-5</v>
      </c>
      <c r="K17" s="1081"/>
      <c r="L17" s="614">
        <v>8.655645145181802E-2</v>
      </c>
      <c r="M17" s="1081"/>
      <c r="N17" s="1081" t="s">
        <v>1491</v>
      </c>
      <c r="O17" s="1072"/>
      <c r="P17" s="1098"/>
      <c r="Q17" s="459">
        <v>0</v>
      </c>
      <c r="R17" s="1081"/>
      <c r="S17" s="1050">
        <v>0</v>
      </c>
      <c r="T17" s="1163"/>
      <c r="U17" s="614">
        <v>0</v>
      </c>
      <c r="V17" s="281"/>
      <c r="W17" s="281" t="s">
        <v>1506</v>
      </c>
      <c r="X17" s="146"/>
      <c r="Y17" s="459" t="s">
        <v>12</v>
      </c>
      <c r="Z17" s="146"/>
      <c r="AA17" s="215">
        <v>7.5913042027462164E-4</v>
      </c>
      <c r="AB17" s="146"/>
      <c r="AC17" s="604">
        <v>0.75913042027462163</v>
      </c>
      <c r="AD17" s="146"/>
      <c r="AE17" s="146" t="s">
        <v>1219</v>
      </c>
      <c r="AF17" s="146"/>
      <c r="AG17" s="850">
        <v>0</v>
      </c>
      <c r="AH17" s="147"/>
      <c r="AI17" s="1050">
        <v>0</v>
      </c>
      <c r="AJ17" s="1163"/>
      <c r="AK17" s="614">
        <v>0</v>
      </c>
      <c r="AL17" s="147"/>
      <c r="AM17" s="147" t="s">
        <v>1506</v>
      </c>
      <c r="AN17" s="98"/>
      <c r="AO17" s="718">
        <v>0</v>
      </c>
      <c r="AP17" s="147"/>
      <c r="AQ17" s="1050">
        <v>0</v>
      </c>
      <c r="AR17" s="1163"/>
      <c r="AS17" s="614">
        <v>0</v>
      </c>
      <c r="AT17" s="147"/>
      <c r="AU17" s="147" t="s">
        <v>1213</v>
      </c>
      <c r="AV17" s="1238"/>
    </row>
    <row r="18" spans="1:48" ht="15" x14ac:dyDescent="0.25">
      <c r="A18" s="99"/>
      <c r="B18" s="99"/>
      <c r="C18" s="99"/>
      <c r="D18" s="101" t="s">
        <v>70</v>
      </c>
      <c r="E18" s="127"/>
      <c r="F18" s="850">
        <v>101</v>
      </c>
      <c r="G18" s="126"/>
      <c r="H18" s="459">
        <v>31</v>
      </c>
      <c r="I18" s="1083"/>
      <c r="J18" s="1082">
        <v>2.6832499950063585E-3</v>
      </c>
      <c r="K18" s="1081"/>
      <c r="L18" s="614">
        <v>2.6832499950063586</v>
      </c>
      <c r="M18" s="1081"/>
      <c r="N18" s="1081" t="s">
        <v>1194</v>
      </c>
      <c r="O18" s="1072"/>
      <c r="P18" s="1098"/>
      <c r="Q18" s="459">
        <v>45</v>
      </c>
      <c r="R18" s="1081"/>
      <c r="S18" s="1082">
        <v>4.5727775128780353E-3</v>
      </c>
      <c r="T18" s="1081"/>
      <c r="U18" s="616">
        <v>4.5727775128780355</v>
      </c>
      <c r="V18" s="281"/>
      <c r="W18" s="281" t="s">
        <v>1976</v>
      </c>
      <c r="X18" s="146"/>
      <c r="Y18" s="850">
        <v>13</v>
      </c>
      <c r="Z18" s="146"/>
      <c r="AA18" s="215">
        <v>1.4098136376528687E-3</v>
      </c>
      <c r="AB18" s="146"/>
      <c r="AC18" s="604">
        <v>1.4098136376528687</v>
      </c>
      <c r="AD18" s="146"/>
      <c r="AE18" s="146" t="s">
        <v>2469</v>
      </c>
      <c r="AF18" s="146"/>
      <c r="AG18" s="850">
        <v>7</v>
      </c>
      <c r="AH18" s="147"/>
      <c r="AI18" s="215">
        <v>7.9176563737133805E-4</v>
      </c>
      <c r="AJ18" s="147"/>
      <c r="AK18" s="604">
        <v>0.79176563737133809</v>
      </c>
      <c r="AL18" s="147"/>
      <c r="AM18" s="147" t="s">
        <v>1219</v>
      </c>
      <c r="AN18" s="98"/>
      <c r="AO18" s="850">
        <v>5</v>
      </c>
      <c r="AP18" s="147"/>
      <c r="AQ18" s="215">
        <v>7.3618520154485631E-4</v>
      </c>
      <c r="AR18" s="147"/>
      <c r="AS18" s="616">
        <v>0.14723704030897125</v>
      </c>
      <c r="AT18" s="147"/>
      <c r="AU18" s="147" t="s">
        <v>706</v>
      </c>
      <c r="AV18" s="1238"/>
    </row>
    <row r="19" spans="1:48" ht="15" x14ac:dyDescent="0.25">
      <c r="A19" s="99"/>
      <c r="B19" s="99"/>
      <c r="C19" s="99"/>
      <c r="D19" s="101" t="s">
        <v>71</v>
      </c>
      <c r="E19" s="101"/>
      <c r="F19" s="850">
        <v>14</v>
      </c>
      <c r="G19" s="100"/>
      <c r="H19" s="459" t="s">
        <v>12</v>
      </c>
      <c r="I19" s="1061"/>
      <c r="J19" s="1049">
        <v>8.6556451451818016E-5</v>
      </c>
      <c r="K19" s="1046"/>
      <c r="L19" s="614">
        <v>8.655645145181802E-2</v>
      </c>
      <c r="M19" s="1081"/>
      <c r="N19" s="1081" t="s">
        <v>1491</v>
      </c>
      <c r="O19" s="1035"/>
      <c r="P19" s="1099"/>
      <c r="Q19" s="459">
        <v>5</v>
      </c>
      <c r="R19" s="1046"/>
      <c r="S19" s="1049">
        <v>5.0808639031978175E-4</v>
      </c>
      <c r="T19" s="1046"/>
      <c r="U19" s="616">
        <v>0.50808639031978176</v>
      </c>
      <c r="V19" s="281"/>
      <c r="W19" s="281" t="s">
        <v>2470</v>
      </c>
      <c r="X19" s="101"/>
      <c r="Y19" s="459" t="s">
        <v>12</v>
      </c>
      <c r="Z19" s="101"/>
      <c r="AA19" s="216">
        <v>2.1689440579274904E-4</v>
      </c>
      <c r="AB19" s="101"/>
      <c r="AC19" s="604">
        <v>0.21689440579274905</v>
      </c>
      <c r="AD19" s="146"/>
      <c r="AE19" s="146" t="s">
        <v>706</v>
      </c>
      <c r="AF19" s="101"/>
      <c r="AG19" s="850">
        <v>5</v>
      </c>
      <c r="AH19" s="101"/>
      <c r="AI19" s="216">
        <v>5.6554688383667008E-4</v>
      </c>
      <c r="AJ19" s="101"/>
      <c r="AK19" s="604">
        <v>0.56554688383667007</v>
      </c>
      <c r="AL19" s="147"/>
      <c r="AM19" s="147" t="s">
        <v>2471</v>
      </c>
      <c r="AN19" s="36"/>
      <c r="AO19" s="459" t="s">
        <v>12</v>
      </c>
      <c r="AP19" s="101"/>
      <c r="AQ19" s="215">
        <v>1.4723704030897126E-4</v>
      </c>
      <c r="AR19" s="147"/>
      <c r="AS19" s="616">
        <v>0.88342224185382767</v>
      </c>
      <c r="AT19" s="147"/>
      <c r="AU19" s="147" t="s">
        <v>708</v>
      </c>
      <c r="AV19" s="1238"/>
    </row>
    <row r="20" spans="1:48" ht="15" x14ac:dyDescent="0.25">
      <c r="A20" s="99"/>
      <c r="B20" s="99"/>
      <c r="C20" s="99"/>
      <c r="D20" s="101" t="s">
        <v>72</v>
      </c>
      <c r="E20" s="101"/>
      <c r="F20" s="850">
        <v>44</v>
      </c>
      <c r="G20" s="100"/>
      <c r="H20" s="459">
        <v>17</v>
      </c>
      <c r="I20" s="1061"/>
      <c r="J20" s="1049">
        <v>1.4714596746809065E-3</v>
      </c>
      <c r="K20" s="1046"/>
      <c r="L20" s="614">
        <v>1.4714596746809065</v>
      </c>
      <c r="M20" s="1081"/>
      <c r="N20" s="1081" t="s">
        <v>681</v>
      </c>
      <c r="O20" s="1035"/>
      <c r="P20" s="1099"/>
      <c r="Q20" s="459">
        <v>14</v>
      </c>
      <c r="R20" s="1046"/>
      <c r="S20" s="1049">
        <v>1.4226418928953888E-3</v>
      </c>
      <c r="T20" s="1046"/>
      <c r="U20" s="616">
        <v>1.4226418928953888</v>
      </c>
      <c r="V20" s="281"/>
      <c r="W20" s="281" t="s">
        <v>2469</v>
      </c>
      <c r="X20" s="101"/>
      <c r="Y20" s="459" t="s">
        <v>12</v>
      </c>
      <c r="Z20" s="101"/>
      <c r="AA20" s="216">
        <v>3.2534160868912356E-4</v>
      </c>
      <c r="AB20" s="101"/>
      <c r="AC20" s="604">
        <v>0.32534160868912354</v>
      </c>
      <c r="AD20" s="146"/>
      <c r="AE20" s="146" t="s">
        <v>2204</v>
      </c>
      <c r="AF20" s="101"/>
      <c r="AG20" s="459" t="s">
        <v>12</v>
      </c>
      <c r="AH20" s="101"/>
      <c r="AI20" s="216">
        <v>4.5243750706933604E-4</v>
      </c>
      <c r="AJ20" s="101"/>
      <c r="AK20" s="604">
        <v>0.45243750706933605</v>
      </c>
      <c r="AL20" s="147"/>
      <c r="AM20" s="147" t="s">
        <v>2472</v>
      </c>
      <c r="AN20" s="36"/>
      <c r="AO20" s="850">
        <v>6</v>
      </c>
      <c r="AP20" s="101"/>
      <c r="AQ20" s="215">
        <v>8.8342224185382768E-4</v>
      </c>
      <c r="AR20" s="147"/>
      <c r="AS20" s="616">
        <v>37.987156399714586</v>
      </c>
      <c r="AT20" s="147"/>
      <c r="AU20" s="147" t="s">
        <v>2473</v>
      </c>
      <c r="AV20" s="1238"/>
    </row>
    <row r="21" spans="1:48" ht="17.25" x14ac:dyDescent="0.25">
      <c r="A21" s="122"/>
      <c r="B21" s="122"/>
      <c r="C21" s="122"/>
      <c r="D21" s="129" t="s">
        <v>73</v>
      </c>
      <c r="E21" s="101"/>
      <c r="F21" s="850">
        <v>1587</v>
      </c>
      <c r="G21" s="128"/>
      <c r="H21" s="459">
        <v>401</v>
      </c>
      <c r="I21" s="1061"/>
      <c r="J21" s="1049">
        <v>3.4709137032179024E-2</v>
      </c>
      <c r="K21" s="1046"/>
      <c r="L21" s="614">
        <v>34.709137032179022</v>
      </c>
      <c r="M21" s="1081"/>
      <c r="N21" s="1081" t="s">
        <v>2474</v>
      </c>
      <c r="O21" s="1035"/>
      <c r="P21" s="1099"/>
      <c r="Q21" s="459">
        <v>330</v>
      </c>
      <c r="R21" s="1046"/>
      <c r="S21" s="1049">
        <v>3.3533701761105594E-2</v>
      </c>
      <c r="T21" s="1046"/>
      <c r="U21" s="616">
        <v>33.533701761105597</v>
      </c>
      <c r="V21" s="281"/>
      <c r="W21" s="281" t="s">
        <v>2475</v>
      </c>
      <c r="X21" s="130"/>
      <c r="Y21" s="850">
        <v>256</v>
      </c>
      <c r="Z21" s="130"/>
      <c r="AA21" s="216">
        <v>2.7762483941471877E-2</v>
      </c>
      <c r="AB21" s="130"/>
      <c r="AC21" s="604">
        <v>27.762483941471878</v>
      </c>
      <c r="AD21" s="146"/>
      <c r="AE21" s="146" t="s">
        <v>2476</v>
      </c>
      <c r="AF21" s="130"/>
      <c r="AG21" s="459">
        <v>342</v>
      </c>
      <c r="AH21" s="130"/>
      <c r="AI21" s="216">
        <v>3.8683406854428233E-2</v>
      </c>
      <c r="AJ21" s="130"/>
      <c r="AK21" s="604">
        <v>38.683406854428235</v>
      </c>
      <c r="AL21" s="147"/>
      <c r="AM21" s="147" t="s">
        <v>2477</v>
      </c>
      <c r="AN21" s="36"/>
      <c r="AO21" s="850">
        <v>258</v>
      </c>
      <c r="AP21" s="130"/>
      <c r="AQ21" s="215">
        <v>3.7987156399714589E-2</v>
      </c>
      <c r="AR21" s="451"/>
      <c r="AS21" s="616">
        <v>0.588948161235885</v>
      </c>
      <c r="AT21" s="147"/>
      <c r="AU21" s="147" t="s">
        <v>1216</v>
      </c>
      <c r="AV21" s="1238"/>
    </row>
    <row r="22" spans="1:48" ht="17.25" x14ac:dyDescent="0.25">
      <c r="A22" s="122"/>
      <c r="B22" s="122"/>
      <c r="C22" s="122"/>
      <c r="D22" s="129" t="s">
        <v>74</v>
      </c>
      <c r="E22" s="101"/>
      <c r="F22" s="850">
        <v>25</v>
      </c>
      <c r="G22" s="128"/>
      <c r="H22" s="459">
        <v>7</v>
      </c>
      <c r="I22" s="1079"/>
      <c r="J22" s="1049">
        <v>6.0589516016272614E-4</v>
      </c>
      <c r="K22" s="1048"/>
      <c r="L22" s="614">
        <v>0.60589516016272615</v>
      </c>
      <c r="M22" s="1081"/>
      <c r="N22" s="1081" t="s">
        <v>2470</v>
      </c>
      <c r="O22" s="1031"/>
      <c r="P22" s="1100"/>
      <c r="Q22" s="459">
        <v>3</v>
      </c>
      <c r="R22" s="1048"/>
      <c r="S22" s="1049">
        <v>3.0485183419186904E-4</v>
      </c>
      <c r="T22" s="1048"/>
      <c r="U22" s="616">
        <v>0.30485183419186901</v>
      </c>
      <c r="V22" s="281"/>
      <c r="W22" s="281" t="s">
        <v>710</v>
      </c>
      <c r="X22" s="101"/>
      <c r="Y22" s="850">
        <v>8</v>
      </c>
      <c r="Z22" s="101"/>
      <c r="AA22" s="216">
        <v>8.6757762317099616E-4</v>
      </c>
      <c r="AB22" s="101"/>
      <c r="AC22" s="604">
        <v>0.86757762317099618</v>
      </c>
      <c r="AD22" s="146"/>
      <c r="AE22" s="146" t="s">
        <v>2478</v>
      </c>
      <c r="AF22" s="101"/>
      <c r="AG22" s="459" t="s">
        <v>12</v>
      </c>
      <c r="AH22" s="101"/>
      <c r="AI22" s="216">
        <v>3.3932813030200206E-4</v>
      </c>
      <c r="AJ22" s="101"/>
      <c r="AK22" s="604">
        <v>0.33932813030200204</v>
      </c>
      <c r="AL22" s="147"/>
      <c r="AM22" s="147" t="s">
        <v>2204</v>
      </c>
      <c r="AN22" s="36"/>
      <c r="AO22" s="459" t="s">
        <v>12</v>
      </c>
      <c r="AP22" s="101"/>
      <c r="AQ22" s="215">
        <v>5.8894816123588505E-4</v>
      </c>
      <c r="AR22" s="147"/>
      <c r="AS22" s="616">
        <v>2.0613185643255978</v>
      </c>
      <c r="AT22" s="147"/>
      <c r="AU22" s="147" t="s">
        <v>1685</v>
      </c>
      <c r="AV22" s="1238"/>
    </row>
    <row r="23" spans="1:48" ht="17.25" x14ac:dyDescent="0.25">
      <c r="A23" s="122"/>
      <c r="B23" s="122"/>
      <c r="C23" s="122"/>
      <c r="D23" s="129" t="s">
        <v>75</v>
      </c>
      <c r="E23" s="101"/>
      <c r="F23" s="850">
        <v>79</v>
      </c>
      <c r="G23" s="128"/>
      <c r="H23" s="459">
        <v>6</v>
      </c>
      <c r="I23" s="1079"/>
      <c r="J23" s="1049">
        <v>5.1933870871090815E-4</v>
      </c>
      <c r="K23" s="1048"/>
      <c r="L23" s="614">
        <v>0.51933870871090815</v>
      </c>
      <c r="M23" s="1081"/>
      <c r="N23" s="1081" t="s">
        <v>718</v>
      </c>
      <c r="O23" s="1031"/>
      <c r="P23" s="1100"/>
      <c r="Q23" s="459">
        <v>12</v>
      </c>
      <c r="R23" s="1048"/>
      <c r="S23" s="1049">
        <v>1.2194073367674761E-3</v>
      </c>
      <c r="T23" s="1048"/>
      <c r="U23" s="616">
        <v>1.219407336767476</v>
      </c>
      <c r="V23" s="281"/>
      <c r="W23" s="281" t="s">
        <v>2479</v>
      </c>
      <c r="X23" s="101"/>
      <c r="Y23" s="850">
        <v>35</v>
      </c>
      <c r="Z23" s="101"/>
      <c r="AA23" s="216">
        <v>3.7956521013731083E-3</v>
      </c>
      <c r="AB23" s="101"/>
      <c r="AC23" s="604">
        <v>3.7956521013731082</v>
      </c>
      <c r="AD23" s="146"/>
      <c r="AE23" s="146" t="s">
        <v>2480</v>
      </c>
      <c r="AF23" s="101"/>
      <c r="AG23" s="459">
        <v>12</v>
      </c>
      <c r="AH23" s="101"/>
      <c r="AI23" s="216">
        <v>1.3573125212080082E-3</v>
      </c>
      <c r="AJ23" s="101"/>
      <c r="AK23" s="604">
        <v>1.3573125212080082</v>
      </c>
      <c r="AL23" s="147"/>
      <c r="AM23" s="147" t="s">
        <v>1217</v>
      </c>
      <c r="AN23" s="36"/>
      <c r="AO23" s="850">
        <v>14</v>
      </c>
      <c r="AP23" s="101"/>
      <c r="AQ23" s="215">
        <v>2.0613185643255979E-3</v>
      </c>
      <c r="AR23" s="147"/>
      <c r="AS23" s="616">
        <v>1.0306592821627989</v>
      </c>
      <c r="AT23" s="147"/>
      <c r="AU23" s="147" t="s">
        <v>2481</v>
      </c>
      <c r="AV23" s="1238"/>
    </row>
    <row r="24" spans="1:48" ht="15" x14ac:dyDescent="0.25">
      <c r="A24" s="99"/>
      <c r="B24" s="99"/>
      <c r="C24" s="99"/>
      <c r="D24" s="101" t="s">
        <v>76</v>
      </c>
      <c r="E24" s="99"/>
      <c r="F24" s="850">
        <v>54</v>
      </c>
      <c r="G24" s="132"/>
      <c r="H24" s="459">
        <v>15</v>
      </c>
      <c r="I24" s="1061"/>
      <c r="J24" s="1049">
        <v>1.2983467717772703E-3</v>
      </c>
      <c r="K24" s="1046"/>
      <c r="L24" s="614">
        <v>1.2983467717772703</v>
      </c>
      <c r="M24" s="1081"/>
      <c r="N24" s="1081" t="s">
        <v>773</v>
      </c>
      <c r="O24" s="1035"/>
      <c r="P24" s="1099"/>
      <c r="Q24" s="459">
        <v>9</v>
      </c>
      <c r="R24" s="1046"/>
      <c r="S24" s="1049">
        <v>9.1455550257560716E-4</v>
      </c>
      <c r="T24" s="1046"/>
      <c r="U24" s="616">
        <v>0.91455550257560714</v>
      </c>
      <c r="V24" s="281"/>
      <c r="W24" s="281" t="s">
        <v>2478</v>
      </c>
      <c r="X24" s="101"/>
      <c r="Y24" s="850">
        <v>17</v>
      </c>
      <c r="Z24" s="101"/>
      <c r="AA24" s="216">
        <v>1.8436024492383667E-3</v>
      </c>
      <c r="AB24" s="101"/>
      <c r="AC24" s="604">
        <v>1.8436024492383667</v>
      </c>
      <c r="AD24" s="146"/>
      <c r="AE24" s="146" t="s">
        <v>2482</v>
      </c>
      <c r="AF24" s="101"/>
      <c r="AG24" s="850">
        <v>6</v>
      </c>
      <c r="AH24" s="101"/>
      <c r="AI24" s="216">
        <v>6.7865626060400412E-4</v>
      </c>
      <c r="AJ24" s="101"/>
      <c r="AK24" s="604">
        <v>0.67865626060400408</v>
      </c>
      <c r="AL24" s="147"/>
      <c r="AM24" s="147" t="s">
        <v>1216</v>
      </c>
      <c r="AN24" s="57"/>
      <c r="AO24" s="850">
        <v>7</v>
      </c>
      <c r="AP24" s="101"/>
      <c r="AQ24" s="215">
        <v>1.0306592821627989E-3</v>
      </c>
      <c r="AR24" s="147"/>
      <c r="AS24" s="616">
        <v>4.5643482495781091</v>
      </c>
      <c r="AT24" s="147"/>
      <c r="AU24" s="147" t="s">
        <v>2483</v>
      </c>
      <c r="AV24" s="1238"/>
    </row>
    <row r="25" spans="1:48" ht="15" x14ac:dyDescent="0.25">
      <c r="A25" s="99"/>
      <c r="B25" s="99"/>
      <c r="C25" s="101"/>
      <c r="D25" s="101" t="s">
        <v>77</v>
      </c>
      <c r="E25" s="99"/>
      <c r="F25" s="850">
        <v>141</v>
      </c>
      <c r="G25" s="126"/>
      <c r="H25" s="459">
        <v>44</v>
      </c>
      <c r="I25" s="1044"/>
      <c r="J25" s="1050">
        <v>3.8084838638799928E-3</v>
      </c>
      <c r="K25" s="1044"/>
      <c r="L25" s="614">
        <v>3.8084838638799927</v>
      </c>
      <c r="M25" s="1081"/>
      <c r="N25" s="1081" t="s">
        <v>2484</v>
      </c>
      <c r="O25" s="102"/>
      <c r="P25" s="971"/>
      <c r="Q25" s="459">
        <v>32</v>
      </c>
      <c r="R25" s="1044"/>
      <c r="S25" s="1049">
        <v>3.2517528980466029E-3</v>
      </c>
      <c r="T25" s="1048"/>
      <c r="U25" s="616">
        <v>3.2517528980466031</v>
      </c>
      <c r="V25" s="281"/>
      <c r="W25" s="281" t="s">
        <v>2485</v>
      </c>
      <c r="X25" s="101"/>
      <c r="Y25" s="850">
        <v>10</v>
      </c>
      <c r="Z25" s="101"/>
      <c r="AA25" s="216">
        <v>1.0844720289637452E-3</v>
      </c>
      <c r="AB25" s="101"/>
      <c r="AC25" s="604">
        <v>1.0844720289637453</v>
      </c>
      <c r="AD25" s="146"/>
      <c r="AE25" s="146" t="s">
        <v>648</v>
      </c>
      <c r="AF25" s="101"/>
      <c r="AG25" s="850">
        <v>24</v>
      </c>
      <c r="AH25" s="101"/>
      <c r="AI25" s="216">
        <v>2.7146250424160165E-3</v>
      </c>
      <c r="AJ25" s="101"/>
      <c r="AK25" s="604">
        <v>2.7146250424160163</v>
      </c>
      <c r="AL25" s="147"/>
      <c r="AM25" s="147" t="s">
        <v>2486</v>
      </c>
      <c r="AN25" s="36"/>
      <c r="AO25" s="850">
        <v>31</v>
      </c>
      <c r="AP25" s="101"/>
      <c r="AQ25" s="215">
        <v>4.5643482495781092E-3</v>
      </c>
      <c r="AR25" s="147"/>
      <c r="AS25" s="616">
        <v>0.588948161235885</v>
      </c>
      <c r="AT25" s="147"/>
      <c r="AU25" s="147" t="s">
        <v>1216</v>
      </c>
      <c r="AV25" s="1238"/>
    </row>
    <row r="26" spans="1:48" ht="15" x14ac:dyDescent="0.25">
      <c r="A26" s="99"/>
      <c r="B26" s="99"/>
      <c r="C26" s="101"/>
      <c r="D26" s="101" t="s">
        <v>38</v>
      </c>
      <c r="E26" s="99"/>
      <c r="F26" s="850">
        <v>4</v>
      </c>
      <c r="G26" s="126"/>
      <c r="H26" s="459">
        <v>0</v>
      </c>
      <c r="I26" s="222"/>
      <c r="J26" s="246">
        <v>0</v>
      </c>
      <c r="K26" s="222"/>
      <c r="L26" s="614">
        <v>0</v>
      </c>
      <c r="M26" s="280"/>
      <c r="N26" s="280" t="s">
        <v>2383</v>
      </c>
      <c r="O26" s="102"/>
      <c r="P26" s="971"/>
      <c r="Q26" s="459">
        <v>0</v>
      </c>
      <c r="R26" s="222"/>
      <c r="S26" s="1050">
        <v>0</v>
      </c>
      <c r="T26" s="1163"/>
      <c r="U26" s="614">
        <v>0</v>
      </c>
      <c r="V26" s="281"/>
      <c r="W26" s="281" t="s">
        <v>1506</v>
      </c>
      <c r="X26" s="101"/>
      <c r="Y26" s="850">
        <v>0</v>
      </c>
      <c r="Z26" s="101"/>
      <c r="AA26" s="1050">
        <v>0</v>
      </c>
      <c r="AB26" s="1163"/>
      <c r="AC26" s="614">
        <v>0</v>
      </c>
      <c r="AD26" s="146"/>
      <c r="AE26" s="146" t="s">
        <v>1506</v>
      </c>
      <c r="AF26" s="101"/>
      <c r="AG26" s="850">
        <v>0</v>
      </c>
      <c r="AH26" s="101"/>
      <c r="AI26" s="1050">
        <v>0</v>
      </c>
      <c r="AJ26" s="1163"/>
      <c r="AK26" s="614">
        <v>0</v>
      </c>
      <c r="AL26" s="147"/>
      <c r="AM26" s="147" t="s">
        <v>1506</v>
      </c>
      <c r="AN26" s="36"/>
      <c r="AO26" s="850">
        <v>4</v>
      </c>
      <c r="AP26" s="101"/>
      <c r="AQ26" s="215">
        <v>5.8894816123588505E-4</v>
      </c>
      <c r="AR26" s="147"/>
      <c r="AS26" s="616">
        <v>146.35361806711745</v>
      </c>
      <c r="AT26" s="147"/>
      <c r="AU26" s="147" t="s">
        <v>2487</v>
      </c>
      <c r="AV26" s="1238"/>
    </row>
    <row r="27" spans="1:48" ht="15" x14ac:dyDescent="0.25">
      <c r="A27" s="124"/>
      <c r="B27" s="124" t="s">
        <v>51</v>
      </c>
      <c r="C27" s="124"/>
      <c r="D27" s="124"/>
      <c r="E27" s="137"/>
      <c r="F27" s="445">
        <v>4599</v>
      </c>
      <c r="G27" s="143"/>
      <c r="H27" s="1150">
        <v>987</v>
      </c>
      <c r="I27" s="219"/>
      <c r="J27" s="218">
        <v>1.751899563765949E-2</v>
      </c>
      <c r="K27" s="219"/>
      <c r="L27" s="359">
        <v>17.51899563765949</v>
      </c>
      <c r="M27" s="219"/>
      <c r="N27" s="219" t="s">
        <v>2488</v>
      </c>
      <c r="O27" s="140"/>
      <c r="P27" s="1097"/>
      <c r="Q27" s="1150">
        <v>870</v>
      </c>
      <c r="R27" s="219"/>
      <c r="S27" s="218">
        <v>1.7686576967103903E-2</v>
      </c>
      <c r="T27" s="219"/>
      <c r="U27" s="610">
        <v>17.686576967103903</v>
      </c>
      <c r="V27" s="193"/>
      <c r="W27" s="193" t="s">
        <v>2489</v>
      </c>
      <c r="X27" s="65"/>
      <c r="Y27" s="139">
        <v>832</v>
      </c>
      <c r="Z27" s="65"/>
      <c r="AA27" s="190">
        <v>1.7663418465915123E-2</v>
      </c>
      <c r="AB27" s="65"/>
      <c r="AC27" s="603">
        <v>17.663418465915122</v>
      </c>
      <c r="AD27" s="65"/>
      <c r="AE27" s="65" t="s">
        <v>2490</v>
      </c>
      <c r="AF27" s="65"/>
      <c r="AG27" s="139">
        <v>916</v>
      </c>
      <c r="AH27" s="65"/>
      <c r="AI27" s="190">
        <v>1.9807250238691673E-2</v>
      </c>
      <c r="AJ27" s="65"/>
      <c r="AK27" s="603">
        <v>19.807250238691672</v>
      </c>
      <c r="AL27" s="65"/>
      <c r="AM27" s="65" t="s">
        <v>2491</v>
      </c>
      <c r="AN27" s="5"/>
      <c r="AO27" s="139">
        <v>994</v>
      </c>
      <c r="AP27" s="65"/>
      <c r="AQ27" s="190">
        <v>2.2008342118843685E-2</v>
      </c>
      <c r="AR27" s="65"/>
      <c r="AS27" s="610">
        <v>22.008342118843686</v>
      </c>
      <c r="AT27" s="65"/>
      <c r="AU27" s="65" t="s">
        <v>2492</v>
      </c>
      <c r="AV27" s="138"/>
    </row>
    <row r="28" spans="1:48" ht="15" x14ac:dyDescent="0.25">
      <c r="A28" s="99"/>
      <c r="B28" s="99"/>
      <c r="C28" s="99"/>
      <c r="D28" s="101" t="s">
        <v>69</v>
      </c>
      <c r="E28" s="127"/>
      <c r="F28" s="850">
        <v>26</v>
      </c>
      <c r="G28" s="131"/>
      <c r="H28" s="459">
        <v>6</v>
      </c>
      <c r="I28" s="1044"/>
      <c r="J28" s="1049">
        <v>1.0649845372437381E-4</v>
      </c>
      <c r="K28" s="1048"/>
      <c r="L28" s="510">
        <v>0.1064984537243738</v>
      </c>
      <c r="M28" s="1044"/>
      <c r="N28" s="1048" t="s">
        <v>1794</v>
      </c>
      <c r="O28" s="102"/>
      <c r="P28" s="971"/>
      <c r="Q28" s="459" t="s">
        <v>12</v>
      </c>
      <c r="R28" s="1044"/>
      <c r="S28" s="1049">
        <v>1.4230579168934176E-4</v>
      </c>
      <c r="T28" s="1048"/>
      <c r="U28" s="611">
        <v>0.14230579168934177</v>
      </c>
      <c r="V28" s="262"/>
      <c r="W28" s="262" t="s">
        <v>1321</v>
      </c>
      <c r="X28" s="130"/>
      <c r="Y28" s="850">
        <v>8</v>
      </c>
      <c r="Z28" s="130"/>
      <c r="AA28" s="216">
        <v>1.698405621722608E-4</v>
      </c>
      <c r="AB28" s="130"/>
      <c r="AC28" s="601">
        <v>0.16984056217226079</v>
      </c>
      <c r="AD28" s="130"/>
      <c r="AE28" s="130" t="s">
        <v>1321</v>
      </c>
      <c r="AF28" s="130"/>
      <c r="AG28" s="459" t="s">
        <v>12</v>
      </c>
      <c r="AH28" s="36"/>
      <c r="AI28" s="250">
        <v>6.4870906895278405E-5</v>
      </c>
      <c r="AJ28" s="36"/>
      <c r="AK28" s="605">
        <v>6.4870906895278399E-2</v>
      </c>
      <c r="AL28" s="36"/>
      <c r="AM28" s="36" t="s">
        <v>1794</v>
      </c>
      <c r="AN28" s="36"/>
      <c r="AO28" s="459" t="s">
        <v>12</v>
      </c>
      <c r="AP28" s="36"/>
      <c r="AQ28" s="250" t="s">
        <v>501</v>
      </c>
      <c r="AR28" s="36"/>
      <c r="AS28" s="612" t="s">
        <v>487</v>
      </c>
      <c r="AT28" s="36"/>
      <c r="AU28" s="36" t="s">
        <v>1794</v>
      </c>
      <c r="AV28" s="566"/>
    </row>
    <row r="29" spans="1:48" ht="15" x14ac:dyDescent="0.25">
      <c r="A29" s="99"/>
      <c r="B29" s="99"/>
      <c r="C29" s="99"/>
      <c r="D29" s="101" t="s">
        <v>70</v>
      </c>
      <c r="E29" s="127"/>
      <c r="F29" s="850">
        <v>291</v>
      </c>
      <c r="G29" s="131"/>
      <c r="H29" s="459">
        <v>105</v>
      </c>
      <c r="I29" s="1044"/>
      <c r="J29" s="1049">
        <v>1.8637229401765416E-3</v>
      </c>
      <c r="K29" s="1048"/>
      <c r="L29" s="510">
        <v>1.8637229401765416</v>
      </c>
      <c r="M29" s="1044"/>
      <c r="N29" s="1048" t="s">
        <v>2493</v>
      </c>
      <c r="O29" s="102"/>
      <c r="P29" s="971"/>
      <c r="Q29" s="459">
        <v>91</v>
      </c>
      <c r="R29" s="1044"/>
      <c r="S29" s="1049">
        <v>1.8499752919614429E-3</v>
      </c>
      <c r="T29" s="1048"/>
      <c r="U29" s="611">
        <v>1.8499752919614429</v>
      </c>
      <c r="V29" s="262"/>
      <c r="W29" s="262" t="s">
        <v>1609</v>
      </c>
      <c r="X29" s="130"/>
      <c r="Y29" s="850">
        <v>46</v>
      </c>
      <c r="Z29" s="130"/>
      <c r="AA29" s="216">
        <v>9.7658323249049956E-4</v>
      </c>
      <c r="AB29" s="130"/>
      <c r="AC29" s="601">
        <v>0.97658323249049961</v>
      </c>
      <c r="AD29" s="130"/>
      <c r="AE29" s="130" t="s">
        <v>2494</v>
      </c>
      <c r="AF29" s="130"/>
      <c r="AG29" s="850">
        <v>34</v>
      </c>
      <c r="AH29" s="36"/>
      <c r="AI29" s="250">
        <v>7.3520361147982188E-4</v>
      </c>
      <c r="AJ29" s="36"/>
      <c r="AK29" s="605">
        <v>0.73520361147982194</v>
      </c>
      <c r="AL29" s="36"/>
      <c r="AM29" s="36" t="s">
        <v>2495</v>
      </c>
      <c r="AN29" s="36"/>
      <c r="AO29" s="850">
        <v>15</v>
      </c>
      <c r="AP29" s="36"/>
      <c r="AQ29" s="250">
        <v>3.3211783881554859E-4</v>
      </c>
      <c r="AR29" s="36"/>
      <c r="AS29" s="612">
        <v>0.33211783881554857</v>
      </c>
      <c r="AT29" s="36"/>
      <c r="AU29" s="36" t="s">
        <v>2424</v>
      </c>
      <c r="AV29" s="566"/>
    </row>
    <row r="30" spans="1:48" ht="15" x14ac:dyDescent="0.25">
      <c r="A30" s="99"/>
      <c r="B30" s="99"/>
      <c r="C30" s="99"/>
      <c r="D30" s="101" t="s">
        <v>71</v>
      </c>
      <c r="E30" s="101"/>
      <c r="F30" s="850">
        <v>28</v>
      </c>
      <c r="G30" s="131"/>
      <c r="H30" s="459">
        <v>5</v>
      </c>
      <c r="I30" s="262"/>
      <c r="J30" s="1049">
        <v>8.8748711436978175E-5</v>
      </c>
      <c r="K30" s="1048"/>
      <c r="L30" s="510">
        <v>8.874871143697817E-2</v>
      </c>
      <c r="M30" s="1044"/>
      <c r="N30" s="1048" t="s">
        <v>1794</v>
      </c>
      <c r="O30" s="130"/>
      <c r="P30" s="1101"/>
      <c r="Q30" s="459" t="s">
        <v>12</v>
      </c>
      <c r="R30" s="262"/>
      <c r="S30" s="1049">
        <v>6.0988196438289327E-5</v>
      </c>
      <c r="T30" s="1048"/>
      <c r="U30" s="611">
        <v>6.098819643828933E-2</v>
      </c>
      <c r="V30" s="262"/>
      <c r="W30" s="262" t="s">
        <v>1794</v>
      </c>
      <c r="X30" s="130"/>
      <c r="Y30" s="850">
        <v>11</v>
      </c>
      <c r="Z30" s="130"/>
      <c r="AA30" s="216">
        <v>2.335307729868586E-4</v>
      </c>
      <c r="AB30" s="130"/>
      <c r="AC30" s="601">
        <v>0.23353077298685859</v>
      </c>
      <c r="AD30" s="130"/>
      <c r="AE30" s="130" t="s">
        <v>2386</v>
      </c>
      <c r="AF30" s="130"/>
      <c r="AG30" s="459" t="s">
        <v>12</v>
      </c>
      <c r="AH30" s="36"/>
      <c r="AI30" s="250">
        <v>8.6494542527037864E-5</v>
      </c>
      <c r="AJ30" s="36"/>
      <c r="AK30" s="605">
        <v>8.6494542527037865E-2</v>
      </c>
      <c r="AL30" s="36"/>
      <c r="AM30" s="36" t="s">
        <v>1794</v>
      </c>
      <c r="AN30" s="36"/>
      <c r="AO30" s="850">
        <v>5</v>
      </c>
      <c r="AP30" s="36"/>
      <c r="AQ30" s="250">
        <v>1.1070594627184952E-4</v>
      </c>
      <c r="AR30" s="36"/>
      <c r="AS30" s="612">
        <v>0.11070594627184953</v>
      </c>
      <c r="AT30" s="36"/>
      <c r="AU30" s="36" t="s">
        <v>2383</v>
      </c>
      <c r="AV30" s="566"/>
    </row>
    <row r="31" spans="1:48" ht="15" x14ac:dyDescent="0.25">
      <c r="A31" s="101"/>
      <c r="B31" s="99"/>
      <c r="C31" s="99"/>
      <c r="D31" s="101" t="s">
        <v>72</v>
      </c>
      <c r="E31" s="101"/>
      <c r="F31" s="850">
        <v>36</v>
      </c>
      <c r="G31" s="131"/>
      <c r="H31" s="459">
        <v>11</v>
      </c>
      <c r="I31" s="1044"/>
      <c r="J31" s="1050">
        <v>1.9524716516135197E-4</v>
      </c>
      <c r="K31" s="1044"/>
      <c r="L31" s="510">
        <v>0.19524716516135196</v>
      </c>
      <c r="M31" s="1044"/>
      <c r="N31" s="1048" t="s">
        <v>1321</v>
      </c>
      <c r="O31" s="102"/>
      <c r="P31" s="971"/>
      <c r="Q31" s="459">
        <v>13</v>
      </c>
      <c r="R31" s="1044"/>
      <c r="S31" s="1049">
        <v>2.642821845659204E-4</v>
      </c>
      <c r="T31" s="1048"/>
      <c r="U31" s="611">
        <v>0.2642821845659204</v>
      </c>
      <c r="V31" s="262"/>
      <c r="W31" s="262" t="s">
        <v>2395</v>
      </c>
      <c r="X31" s="130"/>
      <c r="Y31" s="850">
        <v>6</v>
      </c>
      <c r="Z31" s="130"/>
      <c r="AA31" s="216">
        <v>1.273804216291956E-4</v>
      </c>
      <c r="AB31" s="130"/>
      <c r="AC31" s="601">
        <v>0.12738042162919561</v>
      </c>
      <c r="AD31" s="130"/>
      <c r="AE31" s="130" t="s">
        <v>2383</v>
      </c>
      <c r="AF31" s="130"/>
      <c r="AG31" s="459" t="s">
        <v>12</v>
      </c>
      <c r="AH31" s="36"/>
      <c r="AI31" s="250">
        <v>1.0811817815879734E-4</v>
      </c>
      <c r="AJ31" s="36"/>
      <c r="AK31" s="605">
        <v>0.10811817815879733</v>
      </c>
      <c r="AL31" s="36"/>
      <c r="AM31" s="36" t="s">
        <v>2383</v>
      </c>
      <c r="AN31" s="36"/>
      <c r="AO31" s="459" t="s">
        <v>12</v>
      </c>
      <c r="AP31" s="36"/>
      <c r="AQ31" s="250" t="s">
        <v>501</v>
      </c>
      <c r="AR31" s="36"/>
      <c r="AS31" s="612" t="s">
        <v>487</v>
      </c>
      <c r="AT31" s="36"/>
      <c r="AU31" s="36" t="s">
        <v>1301</v>
      </c>
      <c r="AV31" s="566"/>
    </row>
    <row r="32" spans="1:48" ht="15" x14ac:dyDescent="0.25">
      <c r="A32" s="101"/>
      <c r="B32" s="122"/>
      <c r="C32" s="122"/>
      <c r="D32" s="129" t="s">
        <v>73</v>
      </c>
      <c r="E32" s="101"/>
      <c r="F32" s="850">
        <v>3508</v>
      </c>
      <c r="G32" s="131"/>
      <c r="H32" s="459">
        <v>700</v>
      </c>
      <c r="I32" s="1044"/>
      <c r="J32" s="1049">
        <v>1.2424819601176943E-2</v>
      </c>
      <c r="K32" s="1048"/>
      <c r="L32" s="510">
        <v>12.424819601176944</v>
      </c>
      <c r="M32" s="1044"/>
      <c r="N32" s="1048" t="s">
        <v>2496</v>
      </c>
      <c r="O32" s="102"/>
      <c r="P32" s="971"/>
      <c r="Q32" s="459">
        <v>623</v>
      </c>
      <c r="R32" s="1044"/>
      <c r="S32" s="1049">
        <v>1.2665215460351417E-2</v>
      </c>
      <c r="T32" s="1048"/>
      <c r="U32" s="611">
        <v>12.665215460351417</v>
      </c>
      <c r="V32" s="262"/>
      <c r="W32" s="262" t="s">
        <v>1762</v>
      </c>
      <c r="X32" s="130"/>
      <c r="Y32" s="850">
        <v>641</v>
      </c>
      <c r="Z32" s="130"/>
      <c r="AA32" s="216">
        <v>1.3608475044052395E-2</v>
      </c>
      <c r="AB32" s="130"/>
      <c r="AC32" s="601">
        <v>13.608475044052396</v>
      </c>
      <c r="AD32" s="130"/>
      <c r="AE32" s="130" t="s">
        <v>2497</v>
      </c>
      <c r="AF32" s="130"/>
      <c r="AG32" s="850">
        <v>745</v>
      </c>
      <c r="AH32" s="36"/>
      <c r="AI32" s="250">
        <v>1.6109608545660802E-2</v>
      </c>
      <c r="AJ32" s="36"/>
      <c r="AK32" s="605">
        <v>16.109608545660802</v>
      </c>
      <c r="AL32" s="36"/>
      <c r="AM32" s="36" t="s">
        <v>2498</v>
      </c>
      <c r="AN32" s="36"/>
      <c r="AO32" s="850">
        <v>799</v>
      </c>
      <c r="AP32" s="36"/>
      <c r="AQ32" s="250">
        <v>1.7690810214241556E-2</v>
      </c>
      <c r="AR32" s="36"/>
      <c r="AS32" s="612">
        <v>17.690810214241555</v>
      </c>
      <c r="AT32" s="36"/>
      <c r="AU32" s="36" t="s">
        <v>2499</v>
      </c>
      <c r="AV32" s="566"/>
    </row>
    <row r="33" spans="1:48" x14ac:dyDescent="0.35">
      <c r="A33" s="101"/>
      <c r="B33" s="122"/>
      <c r="C33" s="122"/>
      <c r="D33" s="129" t="s">
        <v>74</v>
      </c>
      <c r="E33" s="101"/>
      <c r="F33" s="850">
        <v>101</v>
      </c>
      <c r="G33" s="131"/>
      <c r="H33" s="459">
        <v>23</v>
      </c>
      <c r="I33" s="1044"/>
      <c r="J33" s="1049">
        <v>4.0824407261009956E-4</v>
      </c>
      <c r="K33" s="1048"/>
      <c r="L33" s="510">
        <v>0.40824407261009954</v>
      </c>
      <c r="M33" s="1044"/>
      <c r="N33" s="1048" t="s">
        <v>1344</v>
      </c>
      <c r="O33" s="102"/>
      <c r="P33" s="971"/>
      <c r="Q33" s="459">
        <v>16</v>
      </c>
      <c r="R33" s="1044"/>
      <c r="S33" s="1049">
        <v>3.2527038100420974E-4</v>
      </c>
      <c r="T33" s="1048"/>
      <c r="U33" s="611">
        <v>0.32527038100420974</v>
      </c>
      <c r="V33" s="262"/>
      <c r="W33" s="262" t="s">
        <v>2424</v>
      </c>
      <c r="X33" s="130"/>
      <c r="Y33" s="850">
        <v>12</v>
      </c>
      <c r="Z33" s="130"/>
      <c r="AA33" s="216">
        <v>2.5476084325839121E-4</v>
      </c>
      <c r="AB33" s="130"/>
      <c r="AC33" s="601">
        <v>0.25476084325839121</v>
      </c>
      <c r="AD33" s="130"/>
      <c r="AE33" s="130" t="s">
        <v>2386</v>
      </c>
      <c r="AF33" s="130"/>
      <c r="AG33" s="850">
        <v>28</v>
      </c>
      <c r="AH33" s="36"/>
      <c r="AI33" s="250">
        <v>6.0546179768926507E-4</v>
      </c>
      <c r="AJ33" s="36"/>
      <c r="AK33" s="605">
        <v>0.60546179768926511</v>
      </c>
      <c r="AL33" s="36"/>
      <c r="AM33" s="36" t="s">
        <v>688</v>
      </c>
      <c r="AN33" s="36"/>
      <c r="AO33" s="850">
        <v>22</v>
      </c>
      <c r="AP33" s="36"/>
      <c r="AQ33" s="250">
        <v>4.8710616359613795E-4</v>
      </c>
      <c r="AR33" s="36"/>
      <c r="AS33" s="612">
        <v>0.48710616359613795</v>
      </c>
      <c r="AT33" s="36"/>
      <c r="AU33" s="36" t="s">
        <v>2387</v>
      </c>
      <c r="AV33" s="566"/>
    </row>
    <row r="34" spans="1:48" x14ac:dyDescent="0.35">
      <c r="A34" s="101"/>
      <c r="B34" s="122"/>
      <c r="C34" s="122"/>
      <c r="D34" s="129" t="s">
        <v>75</v>
      </c>
      <c r="E34" s="101"/>
      <c r="F34" s="850">
        <v>184</v>
      </c>
      <c r="G34" s="131"/>
      <c r="H34" s="459">
        <v>23</v>
      </c>
      <c r="I34" s="1044"/>
      <c r="J34" s="1049">
        <v>4.0824407261009956E-4</v>
      </c>
      <c r="K34" s="1048"/>
      <c r="L34" s="510">
        <v>0.40824407261009954</v>
      </c>
      <c r="M34" s="1044"/>
      <c r="N34" s="1048" t="s">
        <v>1344</v>
      </c>
      <c r="O34" s="102"/>
      <c r="P34" s="971"/>
      <c r="Q34" s="459">
        <v>39</v>
      </c>
      <c r="R34" s="1044"/>
      <c r="S34" s="1049">
        <v>7.9284655369776119E-4</v>
      </c>
      <c r="T34" s="1048"/>
      <c r="U34" s="611">
        <v>0.79284655369776114</v>
      </c>
      <c r="V34" s="262"/>
      <c r="W34" s="262" t="s">
        <v>2500</v>
      </c>
      <c r="X34" s="130"/>
      <c r="Y34" s="850">
        <v>41</v>
      </c>
      <c r="Z34" s="130"/>
      <c r="AA34" s="216">
        <v>8.7043288113283659E-4</v>
      </c>
      <c r="AB34" s="130"/>
      <c r="AC34" s="601">
        <v>0.87043288113283657</v>
      </c>
      <c r="AD34" s="130"/>
      <c r="AE34" s="130" t="s">
        <v>2501</v>
      </c>
      <c r="AF34" s="130"/>
      <c r="AG34" s="850">
        <v>39</v>
      </c>
      <c r="AH34" s="36"/>
      <c r="AI34" s="250">
        <v>8.4332178963861921E-4</v>
      </c>
      <c r="AJ34" s="36"/>
      <c r="AK34" s="605">
        <v>0.84332178963861926</v>
      </c>
      <c r="AL34" s="36"/>
      <c r="AM34" s="36" t="s">
        <v>2501</v>
      </c>
      <c r="AN34" s="36"/>
      <c r="AO34" s="850">
        <v>42</v>
      </c>
      <c r="AP34" s="36"/>
      <c r="AQ34" s="250">
        <v>9.2992994868353605E-4</v>
      </c>
      <c r="AR34" s="36"/>
      <c r="AS34" s="612">
        <v>0.92992994868353607</v>
      </c>
      <c r="AT34" s="36"/>
      <c r="AU34" s="36" t="s">
        <v>2502</v>
      </c>
      <c r="AV34" s="566"/>
    </row>
    <row r="35" spans="1:48" x14ac:dyDescent="0.35">
      <c r="A35" s="101"/>
      <c r="B35" s="99"/>
      <c r="C35" s="99"/>
      <c r="D35" s="101" t="s">
        <v>76</v>
      </c>
      <c r="E35" s="99"/>
      <c r="F35" s="850">
        <v>259</v>
      </c>
      <c r="G35" s="131"/>
      <c r="H35" s="459">
        <v>79</v>
      </c>
      <c r="I35" s="1044"/>
      <c r="J35" s="1049">
        <v>1.4022296407042551E-3</v>
      </c>
      <c r="K35" s="1048"/>
      <c r="L35" s="510">
        <v>1.4022296407042552</v>
      </c>
      <c r="M35" s="1044"/>
      <c r="N35" s="1048" t="s">
        <v>2503</v>
      </c>
      <c r="O35" s="102"/>
      <c r="P35" s="971"/>
      <c r="Q35" s="459">
        <v>44</v>
      </c>
      <c r="R35" s="1044"/>
      <c r="S35" s="1049">
        <v>8.9449354776157677E-4</v>
      </c>
      <c r="T35" s="1048"/>
      <c r="U35" s="611">
        <v>0.89449354776157675</v>
      </c>
      <c r="V35" s="262"/>
      <c r="W35" s="262" t="s">
        <v>2504</v>
      </c>
      <c r="X35" s="130"/>
      <c r="Y35" s="850">
        <v>50</v>
      </c>
      <c r="Z35" s="130"/>
      <c r="AA35" s="216">
        <v>1.0615035135766299E-3</v>
      </c>
      <c r="AB35" s="130"/>
      <c r="AC35" s="601">
        <v>1.06150351357663</v>
      </c>
      <c r="AD35" s="130"/>
      <c r="AE35" s="130" t="s">
        <v>2505</v>
      </c>
      <c r="AF35" s="130"/>
      <c r="AG35" s="850">
        <v>49</v>
      </c>
      <c r="AH35" s="36"/>
      <c r="AI35" s="250">
        <v>1.0595581459562139E-3</v>
      </c>
      <c r="AJ35" s="36"/>
      <c r="AK35" s="605">
        <v>1.0595581459562138</v>
      </c>
      <c r="AL35" s="36"/>
      <c r="AM35" s="36" t="s">
        <v>2506</v>
      </c>
      <c r="AN35" s="36"/>
      <c r="AO35" s="850">
        <v>37</v>
      </c>
      <c r="AP35" s="36"/>
      <c r="AQ35" s="250">
        <v>8.1922400241168653E-4</v>
      </c>
      <c r="AR35" s="36"/>
      <c r="AS35" s="612">
        <v>0.81922400241168658</v>
      </c>
      <c r="AT35" s="36"/>
      <c r="AU35" s="36" t="s">
        <v>2507</v>
      </c>
      <c r="AV35" s="566"/>
    </row>
    <row r="36" spans="1:48" x14ac:dyDescent="0.35">
      <c r="A36" s="99"/>
      <c r="B36" s="99"/>
      <c r="C36" s="101"/>
      <c r="D36" s="101" t="s">
        <v>77</v>
      </c>
      <c r="E36" s="99"/>
      <c r="F36" s="850">
        <v>116</v>
      </c>
      <c r="G36" s="131"/>
      <c r="H36" s="459">
        <v>35</v>
      </c>
      <c r="I36" s="1044"/>
      <c r="J36" s="1049">
        <v>6.2124098005884724E-4</v>
      </c>
      <c r="K36" s="1048"/>
      <c r="L36" s="510">
        <v>0.6212409800588472</v>
      </c>
      <c r="M36" s="1044"/>
      <c r="N36" s="1048" t="s">
        <v>2508</v>
      </c>
      <c r="O36" s="102"/>
      <c r="P36" s="971"/>
      <c r="Q36" s="459">
        <v>34</v>
      </c>
      <c r="R36" s="1044"/>
      <c r="S36" s="1049">
        <v>6.9119955963394572E-4</v>
      </c>
      <c r="T36" s="1048"/>
      <c r="U36" s="611">
        <v>0.69119955963394575</v>
      </c>
      <c r="V36" s="262"/>
      <c r="W36" s="262" t="s">
        <v>2509</v>
      </c>
      <c r="X36" s="130"/>
      <c r="Y36" s="850">
        <v>17</v>
      </c>
      <c r="Z36" s="130"/>
      <c r="AA36" s="216">
        <v>3.6091119461605418E-4</v>
      </c>
      <c r="AB36" s="130"/>
      <c r="AC36" s="601">
        <v>0.3609111946160542</v>
      </c>
      <c r="AD36" s="130"/>
      <c r="AE36" s="130" t="s">
        <v>2385</v>
      </c>
      <c r="AF36" s="130"/>
      <c r="AG36" s="850">
        <v>9</v>
      </c>
      <c r="AH36" s="101"/>
      <c r="AI36" s="250">
        <v>1.9461272068583519E-4</v>
      </c>
      <c r="AJ36" s="36"/>
      <c r="AK36" s="605">
        <v>0.19461272068583518</v>
      </c>
      <c r="AL36" s="36"/>
      <c r="AM36" s="36" t="s">
        <v>2386</v>
      </c>
      <c r="AN36" s="36"/>
      <c r="AO36" s="850">
        <v>21</v>
      </c>
      <c r="AP36" s="101"/>
      <c r="AQ36" s="250">
        <v>4.6496497434176802E-4</v>
      </c>
      <c r="AR36" s="36"/>
      <c r="AS36" s="612">
        <v>0.46496497434176803</v>
      </c>
      <c r="AT36" s="36"/>
      <c r="AU36" s="36" t="s">
        <v>2387</v>
      </c>
      <c r="AV36" s="566"/>
    </row>
    <row r="37" spans="1:48" s="59" customFormat="1" x14ac:dyDescent="0.35">
      <c r="A37" s="10"/>
      <c r="B37" s="10"/>
      <c r="C37" s="10"/>
      <c r="D37" s="22" t="s">
        <v>38</v>
      </c>
      <c r="E37" s="99"/>
      <c r="F37" s="850">
        <v>50</v>
      </c>
      <c r="G37" s="133"/>
      <c r="H37" s="1047">
        <v>0</v>
      </c>
      <c r="I37" s="1061"/>
      <c r="J37" s="1050">
        <v>0</v>
      </c>
      <c r="K37" s="1163"/>
      <c r="L37" s="614">
        <v>0</v>
      </c>
      <c r="M37" s="1044"/>
      <c r="N37" s="641" t="s">
        <v>1301</v>
      </c>
      <c r="O37" s="1035"/>
      <c r="P37" s="1099"/>
      <c r="Q37" s="459">
        <v>0</v>
      </c>
      <c r="R37" s="1061"/>
      <c r="S37" s="1050">
        <v>0</v>
      </c>
      <c r="T37" s="1163"/>
      <c r="U37" s="614">
        <v>0</v>
      </c>
      <c r="V37" s="262"/>
      <c r="W37" s="262" t="s">
        <v>1301</v>
      </c>
      <c r="X37" s="99"/>
      <c r="Y37" s="850">
        <v>0</v>
      </c>
      <c r="Z37" s="99"/>
      <c r="AA37" s="1050">
        <v>0</v>
      </c>
      <c r="AB37" s="1163"/>
      <c r="AC37" s="614">
        <v>0</v>
      </c>
      <c r="AD37" s="130"/>
      <c r="AE37" s="130" t="s">
        <v>1301</v>
      </c>
      <c r="AF37" s="99"/>
      <c r="AG37" s="850">
        <v>0</v>
      </c>
      <c r="AH37" s="99"/>
      <c r="AI37" s="1050">
        <v>0</v>
      </c>
      <c r="AJ37" s="1163"/>
      <c r="AK37" s="614">
        <v>0</v>
      </c>
      <c r="AL37" s="101"/>
      <c r="AM37" s="101" t="s">
        <v>1301</v>
      </c>
      <c r="AN37" s="57"/>
      <c r="AO37" s="850">
        <v>50</v>
      </c>
      <c r="AP37" s="99"/>
      <c r="AQ37" s="216">
        <v>1.1070594627184953E-3</v>
      </c>
      <c r="AR37" s="101"/>
      <c r="AS37" s="611">
        <v>1.1070594627184953</v>
      </c>
      <c r="AT37" s="101"/>
      <c r="AU37" s="101" t="s">
        <v>2510</v>
      </c>
      <c r="AV37" s="704"/>
    </row>
    <row r="38" spans="1:48" s="59" customFormat="1" x14ac:dyDescent="0.35">
      <c r="A38" s="118" t="s">
        <v>78</v>
      </c>
      <c r="B38" s="118"/>
      <c r="C38" s="135"/>
      <c r="D38" s="109"/>
      <c r="E38" s="118"/>
      <c r="F38" s="452">
        <v>1011</v>
      </c>
      <c r="G38" s="136"/>
      <c r="H38" s="1071">
        <v>258</v>
      </c>
      <c r="I38" s="226"/>
      <c r="J38" s="358">
        <v>3.8001531844694516E-3</v>
      </c>
      <c r="K38" s="226"/>
      <c r="L38" s="622">
        <v>3.8001531844694516</v>
      </c>
      <c r="M38" s="226"/>
      <c r="N38" s="226" t="s">
        <v>601</v>
      </c>
      <c r="O38" s="148"/>
      <c r="P38" s="1102"/>
      <c r="Q38" s="1071">
        <v>196</v>
      </c>
      <c r="R38" s="226"/>
      <c r="S38" s="358">
        <v>3.3203066462166356E-3</v>
      </c>
      <c r="T38" s="494"/>
      <c r="U38" s="642">
        <v>3.3203066462166357</v>
      </c>
      <c r="V38" s="196"/>
      <c r="W38" s="196" t="s">
        <v>2511</v>
      </c>
      <c r="X38" s="118"/>
      <c r="Y38" s="119">
        <v>212</v>
      </c>
      <c r="Z38" s="118"/>
      <c r="AA38" s="189">
        <v>3.7639320798729331E-3</v>
      </c>
      <c r="AB38" s="118"/>
      <c r="AC38" s="639">
        <v>3.7639320798729332</v>
      </c>
      <c r="AD38" s="118"/>
      <c r="AE38" s="118" t="s">
        <v>601</v>
      </c>
      <c r="AF38" s="118"/>
      <c r="AG38" s="119">
        <v>177</v>
      </c>
      <c r="AH38" s="118"/>
      <c r="AI38" s="189">
        <v>3.2131172264137507E-3</v>
      </c>
      <c r="AJ38" s="118"/>
      <c r="AK38" s="639">
        <v>3.2131172264137509</v>
      </c>
      <c r="AL38" s="118"/>
      <c r="AM38" s="118" t="s">
        <v>2512</v>
      </c>
      <c r="AN38" s="118"/>
      <c r="AO38" s="119">
        <v>168</v>
      </c>
      <c r="AP38" s="118"/>
      <c r="AQ38" s="189">
        <v>3.2334765498923655E-3</v>
      </c>
      <c r="AR38" s="118"/>
      <c r="AS38" s="642">
        <v>3.2334765498923654</v>
      </c>
      <c r="AT38" s="118"/>
      <c r="AU38" s="118" t="s">
        <v>2512</v>
      </c>
      <c r="AV38" s="1251"/>
    </row>
    <row r="39" spans="1:48" x14ac:dyDescent="0.35">
      <c r="A39" s="124"/>
      <c r="B39" s="124" t="s">
        <v>50</v>
      </c>
      <c r="C39" s="124"/>
      <c r="D39" s="124"/>
      <c r="E39" s="137"/>
      <c r="F39" s="445">
        <v>380</v>
      </c>
      <c r="G39" s="142"/>
      <c r="H39" s="1150">
        <v>113</v>
      </c>
      <c r="I39" s="219"/>
      <c r="J39" s="218">
        <v>9.7808790140554366E-3</v>
      </c>
      <c r="K39" s="219"/>
      <c r="L39" s="359">
        <v>9.7808790140554365</v>
      </c>
      <c r="M39" s="219"/>
      <c r="N39" s="219" t="s">
        <v>613</v>
      </c>
      <c r="O39" s="140"/>
      <c r="P39" s="1097"/>
      <c r="Q39" s="1150">
        <v>89</v>
      </c>
      <c r="R39" s="219"/>
      <c r="S39" s="218">
        <v>9.043937747692115E-3</v>
      </c>
      <c r="T39" s="219"/>
      <c r="U39" s="620">
        <v>9.0439377476921141</v>
      </c>
      <c r="V39" s="283"/>
      <c r="W39" s="283" t="s">
        <v>614</v>
      </c>
      <c r="X39" s="5"/>
      <c r="Y39" s="139">
        <v>67</v>
      </c>
      <c r="Z39" s="5"/>
      <c r="AA39" s="190">
        <v>7.2659625940570925E-3</v>
      </c>
      <c r="AB39" s="5"/>
      <c r="AC39" s="606">
        <v>7.2659625940570924</v>
      </c>
      <c r="AD39" s="5"/>
      <c r="AE39" s="5" t="s">
        <v>615</v>
      </c>
      <c r="AF39" s="5"/>
      <c r="AG39" s="139">
        <v>52</v>
      </c>
      <c r="AH39" s="5"/>
      <c r="AI39" s="190">
        <v>5.8816875919013682E-3</v>
      </c>
      <c r="AJ39" s="5"/>
      <c r="AK39" s="606">
        <v>5.8816875919013683</v>
      </c>
      <c r="AL39" s="5"/>
      <c r="AM39" s="5" t="s">
        <v>616</v>
      </c>
      <c r="AN39" s="5"/>
      <c r="AO39" s="139">
        <v>59</v>
      </c>
      <c r="AP39" s="5"/>
      <c r="AQ39" s="190">
        <v>8.686985378229305E-3</v>
      </c>
      <c r="AR39" s="5"/>
      <c r="AS39" s="620">
        <v>8.6869853782293056</v>
      </c>
      <c r="AT39" s="5"/>
      <c r="AU39" s="5" t="s">
        <v>617</v>
      </c>
      <c r="AV39" s="138"/>
    </row>
    <row r="40" spans="1:48" x14ac:dyDescent="0.35">
      <c r="A40" s="99"/>
      <c r="B40" s="99"/>
      <c r="C40" s="99"/>
      <c r="D40" s="101" t="s">
        <v>69</v>
      </c>
      <c r="E40" s="127"/>
      <c r="F40" s="850">
        <v>0</v>
      </c>
      <c r="G40" s="104"/>
      <c r="H40" s="459">
        <v>0</v>
      </c>
      <c r="I40" s="1044"/>
      <c r="J40" s="1050">
        <v>0</v>
      </c>
      <c r="K40" s="1163"/>
      <c r="L40" s="614">
        <v>0</v>
      </c>
      <c r="M40" s="1044"/>
      <c r="N40" s="1048" t="s">
        <v>2383</v>
      </c>
      <c r="O40" s="102"/>
      <c r="P40" s="971"/>
      <c r="Q40" s="459">
        <v>0</v>
      </c>
      <c r="R40" s="1044"/>
      <c r="S40" s="1050">
        <v>0</v>
      </c>
      <c r="T40" s="1163"/>
      <c r="U40" s="614">
        <v>0</v>
      </c>
      <c r="V40" s="106"/>
      <c r="W40" s="106" t="s">
        <v>1506</v>
      </c>
      <c r="X40" s="101"/>
      <c r="Y40" s="850">
        <v>0</v>
      </c>
      <c r="Z40" s="101"/>
      <c r="AA40" s="1050">
        <v>0</v>
      </c>
      <c r="AB40" s="1163"/>
      <c r="AC40" s="614">
        <v>0</v>
      </c>
      <c r="AD40" s="101"/>
      <c r="AE40" s="101" t="s">
        <v>1506</v>
      </c>
      <c r="AF40" s="101"/>
      <c r="AG40" s="850">
        <v>0</v>
      </c>
      <c r="AH40" s="36"/>
      <c r="AI40" s="1050">
        <v>0</v>
      </c>
      <c r="AJ40" s="1163"/>
      <c r="AK40" s="614">
        <v>0</v>
      </c>
      <c r="AL40" s="36"/>
      <c r="AM40" s="36" t="s">
        <v>1506</v>
      </c>
      <c r="AN40" s="36"/>
      <c r="AO40" s="850">
        <v>0</v>
      </c>
      <c r="AP40" s="36"/>
      <c r="AQ40" s="1050">
        <v>0</v>
      </c>
      <c r="AR40" s="1163"/>
      <c r="AS40" s="614">
        <v>0</v>
      </c>
      <c r="AT40" s="36"/>
      <c r="AU40" s="36" t="s">
        <v>1491</v>
      </c>
      <c r="AV40" s="566"/>
    </row>
    <row r="41" spans="1:48" x14ac:dyDescent="0.35">
      <c r="A41" s="99"/>
      <c r="B41" s="99"/>
      <c r="C41" s="99"/>
      <c r="D41" s="101" t="s">
        <v>70</v>
      </c>
      <c r="E41" s="127"/>
      <c r="F41" s="850">
        <v>18</v>
      </c>
      <c r="G41" s="104"/>
      <c r="H41" s="459">
        <v>6</v>
      </c>
      <c r="I41" s="1044"/>
      <c r="J41" s="1082">
        <v>5.1933870871090815E-4</v>
      </c>
      <c r="K41" s="1048"/>
      <c r="L41" s="510">
        <v>0.51933870871090815</v>
      </c>
      <c r="M41" s="1044"/>
      <c r="N41" s="1048" t="s">
        <v>718</v>
      </c>
      <c r="O41" s="102"/>
      <c r="P41" s="971"/>
      <c r="Q41" s="459">
        <v>7</v>
      </c>
      <c r="R41" s="1044"/>
      <c r="S41" s="1082">
        <v>7.113209464476944E-4</v>
      </c>
      <c r="T41" s="1048"/>
      <c r="U41" s="611">
        <v>0.71132094644769439</v>
      </c>
      <c r="V41" s="106"/>
      <c r="W41" s="106" t="s">
        <v>713</v>
      </c>
      <c r="X41" s="101"/>
      <c r="Y41" s="459" t="s">
        <v>12</v>
      </c>
      <c r="Z41" s="101"/>
      <c r="AA41" s="215">
        <v>4.3378881158549808E-4</v>
      </c>
      <c r="AB41" s="101"/>
      <c r="AC41" s="601">
        <v>0.43378881158549809</v>
      </c>
      <c r="AD41" s="101"/>
      <c r="AE41" s="101" t="s">
        <v>2513</v>
      </c>
      <c r="AF41" s="101"/>
      <c r="AG41" s="459" t="s">
        <v>12</v>
      </c>
      <c r="AH41" s="36"/>
      <c r="AI41" s="215">
        <v>1.1310937676733401E-4</v>
      </c>
      <c r="AJ41" s="36"/>
      <c r="AK41" s="605">
        <v>0.11310937676733401</v>
      </c>
      <c r="AL41" s="36"/>
      <c r="AM41" s="36" t="s">
        <v>1221</v>
      </c>
      <c r="AN41" s="36"/>
      <c r="AO41" s="850">
        <v>0</v>
      </c>
      <c r="AP41" s="36"/>
      <c r="AQ41" s="1050">
        <v>0</v>
      </c>
      <c r="AR41" s="1163"/>
      <c r="AS41" s="614">
        <v>0</v>
      </c>
      <c r="AT41" s="36"/>
      <c r="AU41" s="36" t="s">
        <v>1491</v>
      </c>
      <c r="AV41" s="566"/>
    </row>
    <row r="42" spans="1:48" x14ac:dyDescent="0.35">
      <c r="A42" s="99"/>
      <c r="B42" s="99"/>
      <c r="C42" s="99"/>
      <c r="D42" s="101" t="s">
        <v>71</v>
      </c>
      <c r="E42" s="101"/>
      <c r="F42" s="459" t="s">
        <v>12</v>
      </c>
      <c r="G42" s="104"/>
      <c r="H42" s="459">
        <v>0</v>
      </c>
      <c r="I42" s="262"/>
      <c r="J42" s="1050">
        <v>0</v>
      </c>
      <c r="K42" s="1163"/>
      <c r="L42" s="614">
        <v>0</v>
      </c>
      <c r="M42" s="262"/>
      <c r="N42" s="1048" t="s">
        <v>2383</v>
      </c>
      <c r="O42" s="130"/>
      <c r="P42" s="1101"/>
      <c r="Q42" s="459" t="s">
        <v>12</v>
      </c>
      <c r="R42" s="262"/>
      <c r="S42" s="1049">
        <v>2.0323455612791268E-4</v>
      </c>
      <c r="T42" s="1048"/>
      <c r="U42" s="611">
        <v>0.20323455612791269</v>
      </c>
      <c r="V42" s="106"/>
      <c r="W42" s="106" t="s">
        <v>1214</v>
      </c>
      <c r="X42" s="101"/>
      <c r="Y42" s="850">
        <v>0</v>
      </c>
      <c r="Z42" s="101"/>
      <c r="AA42" s="1050">
        <v>0</v>
      </c>
      <c r="AB42" s="1163"/>
      <c r="AC42" s="614">
        <v>0</v>
      </c>
      <c r="AD42" s="101"/>
      <c r="AE42" s="101" t="s">
        <v>1506</v>
      </c>
      <c r="AF42" s="101"/>
      <c r="AG42" s="850">
        <v>0</v>
      </c>
      <c r="AH42" s="36"/>
      <c r="AI42" s="1050">
        <v>0</v>
      </c>
      <c r="AJ42" s="1163"/>
      <c r="AK42" s="614">
        <v>0</v>
      </c>
      <c r="AL42" s="36"/>
      <c r="AM42" s="36" t="s">
        <v>1506</v>
      </c>
      <c r="AN42" s="36"/>
      <c r="AO42" s="850">
        <v>0</v>
      </c>
      <c r="AP42" s="36"/>
      <c r="AQ42" s="1050">
        <v>0</v>
      </c>
      <c r="AR42" s="1163"/>
      <c r="AS42" s="614">
        <v>0</v>
      </c>
      <c r="AT42" s="36"/>
      <c r="AU42" s="36" t="s">
        <v>1491</v>
      </c>
      <c r="AV42" s="566"/>
    </row>
    <row r="43" spans="1:48" x14ac:dyDescent="0.35">
      <c r="A43" s="99"/>
      <c r="B43" s="99"/>
      <c r="C43" s="99"/>
      <c r="D43" s="101" t="s">
        <v>72</v>
      </c>
      <c r="E43" s="101"/>
      <c r="F43" s="850">
        <v>8</v>
      </c>
      <c r="G43" s="104"/>
      <c r="H43" s="459" t="s">
        <v>12</v>
      </c>
      <c r="I43" s="1044"/>
      <c r="J43" s="1049">
        <v>1.7311290290363603E-4</v>
      </c>
      <c r="K43" s="1044"/>
      <c r="L43" s="510">
        <v>0.17311290290363604</v>
      </c>
      <c r="M43" s="1044"/>
      <c r="N43" s="1044" t="s">
        <v>1221</v>
      </c>
      <c r="O43" s="102"/>
      <c r="P43" s="971"/>
      <c r="Q43" s="459">
        <v>5</v>
      </c>
      <c r="R43" s="1044"/>
      <c r="S43" s="1049">
        <v>5.0808639031978175E-4</v>
      </c>
      <c r="T43" s="1048"/>
      <c r="U43" s="611">
        <v>0.50808639031978176</v>
      </c>
      <c r="V43" s="106"/>
      <c r="W43" s="106" t="s">
        <v>2470</v>
      </c>
      <c r="X43" s="101"/>
      <c r="Y43" s="850">
        <v>0</v>
      </c>
      <c r="Z43" s="101"/>
      <c r="AA43" s="1050">
        <v>0</v>
      </c>
      <c r="AB43" s="1163"/>
      <c r="AC43" s="614">
        <v>0</v>
      </c>
      <c r="AD43" s="101"/>
      <c r="AE43" s="101" t="s">
        <v>1506</v>
      </c>
      <c r="AF43" s="101"/>
      <c r="AG43" s="850">
        <v>0</v>
      </c>
      <c r="AH43" s="36"/>
      <c r="AI43" s="1050">
        <v>0</v>
      </c>
      <c r="AJ43" s="1163"/>
      <c r="AK43" s="614">
        <v>0</v>
      </c>
      <c r="AL43" s="36"/>
      <c r="AM43" s="36" t="s">
        <v>1506</v>
      </c>
      <c r="AN43" s="36"/>
      <c r="AO43" s="459" t="s">
        <v>12</v>
      </c>
      <c r="AP43" s="36"/>
      <c r="AQ43" s="216">
        <v>1.4723704030897126E-4</v>
      </c>
      <c r="AR43" s="36"/>
      <c r="AS43" s="612">
        <v>0.14723704030897125</v>
      </c>
      <c r="AT43" s="36"/>
      <c r="AU43" s="36" t="s">
        <v>706</v>
      </c>
      <c r="AV43" s="566"/>
    </row>
    <row r="44" spans="1:48" x14ac:dyDescent="0.35">
      <c r="A44" s="122"/>
      <c r="B44" s="122"/>
      <c r="C44" s="122"/>
      <c r="D44" s="129" t="s">
        <v>73</v>
      </c>
      <c r="E44" s="101"/>
      <c r="F44" s="850">
        <v>270</v>
      </c>
      <c r="G44" s="104"/>
      <c r="H44" s="459">
        <v>79</v>
      </c>
      <c r="I44" s="1044"/>
      <c r="J44" s="1049">
        <v>6.8379596646936233E-3</v>
      </c>
      <c r="K44" s="1048"/>
      <c r="L44" s="510">
        <v>6.8379596646936234</v>
      </c>
      <c r="M44" s="1044"/>
      <c r="N44" s="1048" t="s">
        <v>2514</v>
      </c>
      <c r="O44" s="102"/>
      <c r="P44" s="971"/>
      <c r="Q44" s="459">
        <v>58</v>
      </c>
      <c r="R44" s="1044"/>
      <c r="S44" s="1049">
        <v>5.8938021277094681E-3</v>
      </c>
      <c r="T44" s="1048"/>
      <c r="U44" s="611">
        <v>5.8938021277094679</v>
      </c>
      <c r="V44" s="106"/>
      <c r="W44" s="106" t="s">
        <v>2515</v>
      </c>
      <c r="X44" s="101"/>
      <c r="Y44" s="850">
        <v>46</v>
      </c>
      <c r="Z44" s="101"/>
      <c r="AA44" s="216">
        <v>4.9885713332332281E-3</v>
      </c>
      <c r="AB44" s="101"/>
      <c r="AC44" s="601">
        <v>4.988571333233228</v>
      </c>
      <c r="AD44" s="101"/>
      <c r="AE44" s="101" t="s">
        <v>2516</v>
      </c>
      <c r="AF44" s="101"/>
      <c r="AG44" s="850">
        <v>39</v>
      </c>
      <c r="AH44" s="36"/>
      <c r="AI44" s="216">
        <v>4.4112656939260262E-3</v>
      </c>
      <c r="AJ44" s="36"/>
      <c r="AK44" s="605">
        <v>4.4112656939260262</v>
      </c>
      <c r="AL44" s="36"/>
      <c r="AM44" s="36" t="s">
        <v>2517</v>
      </c>
      <c r="AN44" s="36"/>
      <c r="AO44" s="850">
        <v>48</v>
      </c>
      <c r="AP44" s="36"/>
      <c r="AQ44" s="216">
        <v>7.0673779348306215E-3</v>
      </c>
      <c r="AR44" s="36"/>
      <c r="AS44" s="612">
        <v>7.0673779348306214</v>
      </c>
      <c r="AT44" s="36"/>
      <c r="AU44" s="36" t="s">
        <v>2518</v>
      </c>
      <c r="AV44" s="566"/>
    </row>
    <row r="45" spans="1:48" x14ac:dyDescent="0.35">
      <c r="A45" s="122"/>
      <c r="B45" s="122"/>
      <c r="C45" s="122"/>
      <c r="D45" s="129" t="s">
        <v>74</v>
      </c>
      <c r="E45" s="101"/>
      <c r="F45" s="850">
        <v>14</v>
      </c>
      <c r="G45" s="104"/>
      <c r="H45" s="459">
        <v>5</v>
      </c>
      <c r="I45" s="1044"/>
      <c r="J45" s="1049">
        <v>4.3278225725909011E-4</v>
      </c>
      <c r="K45" s="1048"/>
      <c r="L45" s="510">
        <v>0.43278225725909009</v>
      </c>
      <c r="M45" s="1044"/>
      <c r="N45" s="1048" t="s">
        <v>2204</v>
      </c>
      <c r="O45" s="102"/>
      <c r="P45" s="971"/>
      <c r="Q45" s="459" t="s">
        <v>12</v>
      </c>
      <c r="R45" s="1044"/>
      <c r="S45" s="1049">
        <v>2.0323455612791268E-4</v>
      </c>
      <c r="T45" s="1048"/>
      <c r="U45" s="611">
        <v>0.20323455612791269</v>
      </c>
      <c r="V45" s="106"/>
      <c r="W45" s="106" t="s">
        <v>1214</v>
      </c>
      <c r="X45" s="101"/>
      <c r="Y45" s="850">
        <v>4</v>
      </c>
      <c r="Z45" s="101"/>
      <c r="AA45" s="216">
        <v>4.3378881158549808E-4</v>
      </c>
      <c r="AB45" s="101"/>
      <c r="AC45" s="601">
        <v>0.43378881158549809</v>
      </c>
      <c r="AD45" s="101"/>
      <c r="AE45" s="101" t="s">
        <v>2513</v>
      </c>
      <c r="AF45" s="101"/>
      <c r="AG45" s="459" t="s">
        <v>12</v>
      </c>
      <c r="AH45" s="36"/>
      <c r="AI45" s="216">
        <v>1.1310937676733401E-4</v>
      </c>
      <c r="AJ45" s="36"/>
      <c r="AK45" s="605">
        <v>0.11310937676733401</v>
      </c>
      <c r="AL45" s="36"/>
      <c r="AM45" s="36" t="s">
        <v>1221</v>
      </c>
      <c r="AN45" s="36"/>
      <c r="AO45" s="459" t="s">
        <v>12</v>
      </c>
      <c r="AP45" s="36"/>
      <c r="AQ45" s="216">
        <v>2.9447408061794252E-4</v>
      </c>
      <c r="AR45" s="36"/>
      <c r="AS45" s="612">
        <v>0.2944740806179425</v>
      </c>
      <c r="AT45" s="36"/>
      <c r="AU45" s="36" t="s">
        <v>697</v>
      </c>
      <c r="AV45" s="566"/>
    </row>
    <row r="46" spans="1:48" x14ac:dyDescent="0.35">
      <c r="A46" s="122"/>
      <c r="B46" s="122"/>
      <c r="C46" s="122"/>
      <c r="D46" s="129" t="s">
        <v>75</v>
      </c>
      <c r="E46" s="101"/>
      <c r="F46" s="850">
        <v>20</v>
      </c>
      <c r="G46" s="104"/>
      <c r="H46" s="459">
        <v>0</v>
      </c>
      <c r="I46" s="1044"/>
      <c r="J46" s="1050">
        <v>0</v>
      </c>
      <c r="K46" s="1163"/>
      <c r="L46" s="614">
        <v>0</v>
      </c>
      <c r="M46" s="1044"/>
      <c r="N46" s="1048" t="s">
        <v>2383</v>
      </c>
      <c r="O46" s="102"/>
      <c r="P46" s="971"/>
      <c r="Q46" s="459">
        <v>5</v>
      </c>
      <c r="R46" s="1044"/>
      <c r="S46" s="1049">
        <v>5.0808639031978175E-4</v>
      </c>
      <c r="T46" s="1048"/>
      <c r="U46" s="611">
        <v>0.50808639031978176</v>
      </c>
      <c r="V46" s="106"/>
      <c r="W46" s="106" t="s">
        <v>2470</v>
      </c>
      <c r="X46" s="101"/>
      <c r="Y46" s="850">
        <v>9</v>
      </c>
      <c r="Z46" s="101"/>
      <c r="AA46" s="216">
        <v>9.7602482606737068E-4</v>
      </c>
      <c r="AB46" s="101"/>
      <c r="AC46" s="601">
        <v>0.97602482606737073</v>
      </c>
      <c r="AD46" s="101"/>
      <c r="AE46" s="101" t="s">
        <v>2255</v>
      </c>
      <c r="AF46" s="101"/>
      <c r="AG46" s="459" t="s">
        <v>12</v>
      </c>
      <c r="AH46" s="36"/>
      <c r="AI46" s="216">
        <v>4.5243750706933604E-4</v>
      </c>
      <c r="AJ46" s="36"/>
      <c r="AK46" s="605">
        <v>0.45243750706933605</v>
      </c>
      <c r="AL46" s="36"/>
      <c r="AM46" s="36" t="s">
        <v>2472</v>
      </c>
      <c r="AN46" s="36"/>
      <c r="AO46" s="459" t="s">
        <v>12</v>
      </c>
      <c r="AP46" s="36"/>
      <c r="AQ46" s="216">
        <v>2.9447408061794252E-4</v>
      </c>
      <c r="AR46" s="36"/>
      <c r="AS46" s="612">
        <v>0.2944740806179425</v>
      </c>
      <c r="AT46" s="36"/>
      <c r="AU46" s="36" t="s">
        <v>697</v>
      </c>
      <c r="AV46" s="566"/>
    </row>
    <row r="47" spans="1:48" x14ac:dyDescent="0.35">
      <c r="A47" s="99"/>
      <c r="B47" s="99"/>
      <c r="C47" s="99"/>
      <c r="D47" s="101" t="s">
        <v>76</v>
      </c>
      <c r="E47" s="99"/>
      <c r="F47" s="850">
        <v>7</v>
      </c>
      <c r="G47" s="104"/>
      <c r="H47" s="459" t="s">
        <v>12</v>
      </c>
      <c r="I47" s="1044"/>
      <c r="J47" s="1049">
        <v>2.5966935435545407E-4</v>
      </c>
      <c r="K47" s="1048"/>
      <c r="L47" s="510">
        <v>0.25966935435545407</v>
      </c>
      <c r="M47" s="1044"/>
      <c r="N47" s="1048" t="s">
        <v>2384</v>
      </c>
      <c r="O47" s="102"/>
      <c r="P47" s="971"/>
      <c r="Q47" s="459">
        <v>0</v>
      </c>
      <c r="R47" s="1044"/>
      <c r="S47" s="1050">
        <v>0</v>
      </c>
      <c r="T47" s="1163"/>
      <c r="U47" s="614">
        <v>0</v>
      </c>
      <c r="V47" s="106"/>
      <c r="W47" s="106" t="s">
        <v>1506</v>
      </c>
      <c r="X47" s="101"/>
      <c r="Y47" s="459" t="s">
        <v>12</v>
      </c>
      <c r="Z47" s="101"/>
      <c r="AA47" s="216">
        <v>2.1689440579274904E-4</v>
      </c>
      <c r="AB47" s="101"/>
      <c r="AC47" s="601">
        <v>0.21689440579274905</v>
      </c>
      <c r="AD47" s="101"/>
      <c r="AE47" s="101" t="s">
        <v>706</v>
      </c>
      <c r="AF47" s="101"/>
      <c r="AG47" s="459" t="s">
        <v>12</v>
      </c>
      <c r="AH47" s="36"/>
      <c r="AI47" s="216">
        <v>1.1310937676733401E-4</v>
      </c>
      <c r="AJ47" s="36"/>
      <c r="AK47" s="605">
        <v>0.11310937676733401</v>
      </c>
      <c r="AL47" s="36"/>
      <c r="AM47" s="36" t="s">
        <v>1221</v>
      </c>
      <c r="AN47" s="36"/>
      <c r="AO47" s="459" t="s">
        <v>12</v>
      </c>
      <c r="AP47" s="36"/>
      <c r="AQ47" s="216">
        <v>1.4723704030897126E-4</v>
      </c>
      <c r="AR47" s="36"/>
      <c r="AS47" s="612">
        <v>0.14723704030897125</v>
      </c>
      <c r="AT47" s="36"/>
      <c r="AU47" s="36" t="s">
        <v>706</v>
      </c>
      <c r="AV47" s="566"/>
    </row>
    <row r="48" spans="1:48" x14ac:dyDescent="0.35">
      <c r="A48" s="99"/>
      <c r="B48" s="99"/>
      <c r="C48" s="101"/>
      <c r="D48" s="101" t="s">
        <v>77</v>
      </c>
      <c r="E48" s="99"/>
      <c r="F48" s="850">
        <v>40</v>
      </c>
      <c r="G48" s="104"/>
      <c r="H48" s="459">
        <v>18</v>
      </c>
      <c r="I48" s="1044"/>
      <c r="J48" s="1050">
        <v>1.5580161261327244E-3</v>
      </c>
      <c r="K48" s="1048"/>
      <c r="L48" s="510">
        <v>1.5580161261327246</v>
      </c>
      <c r="M48" s="1044"/>
      <c r="N48" s="1048" t="s">
        <v>2519</v>
      </c>
      <c r="O48" s="102"/>
      <c r="P48" s="971"/>
      <c r="Q48" s="459">
        <v>10</v>
      </c>
      <c r="R48" s="1044"/>
      <c r="S48" s="1049">
        <v>1.0161727806395635E-3</v>
      </c>
      <c r="T48" s="1048"/>
      <c r="U48" s="611">
        <v>1.0161727806395635</v>
      </c>
      <c r="V48" s="106"/>
      <c r="W48" s="106" t="s">
        <v>763</v>
      </c>
      <c r="X48" s="101"/>
      <c r="Y48" s="459" t="s">
        <v>12</v>
      </c>
      <c r="Z48" s="101"/>
      <c r="AA48" s="216">
        <v>2.1689440579274904E-4</v>
      </c>
      <c r="AB48" s="101"/>
      <c r="AC48" s="601">
        <v>0.21689440579274905</v>
      </c>
      <c r="AD48" s="101"/>
      <c r="AE48" s="101" t="s">
        <v>706</v>
      </c>
      <c r="AF48" s="101"/>
      <c r="AG48" s="850">
        <v>6</v>
      </c>
      <c r="AH48" s="101"/>
      <c r="AI48" s="216">
        <v>6.7865626060400412E-4</v>
      </c>
      <c r="AJ48" s="101"/>
      <c r="AK48" s="601">
        <v>0.67865626060400408</v>
      </c>
      <c r="AL48" s="101"/>
      <c r="AM48" s="101" t="s">
        <v>1216</v>
      </c>
      <c r="AN48" s="36"/>
      <c r="AO48" s="459" t="s">
        <v>12</v>
      </c>
      <c r="AP48" s="101"/>
      <c r="AQ48" s="216">
        <v>5.8894816123588505E-4</v>
      </c>
      <c r="AR48" s="101"/>
      <c r="AS48" s="611">
        <v>0.588948161235885</v>
      </c>
      <c r="AT48" s="101"/>
      <c r="AU48" s="101" t="s">
        <v>1216</v>
      </c>
      <c r="AV48" s="566"/>
    </row>
    <row r="49" spans="1:48" x14ac:dyDescent="0.35">
      <c r="A49" s="99"/>
      <c r="B49" s="99"/>
      <c r="C49" s="101"/>
      <c r="D49" s="101" t="s">
        <v>38</v>
      </c>
      <c r="E49" s="99"/>
      <c r="F49" s="459" t="s">
        <v>12</v>
      </c>
      <c r="G49" s="104"/>
      <c r="H49" s="459">
        <v>0</v>
      </c>
      <c r="I49" s="1044"/>
      <c r="J49" s="1050">
        <v>0</v>
      </c>
      <c r="K49" s="1163"/>
      <c r="L49" s="614">
        <v>0</v>
      </c>
      <c r="M49" s="1044"/>
      <c r="N49" s="1048" t="s">
        <v>2383</v>
      </c>
      <c r="O49" s="102"/>
      <c r="P49" s="971"/>
      <c r="Q49" s="459">
        <v>0</v>
      </c>
      <c r="R49" s="1044"/>
      <c r="S49" s="1050">
        <v>0</v>
      </c>
      <c r="T49" s="1163"/>
      <c r="U49" s="614">
        <v>0</v>
      </c>
      <c r="V49" s="106"/>
      <c r="W49" s="106" t="s">
        <v>1506</v>
      </c>
      <c r="X49" s="101"/>
      <c r="Y49" s="850">
        <v>0</v>
      </c>
      <c r="Z49" s="101"/>
      <c r="AA49" s="1050">
        <v>0</v>
      </c>
      <c r="AB49" s="1163"/>
      <c r="AC49" s="614">
        <v>0</v>
      </c>
      <c r="AD49" s="101"/>
      <c r="AE49" s="101" t="s">
        <v>1506</v>
      </c>
      <c r="AF49" s="101"/>
      <c r="AG49" s="850">
        <v>0</v>
      </c>
      <c r="AH49" s="101"/>
      <c r="AI49" s="1050">
        <v>0</v>
      </c>
      <c r="AJ49" s="1163"/>
      <c r="AK49" s="614">
        <v>0</v>
      </c>
      <c r="AL49" s="101"/>
      <c r="AM49" s="101" t="s">
        <v>1506</v>
      </c>
      <c r="AN49" s="36"/>
      <c r="AO49" s="459" t="s">
        <v>12</v>
      </c>
      <c r="AP49" s="101"/>
      <c r="AQ49" s="216"/>
      <c r="AR49" s="101"/>
      <c r="AS49" s="611"/>
      <c r="AT49" s="101"/>
      <c r="AU49" s="101"/>
      <c r="AV49" s="566"/>
    </row>
    <row r="50" spans="1:48" x14ac:dyDescent="0.35">
      <c r="A50" s="124"/>
      <c r="B50" s="124" t="s">
        <v>51</v>
      </c>
      <c r="C50" s="124"/>
      <c r="D50" s="124"/>
      <c r="E50" s="137"/>
      <c r="F50" s="445">
        <v>631</v>
      </c>
      <c r="G50" s="141"/>
      <c r="H50" s="1150">
        <v>145</v>
      </c>
      <c r="I50" s="219"/>
      <c r="J50" s="218">
        <v>2.5737126316723669E-3</v>
      </c>
      <c r="K50" s="219"/>
      <c r="L50" s="359">
        <v>2.5737126316723669</v>
      </c>
      <c r="M50" s="219"/>
      <c r="N50" s="219" t="s">
        <v>2520</v>
      </c>
      <c r="O50" s="140"/>
      <c r="P50" s="1097"/>
      <c r="Q50" s="1150">
        <v>107</v>
      </c>
      <c r="R50" s="219"/>
      <c r="S50" s="218">
        <v>2.1752456729656525E-3</v>
      </c>
      <c r="T50" s="219"/>
      <c r="U50" s="620">
        <v>2.1752456729656524</v>
      </c>
      <c r="V50" s="283"/>
      <c r="W50" s="283" t="s">
        <v>2521</v>
      </c>
      <c r="X50" s="5"/>
      <c r="Y50" s="139">
        <v>145</v>
      </c>
      <c r="Z50" s="5"/>
      <c r="AA50" s="190">
        <v>3.0783601893722267E-3</v>
      </c>
      <c r="AB50" s="5"/>
      <c r="AC50" s="606">
        <v>3.0783601893722268</v>
      </c>
      <c r="AD50" s="5"/>
      <c r="AE50" s="5" t="s">
        <v>1004</v>
      </c>
      <c r="AF50" s="5"/>
      <c r="AG50" s="139">
        <v>125</v>
      </c>
      <c r="AH50" s="5"/>
      <c r="AI50" s="190">
        <v>2.7029544539699333E-3</v>
      </c>
      <c r="AJ50" s="5"/>
      <c r="AK50" s="606">
        <v>2.7029544539699333</v>
      </c>
      <c r="AL50" s="5"/>
      <c r="AM50" s="5" t="s">
        <v>1005</v>
      </c>
      <c r="AN50" s="5"/>
      <c r="AO50" s="139">
        <v>109</v>
      </c>
      <c r="AP50" s="5"/>
      <c r="AQ50" s="190">
        <v>2.4133896287263199E-3</v>
      </c>
      <c r="AR50" s="5"/>
      <c r="AS50" s="620">
        <v>2.4133896287263199</v>
      </c>
      <c r="AT50" s="5"/>
      <c r="AU50" s="5" t="s">
        <v>2522</v>
      </c>
      <c r="AV50" s="138"/>
    </row>
    <row r="51" spans="1:48" x14ac:dyDescent="0.35">
      <c r="A51" s="99"/>
      <c r="B51" s="99"/>
      <c r="C51" s="99"/>
      <c r="D51" s="101" t="s">
        <v>69</v>
      </c>
      <c r="E51" s="127"/>
      <c r="F51" s="850">
        <v>5</v>
      </c>
      <c r="G51" s="104"/>
      <c r="H51" s="459" t="s">
        <v>12</v>
      </c>
      <c r="I51" s="1044"/>
      <c r="J51" s="1049" t="s">
        <v>501</v>
      </c>
      <c r="K51" s="1048"/>
      <c r="L51" s="510" t="s">
        <v>487</v>
      </c>
      <c r="M51" s="1044"/>
      <c r="N51" s="1048" t="s">
        <v>1301</v>
      </c>
      <c r="O51" s="102"/>
      <c r="P51" s="971"/>
      <c r="Q51" s="459" t="s">
        <v>12</v>
      </c>
      <c r="R51" s="1044"/>
      <c r="S51" s="1049" t="s">
        <v>501</v>
      </c>
      <c r="T51" s="1048"/>
      <c r="U51" s="611" t="s">
        <v>487</v>
      </c>
      <c r="V51" s="106"/>
      <c r="W51" s="106" t="s">
        <v>1301</v>
      </c>
      <c r="X51" s="101"/>
      <c r="Y51" s="459" t="s">
        <v>12</v>
      </c>
      <c r="Z51" s="101"/>
      <c r="AA51" s="216" t="s">
        <v>501</v>
      </c>
      <c r="AB51" s="101"/>
      <c r="AC51" s="601" t="s">
        <v>487</v>
      </c>
      <c r="AD51" s="101"/>
      <c r="AE51" s="101" t="s">
        <v>1301</v>
      </c>
      <c r="AF51" s="101"/>
      <c r="AG51" s="459" t="s">
        <v>12</v>
      </c>
      <c r="AH51" s="36"/>
      <c r="AI51" s="250" t="s">
        <v>501</v>
      </c>
      <c r="AJ51" s="36"/>
      <c r="AK51" s="605" t="s">
        <v>487</v>
      </c>
      <c r="AL51" s="36"/>
      <c r="AM51" s="36" t="s">
        <v>1301</v>
      </c>
      <c r="AN51" s="36"/>
      <c r="AO51" s="850">
        <v>0</v>
      </c>
      <c r="AP51" s="36"/>
      <c r="AQ51" s="1050">
        <v>0</v>
      </c>
      <c r="AR51" s="1163"/>
      <c r="AS51" s="614">
        <v>0</v>
      </c>
      <c r="AT51" s="36"/>
      <c r="AU51" s="36" t="s">
        <v>1301</v>
      </c>
      <c r="AV51" s="566"/>
    </row>
    <row r="52" spans="1:48" ht="15.5" x14ac:dyDescent="0.35">
      <c r="A52" s="99"/>
      <c r="B52" s="99"/>
      <c r="C52" s="99"/>
      <c r="D52" s="101" t="s">
        <v>70</v>
      </c>
      <c r="E52" s="127"/>
      <c r="F52" s="850">
        <v>37</v>
      </c>
      <c r="G52" s="96"/>
      <c r="H52" s="459">
        <v>17</v>
      </c>
      <c r="I52" s="1048"/>
      <c r="J52" s="1049">
        <v>3.0174561888572578E-4</v>
      </c>
      <c r="K52" s="1048"/>
      <c r="L52" s="1085">
        <v>0.30174561888572576</v>
      </c>
      <c r="M52" s="1048"/>
      <c r="N52" s="1048" t="s">
        <v>2424</v>
      </c>
      <c r="O52" s="1034"/>
      <c r="P52" s="1103"/>
      <c r="Q52" s="459">
        <v>11</v>
      </c>
      <c r="R52" s="1048"/>
      <c r="S52" s="1049">
        <v>2.2362338694039419E-4</v>
      </c>
      <c r="T52" s="1048"/>
      <c r="U52" s="611">
        <v>0.22362338694039419</v>
      </c>
      <c r="V52" s="106"/>
      <c r="W52" s="106" t="s">
        <v>2386</v>
      </c>
      <c r="X52" s="101"/>
      <c r="Y52" s="850">
        <v>5</v>
      </c>
      <c r="Z52" s="101"/>
      <c r="AA52" s="216">
        <v>1.0615035135766299E-4</v>
      </c>
      <c r="AB52" s="101"/>
      <c r="AC52" s="601">
        <v>0.106150351357663</v>
      </c>
      <c r="AD52" s="101"/>
      <c r="AE52" s="101" t="s">
        <v>1794</v>
      </c>
      <c r="AF52" s="101"/>
      <c r="AG52" s="850">
        <v>4</v>
      </c>
      <c r="AH52" s="36"/>
      <c r="AI52" s="250">
        <v>8.6494542527037864E-5</v>
      </c>
      <c r="AJ52" s="36"/>
      <c r="AK52" s="605">
        <v>8.6494542527037865E-2</v>
      </c>
      <c r="AL52" s="36"/>
      <c r="AM52" s="36" t="s">
        <v>1794</v>
      </c>
      <c r="AN52" s="36"/>
      <c r="AO52" s="850">
        <v>0</v>
      </c>
      <c r="AP52" s="36"/>
      <c r="AQ52" s="1050">
        <v>0</v>
      </c>
      <c r="AR52" s="1163"/>
      <c r="AS52" s="614">
        <v>0</v>
      </c>
      <c r="AT52" s="36"/>
      <c r="AU52" s="36" t="s">
        <v>1301</v>
      </c>
      <c r="AV52" s="566"/>
    </row>
    <row r="53" spans="1:48" ht="15.5" x14ac:dyDescent="0.35">
      <c r="A53" s="99"/>
      <c r="B53" s="99"/>
      <c r="C53" s="99"/>
      <c r="D53" s="101" t="s">
        <v>71</v>
      </c>
      <c r="E53" s="101"/>
      <c r="F53" s="850">
        <v>4</v>
      </c>
      <c r="G53" s="96"/>
      <c r="H53" s="459">
        <v>0</v>
      </c>
      <c r="I53" s="1048"/>
      <c r="J53" s="1050">
        <v>0</v>
      </c>
      <c r="K53" s="1163"/>
      <c r="L53" s="614">
        <v>0</v>
      </c>
      <c r="M53" s="1048"/>
      <c r="N53" s="1048" t="s">
        <v>1301</v>
      </c>
      <c r="O53" s="1034"/>
      <c r="P53" s="1103"/>
      <c r="Q53" s="459" t="s">
        <v>12</v>
      </c>
      <c r="R53" s="1048"/>
      <c r="S53" s="1049" t="s">
        <v>501</v>
      </c>
      <c r="T53" s="1048"/>
      <c r="U53" s="611" t="s">
        <v>487</v>
      </c>
      <c r="V53" s="106"/>
      <c r="W53" s="106" t="s">
        <v>1301</v>
      </c>
      <c r="X53" s="101"/>
      <c r="Y53" s="459" t="s">
        <v>12</v>
      </c>
      <c r="Z53" s="101"/>
      <c r="AA53" s="216" t="s">
        <v>501</v>
      </c>
      <c r="AB53" s="101"/>
      <c r="AC53" s="601" t="s">
        <v>487</v>
      </c>
      <c r="AD53" s="101"/>
      <c r="AE53" s="101" t="s">
        <v>1301</v>
      </c>
      <c r="AF53" s="101"/>
      <c r="AG53" s="459" t="s">
        <v>12</v>
      </c>
      <c r="AH53" s="36"/>
      <c r="AI53" s="250" t="s">
        <v>501</v>
      </c>
      <c r="AJ53" s="36"/>
      <c r="AK53" s="605" t="s">
        <v>487</v>
      </c>
      <c r="AL53" s="36"/>
      <c r="AM53" s="36" t="s">
        <v>1301</v>
      </c>
      <c r="AN53" s="36"/>
      <c r="AO53" s="459" t="s">
        <v>12</v>
      </c>
      <c r="AP53" s="36"/>
      <c r="AQ53" s="250" t="s">
        <v>501</v>
      </c>
      <c r="AR53" s="36"/>
      <c r="AS53" s="612" t="s">
        <v>487</v>
      </c>
      <c r="AT53" s="36"/>
      <c r="AU53" s="36" t="s">
        <v>1301</v>
      </c>
      <c r="AV53" s="566"/>
    </row>
    <row r="54" spans="1:48" x14ac:dyDescent="0.35">
      <c r="A54" s="101"/>
      <c r="B54" s="99"/>
      <c r="C54" s="99"/>
      <c r="D54" s="101" t="s">
        <v>72</v>
      </c>
      <c r="E54" s="101"/>
      <c r="F54" s="850">
        <v>3</v>
      </c>
      <c r="G54" s="133"/>
      <c r="H54" s="459" t="s">
        <v>12</v>
      </c>
      <c r="I54" s="1046"/>
      <c r="J54" s="1050" t="s">
        <v>501</v>
      </c>
      <c r="K54" s="1046"/>
      <c r="L54" s="1085" t="s">
        <v>487</v>
      </c>
      <c r="M54" s="1046"/>
      <c r="N54" s="1046" t="s">
        <v>1301</v>
      </c>
      <c r="O54" s="103"/>
      <c r="P54" s="1104"/>
      <c r="Q54" s="459" t="s">
        <v>12</v>
      </c>
      <c r="R54" s="1046"/>
      <c r="S54" s="1049" t="s">
        <v>501</v>
      </c>
      <c r="T54" s="1046"/>
      <c r="U54" s="611" t="s">
        <v>487</v>
      </c>
      <c r="V54" s="106"/>
      <c r="W54" s="106" t="s">
        <v>1301</v>
      </c>
      <c r="X54" s="101"/>
      <c r="Y54" s="850">
        <v>0</v>
      </c>
      <c r="Z54" s="101"/>
      <c r="AA54" s="1050">
        <v>0</v>
      </c>
      <c r="AB54" s="1163"/>
      <c r="AC54" s="614">
        <v>0</v>
      </c>
      <c r="AD54" s="101"/>
      <c r="AE54" s="101" t="s">
        <v>1301</v>
      </c>
      <c r="AF54" s="101"/>
      <c r="AG54" s="459" t="s">
        <v>12</v>
      </c>
      <c r="AH54" s="99"/>
      <c r="AI54" s="250" t="s">
        <v>501</v>
      </c>
      <c r="AJ54" s="101"/>
      <c r="AK54" s="605" t="s">
        <v>487</v>
      </c>
      <c r="AL54" s="101"/>
      <c r="AM54" s="101" t="s">
        <v>1301</v>
      </c>
      <c r="AN54" s="57"/>
      <c r="AO54" s="850">
        <v>0</v>
      </c>
      <c r="AP54" s="99"/>
      <c r="AQ54" s="1050">
        <v>0</v>
      </c>
      <c r="AR54" s="1163"/>
      <c r="AS54" s="614">
        <v>0</v>
      </c>
      <c r="AT54" s="101"/>
      <c r="AU54" s="101" t="s">
        <v>1301</v>
      </c>
      <c r="AV54" s="704"/>
    </row>
    <row r="55" spans="1:48" x14ac:dyDescent="0.35">
      <c r="A55" s="101"/>
      <c r="B55" s="122"/>
      <c r="C55" s="122"/>
      <c r="D55" s="129" t="s">
        <v>73</v>
      </c>
      <c r="E55" s="101"/>
      <c r="F55" s="850">
        <v>451</v>
      </c>
      <c r="G55" s="134"/>
      <c r="H55" s="459">
        <v>93</v>
      </c>
      <c r="I55" s="1044"/>
      <c r="J55" s="1049">
        <v>1.6507260327277939E-3</v>
      </c>
      <c r="K55" s="1044"/>
      <c r="L55" s="510">
        <v>1.6507260327277939</v>
      </c>
      <c r="M55" s="1044"/>
      <c r="N55" s="1044" t="s">
        <v>1839</v>
      </c>
      <c r="O55" s="102"/>
      <c r="P55" s="971"/>
      <c r="Q55" s="459">
        <v>64</v>
      </c>
      <c r="R55" s="1044"/>
      <c r="S55" s="1049">
        <v>1.301081524016839E-3</v>
      </c>
      <c r="T55" s="1048"/>
      <c r="U55" s="611">
        <v>1.301081524016839</v>
      </c>
      <c r="V55" s="106"/>
      <c r="W55" s="106" t="s">
        <v>2523</v>
      </c>
      <c r="X55" s="101"/>
      <c r="Y55" s="850">
        <v>118</v>
      </c>
      <c r="Z55" s="101"/>
      <c r="AA55" s="216">
        <v>2.5051482920408468E-3</v>
      </c>
      <c r="AB55" s="101"/>
      <c r="AC55" s="601">
        <v>2.5051482920408468</v>
      </c>
      <c r="AD55" s="101"/>
      <c r="AE55" s="101" t="s">
        <v>1209</v>
      </c>
      <c r="AF55" s="101"/>
      <c r="AG55" s="850">
        <v>96</v>
      </c>
      <c r="AH55" s="36"/>
      <c r="AI55" s="250">
        <v>2.0758690206489089E-3</v>
      </c>
      <c r="AJ55" s="36"/>
      <c r="AK55" s="605">
        <v>2.0758690206489088</v>
      </c>
      <c r="AL55" s="36"/>
      <c r="AM55" s="36" t="s">
        <v>2524</v>
      </c>
      <c r="AN55" s="36"/>
      <c r="AO55" s="850">
        <v>80</v>
      </c>
      <c r="AP55" s="36"/>
      <c r="AQ55" s="250">
        <v>1.7712951403495924E-3</v>
      </c>
      <c r="AR55" s="36"/>
      <c r="AS55" s="612">
        <v>1.7712951403495925</v>
      </c>
      <c r="AT55" s="36"/>
      <c r="AU55" s="36" t="s">
        <v>2525</v>
      </c>
      <c r="AV55" s="566"/>
    </row>
    <row r="56" spans="1:48" x14ac:dyDescent="0.35">
      <c r="A56" s="101"/>
      <c r="B56" s="122"/>
      <c r="C56" s="122"/>
      <c r="D56" s="129" t="s">
        <v>74</v>
      </c>
      <c r="E56" s="101"/>
      <c r="F56" s="850">
        <v>21</v>
      </c>
      <c r="G56" s="134"/>
      <c r="H56" s="459">
        <v>4</v>
      </c>
      <c r="I56" s="1044"/>
      <c r="J56" s="1049">
        <v>7.099896914958254E-5</v>
      </c>
      <c r="K56" s="1048"/>
      <c r="L56" s="510">
        <v>7.0998969149582536E-2</v>
      </c>
      <c r="M56" s="1044"/>
      <c r="N56" s="1048" t="s">
        <v>1794</v>
      </c>
      <c r="O56" s="102"/>
      <c r="P56" s="971"/>
      <c r="Q56" s="459">
        <v>4</v>
      </c>
      <c r="R56" s="1044"/>
      <c r="S56" s="1049">
        <v>8.1317595251052436E-5</v>
      </c>
      <c r="T56" s="1048"/>
      <c r="U56" s="611">
        <v>8.1317595251052435E-2</v>
      </c>
      <c r="V56" s="106"/>
      <c r="W56" s="106" t="s">
        <v>1794</v>
      </c>
      <c r="X56" s="101"/>
      <c r="Y56" s="459" t="s">
        <v>12</v>
      </c>
      <c r="Z56" s="101"/>
      <c r="AA56" s="216">
        <v>6.3690210814597802E-5</v>
      </c>
      <c r="AB56" s="101"/>
      <c r="AC56" s="601">
        <v>6.3690210814597803E-2</v>
      </c>
      <c r="AD56" s="101"/>
      <c r="AE56" s="101" t="s">
        <v>1794</v>
      </c>
      <c r="AF56" s="101"/>
      <c r="AG56" s="850">
        <v>7</v>
      </c>
      <c r="AH56" s="36"/>
      <c r="AI56" s="250">
        <v>1.5136544942231627E-4</v>
      </c>
      <c r="AJ56" s="36"/>
      <c r="AK56" s="605">
        <v>0.15136544942231628</v>
      </c>
      <c r="AL56" s="36"/>
      <c r="AM56" s="36" t="s">
        <v>1321</v>
      </c>
      <c r="AN56" s="36"/>
      <c r="AO56" s="459" t="s">
        <v>12</v>
      </c>
      <c r="AP56" s="36"/>
      <c r="AQ56" s="250">
        <v>6.6423567763109718E-5</v>
      </c>
      <c r="AR56" s="36"/>
      <c r="AS56" s="612">
        <v>6.6423567763109717E-2</v>
      </c>
      <c r="AT56" s="36"/>
      <c r="AU56" s="36" t="s">
        <v>1794</v>
      </c>
      <c r="AV56" s="566"/>
    </row>
    <row r="57" spans="1:48" x14ac:dyDescent="0.35">
      <c r="A57" s="101"/>
      <c r="B57" s="122"/>
      <c r="C57" s="122"/>
      <c r="D57" s="129" t="s">
        <v>75</v>
      </c>
      <c r="E57" s="101"/>
      <c r="F57" s="850">
        <v>37</v>
      </c>
      <c r="G57" s="104"/>
      <c r="H57" s="459">
        <v>5</v>
      </c>
      <c r="I57" s="1044"/>
      <c r="J57" s="1049">
        <v>8.8748711436978175E-5</v>
      </c>
      <c r="K57" s="1048"/>
      <c r="L57" s="510">
        <v>8.874871143697817E-2</v>
      </c>
      <c r="M57" s="1044"/>
      <c r="N57" s="1048" t="s">
        <v>1794</v>
      </c>
      <c r="O57" s="102"/>
      <c r="P57" s="971"/>
      <c r="Q57" s="459">
        <v>8</v>
      </c>
      <c r="R57" s="1044"/>
      <c r="S57" s="1049">
        <v>1.6263519050210487E-4</v>
      </c>
      <c r="T57" s="1048"/>
      <c r="U57" s="611">
        <v>0.16263519050210487</v>
      </c>
      <c r="V57" s="106"/>
      <c r="W57" s="106" t="s">
        <v>1321</v>
      </c>
      <c r="X57" s="101"/>
      <c r="Y57" s="850">
        <v>8</v>
      </c>
      <c r="Z57" s="101"/>
      <c r="AA57" s="216">
        <v>1.698405621722608E-4</v>
      </c>
      <c r="AB57" s="101"/>
      <c r="AC57" s="601">
        <v>0.16984056217226079</v>
      </c>
      <c r="AD57" s="101"/>
      <c r="AE57" s="101" t="s">
        <v>1321</v>
      </c>
      <c r="AF57" s="101"/>
      <c r="AG57" s="850">
        <v>6</v>
      </c>
      <c r="AH57" s="36"/>
      <c r="AI57" s="250">
        <v>1.2974181379055681E-4</v>
      </c>
      <c r="AJ57" s="36"/>
      <c r="AK57" s="605">
        <v>0.1297418137905568</v>
      </c>
      <c r="AL57" s="36"/>
      <c r="AM57" s="36" t="s">
        <v>2383</v>
      </c>
      <c r="AN57" s="36"/>
      <c r="AO57" s="850">
        <v>10</v>
      </c>
      <c r="AP57" s="36"/>
      <c r="AQ57" s="250">
        <v>2.2141189254369905E-4</v>
      </c>
      <c r="AR57" s="36"/>
      <c r="AS57" s="612">
        <v>0.22141189254369906</v>
      </c>
      <c r="AT57" s="36"/>
      <c r="AU57" s="36" t="s">
        <v>2386</v>
      </c>
      <c r="AV57" s="566"/>
    </row>
    <row r="58" spans="1:48" x14ac:dyDescent="0.35">
      <c r="A58" s="101"/>
      <c r="B58" s="99"/>
      <c r="C58" s="99"/>
      <c r="D58" s="101" t="s">
        <v>76</v>
      </c>
      <c r="E58" s="99"/>
      <c r="F58" s="850">
        <v>35</v>
      </c>
      <c r="G58" s="104"/>
      <c r="H58" s="459">
        <v>10</v>
      </c>
      <c r="I58" s="1044"/>
      <c r="J58" s="1049">
        <v>1.7749742287395635E-4</v>
      </c>
      <c r="K58" s="1048"/>
      <c r="L58" s="510">
        <v>0.17749742287395634</v>
      </c>
      <c r="M58" s="1044"/>
      <c r="N58" s="1048" t="s">
        <v>1321</v>
      </c>
      <c r="O58" s="102"/>
      <c r="P58" s="971"/>
      <c r="Q58" s="459">
        <v>9</v>
      </c>
      <c r="R58" s="1044"/>
      <c r="S58" s="1049">
        <v>1.8296458931486799E-4</v>
      </c>
      <c r="T58" s="1048"/>
      <c r="U58" s="611">
        <v>0.18296458931486798</v>
      </c>
      <c r="V58" s="106"/>
      <c r="W58" s="106" t="s">
        <v>1321</v>
      </c>
      <c r="X58" s="101"/>
      <c r="Y58" s="850">
        <v>4</v>
      </c>
      <c r="Z58" s="101"/>
      <c r="AA58" s="216">
        <v>8.4920281086130398E-5</v>
      </c>
      <c r="AB58" s="101"/>
      <c r="AC58" s="601">
        <v>8.4920281086130395E-2</v>
      </c>
      <c r="AD58" s="101"/>
      <c r="AE58" s="101" t="s">
        <v>1794</v>
      </c>
      <c r="AF58" s="101"/>
      <c r="AG58" s="850">
        <v>7</v>
      </c>
      <c r="AH58" s="36"/>
      <c r="AI58" s="250">
        <v>1.5136544942231627E-4</v>
      </c>
      <c r="AJ58" s="36"/>
      <c r="AK58" s="605">
        <v>0.15136544942231628</v>
      </c>
      <c r="AL58" s="36"/>
      <c r="AM58" s="36" t="s">
        <v>1321</v>
      </c>
      <c r="AN58" s="36"/>
      <c r="AO58" s="850">
        <v>5</v>
      </c>
      <c r="AP58" s="36"/>
      <c r="AQ58" s="250">
        <v>1.1070594627184952E-4</v>
      </c>
      <c r="AR58" s="36"/>
      <c r="AS58" s="612">
        <v>0.11070594627184953</v>
      </c>
      <c r="AT58" s="36"/>
      <c r="AU58" s="36" t="s">
        <v>2383</v>
      </c>
      <c r="AV58" s="566"/>
    </row>
    <row r="59" spans="1:48" x14ac:dyDescent="0.35">
      <c r="A59" s="99"/>
      <c r="B59" s="99"/>
      <c r="C59" s="101"/>
      <c r="D59" s="101" t="s">
        <v>77</v>
      </c>
      <c r="E59" s="99"/>
      <c r="F59" s="850">
        <v>33</v>
      </c>
      <c r="G59" s="104"/>
      <c r="H59" s="459">
        <v>13</v>
      </c>
      <c r="I59" s="262"/>
      <c r="J59" s="1049">
        <v>2.3074664973614324E-4</v>
      </c>
      <c r="K59" s="1048"/>
      <c r="L59" s="611">
        <v>0.23074664973614323</v>
      </c>
      <c r="M59" s="262"/>
      <c r="N59" s="1048" t="s">
        <v>2386</v>
      </c>
      <c r="O59" s="130"/>
      <c r="P59" s="1101"/>
      <c r="Q59" s="459">
        <v>8</v>
      </c>
      <c r="R59" s="262"/>
      <c r="S59" s="1049">
        <v>1.6263519050210487E-4</v>
      </c>
      <c r="T59" s="1048"/>
      <c r="U59" s="611">
        <v>0.16263519050210487</v>
      </c>
      <c r="V59" s="106"/>
      <c r="W59" s="106" t="s">
        <v>1321</v>
      </c>
      <c r="X59" s="101"/>
      <c r="Y59" s="459" t="s">
        <v>12</v>
      </c>
      <c r="Z59" s="101"/>
      <c r="AA59" s="216">
        <v>1.0615035135766299E-4</v>
      </c>
      <c r="AB59" s="101"/>
      <c r="AC59" s="601">
        <v>0.106150351357663</v>
      </c>
      <c r="AD59" s="101"/>
      <c r="AE59" s="101" t="s">
        <v>1794</v>
      </c>
      <c r="AF59" s="101"/>
      <c r="AG59" s="459" t="s">
        <v>12</v>
      </c>
      <c r="AH59" s="36"/>
      <c r="AI59" s="250" t="s">
        <v>501</v>
      </c>
      <c r="AJ59" s="36"/>
      <c r="AK59" s="605" t="s">
        <v>487</v>
      </c>
      <c r="AL59" s="36"/>
      <c r="AM59" s="36" t="s">
        <v>1794</v>
      </c>
      <c r="AN59" s="36"/>
      <c r="AO59" s="850">
        <v>5</v>
      </c>
      <c r="AP59" s="36"/>
      <c r="AQ59" s="250">
        <v>1.1070594627184952E-4</v>
      </c>
      <c r="AR59" s="36"/>
      <c r="AS59" s="612">
        <v>0.11070594627184953</v>
      </c>
      <c r="AT59" s="36"/>
      <c r="AU59" s="36" t="s">
        <v>2383</v>
      </c>
      <c r="AV59" s="566"/>
    </row>
    <row r="60" spans="1:48" x14ac:dyDescent="0.35">
      <c r="D60" s="7" t="s">
        <v>38</v>
      </c>
      <c r="F60" s="711">
        <v>5</v>
      </c>
      <c r="G60" s="97"/>
      <c r="H60" s="489">
        <v>0</v>
      </c>
      <c r="I60" s="11"/>
      <c r="J60" s="1050">
        <v>0</v>
      </c>
      <c r="K60" s="1163"/>
      <c r="L60" s="614">
        <v>0</v>
      </c>
      <c r="M60" s="282"/>
      <c r="N60" s="1048" t="s">
        <v>1301</v>
      </c>
      <c r="P60" s="978"/>
      <c r="Q60" s="489">
        <v>0</v>
      </c>
      <c r="R60" s="11"/>
      <c r="S60" s="1050">
        <v>0</v>
      </c>
      <c r="T60" s="1163"/>
      <c r="U60" s="614">
        <v>0</v>
      </c>
      <c r="V60" s="11"/>
      <c r="W60" s="11" t="s">
        <v>1301</v>
      </c>
      <c r="Y60" s="718">
        <v>0</v>
      </c>
      <c r="AA60" s="1050">
        <v>0</v>
      </c>
      <c r="AB60" s="1163"/>
      <c r="AC60" s="614">
        <v>0</v>
      </c>
      <c r="AE60" s="7" t="s">
        <v>1301</v>
      </c>
      <c r="AG60" s="718">
        <v>0</v>
      </c>
      <c r="AI60" s="1050">
        <v>0</v>
      </c>
      <c r="AJ60" s="1163"/>
      <c r="AK60" s="614">
        <v>0</v>
      </c>
      <c r="AM60" s="7" t="s">
        <v>1301</v>
      </c>
      <c r="AO60" s="718">
        <v>5</v>
      </c>
      <c r="AQ60" s="201">
        <v>1.1070594627184952E-4</v>
      </c>
      <c r="AS60" s="612">
        <v>0.11070594627184953</v>
      </c>
      <c r="AU60" s="7" t="s">
        <v>2383</v>
      </c>
      <c r="AV60" s="97"/>
    </row>
    <row r="61" spans="1:48" s="59" customFormat="1" x14ac:dyDescent="0.35">
      <c r="A61" s="118" t="s">
        <v>476</v>
      </c>
      <c r="B61" s="118"/>
      <c r="C61" s="135"/>
      <c r="D61" s="109"/>
      <c r="E61" s="118"/>
      <c r="F61" s="452">
        <v>275</v>
      </c>
      <c r="G61" s="449"/>
      <c r="H61" s="1071">
        <v>64</v>
      </c>
      <c r="I61" s="226"/>
      <c r="J61" s="358">
        <v>9.4267365816296466E-4</v>
      </c>
      <c r="K61" s="226"/>
      <c r="L61" s="622">
        <v>0.94267365816296467</v>
      </c>
      <c r="M61" s="226"/>
      <c r="N61" s="226" t="s">
        <v>668</v>
      </c>
      <c r="O61" s="148"/>
      <c r="P61" s="1102"/>
      <c r="Q61" s="1071">
        <v>50</v>
      </c>
      <c r="R61" s="226"/>
      <c r="S61" s="358">
        <v>8.4701700158587643E-4</v>
      </c>
      <c r="T61" s="494"/>
      <c r="U61" s="642">
        <v>0.84701700158587645</v>
      </c>
      <c r="V61" s="196"/>
      <c r="W61" s="196" t="s">
        <v>669</v>
      </c>
      <c r="X61" s="118"/>
      <c r="Y61" s="119">
        <v>59</v>
      </c>
      <c r="Z61" s="118"/>
      <c r="AA61" s="189">
        <v>1.0475093995872785E-3</v>
      </c>
      <c r="AB61" s="118"/>
      <c r="AC61" s="639">
        <v>1.0475093995872784</v>
      </c>
      <c r="AD61" s="118"/>
      <c r="AE61" s="118" t="s">
        <v>670</v>
      </c>
      <c r="AF61" s="118"/>
      <c r="AG61" s="119">
        <v>51</v>
      </c>
      <c r="AH61" s="118"/>
      <c r="AI61" s="189">
        <v>9.258134381192163E-4</v>
      </c>
      <c r="AJ61" s="118"/>
      <c r="AK61" s="639">
        <v>0.92581343811921635</v>
      </c>
      <c r="AL61" s="118"/>
      <c r="AM61" s="118" t="s">
        <v>668</v>
      </c>
      <c r="AN61" s="118"/>
      <c r="AO61" s="119">
        <v>51</v>
      </c>
      <c r="AP61" s="118"/>
      <c r="AQ61" s="189">
        <v>9.8159109550303948E-4</v>
      </c>
      <c r="AR61" s="118"/>
      <c r="AS61" s="642">
        <v>0.98159109550303947</v>
      </c>
      <c r="AT61" s="118"/>
      <c r="AU61" s="118" t="s">
        <v>2256</v>
      </c>
      <c r="AV61" s="1251"/>
    </row>
    <row r="62" spans="1:48" x14ac:dyDescent="0.35">
      <c r="A62" s="124"/>
      <c r="B62" s="124" t="s">
        <v>50</v>
      </c>
      <c r="C62" s="124"/>
      <c r="D62" s="124"/>
      <c r="E62" s="137"/>
      <c r="F62" s="445">
        <v>91</v>
      </c>
      <c r="G62" s="138"/>
      <c r="H62" s="1150">
        <v>17</v>
      </c>
      <c r="I62" s="219"/>
      <c r="J62" s="218">
        <v>1.4714596746809065E-3</v>
      </c>
      <c r="K62" s="219"/>
      <c r="L62" s="359">
        <v>1.4714596746809065</v>
      </c>
      <c r="M62" s="219"/>
      <c r="N62" s="219" t="s">
        <v>681</v>
      </c>
      <c r="O62" s="140"/>
      <c r="P62" s="1097"/>
      <c r="Q62" s="1150">
        <v>20</v>
      </c>
      <c r="R62" s="219"/>
      <c r="S62" s="218">
        <v>2.032345561279127E-3</v>
      </c>
      <c r="T62" s="219"/>
      <c r="U62" s="620">
        <v>2.032345561279127</v>
      </c>
      <c r="V62" s="283"/>
      <c r="W62" s="283" t="s">
        <v>682</v>
      </c>
      <c r="X62" s="5"/>
      <c r="Y62" s="139">
        <v>23</v>
      </c>
      <c r="Z62" s="5"/>
      <c r="AA62" s="190">
        <v>2.4942856666166141E-3</v>
      </c>
      <c r="AB62" s="5"/>
      <c r="AC62" s="606">
        <v>2.494285666616614</v>
      </c>
      <c r="AD62" s="5"/>
      <c r="AE62" s="5" t="s">
        <v>683</v>
      </c>
      <c r="AF62" s="5"/>
      <c r="AG62" s="139">
        <v>11</v>
      </c>
      <c r="AH62" s="5"/>
      <c r="AI62" s="190">
        <v>1.2442031444406742E-3</v>
      </c>
      <c r="AJ62" s="5"/>
      <c r="AK62" s="606">
        <v>1.2442031444406743</v>
      </c>
      <c r="AL62" s="5"/>
      <c r="AM62" s="5" t="s">
        <v>684</v>
      </c>
      <c r="AN62" s="5"/>
      <c r="AO62" s="139">
        <v>20</v>
      </c>
      <c r="AP62" s="5"/>
      <c r="AQ62" s="190">
        <v>2.9447408061794252E-3</v>
      </c>
      <c r="AR62" s="5"/>
      <c r="AS62" s="620">
        <v>2.9447408061794254</v>
      </c>
      <c r="AT62" s="5"/>
      <c r="AU62" s="5" t="s">
        <v>685</v>
      </c>
      <c r="AV62" s="138"/>
    </row>
    <row r="63" spans="1:48" x14ac:dyDescent="0.35">
      <c r="A63" s="99"/>
      <c r="B63" s="99"/>
      <c r="C63" s="99"/>
      <c r="D63" s="101" t="s">
        <v>69</v>
      </c>
      <c r="E63" s="127"/>
      <c r="F63" s="850">
        <v>0</v>
      </c>
      <c r="G63" s="97"/>
      <c r="H63" s="489">
        <v>0</v>
      </c>
      <c r="I63" s="11"/>
      <c r="J63" s="1050">
        <v>0</v>
      </c>
      <c r="K63" s="1163"/>
      <c r="L63" s="614">
        <v>0</v>
      </c>
      <c r="M63" s="11"/>
      <c r="N63" s="11" t="s">
        <v>2383</v>
      </c>
      <c r="P63" s="978"/>
      <c r="Q63" s="489">
        <v>0</v>
      </c>
      <c r="R63" s="11"/>
      <c r="S63" s="1050">
        <v>0</v>
      </c>
      <c r="T63" s="1163"/>
      <c r="U63" s="614">
        <v>0</v>
      </c>
      <c r="V63" s="11"/>
      <c r="W63" s="11" t="s">
        <v>1506</v>
      </c>
      <c r="Y63" s="718">
        <v>0</v>
      </c>
      <c r="AA63" s="1050">
        <v>0</v>
      </c>
      <c r="AB63" s="1163"/>
      <c r="AC63" s="614">
        <v>0</v>
      </c>
      <c r="AE63" s="7" t="s">
        <v>1506</v>
      </c>
      <c r="AG63" s="718">
        <v>0</v>
      </c>
      <c r="AI63" s="1050">
        <v>0</v>
      </c>
      <c r="AJ63" s="1163"/>
      <c r="AK63" s="614">
        <v>0</v>
      </c>
      <c r="AM63" s="7" t="s">
        <v>1506</v>
      </c>
      <c r="AO63" s="718">
        <v>0</v>
      </c>
      <c r="AQ63" s="1050">
        <v>0</v>
      </c>
      <c r="AR63" s="1163"/>
      <c r="AS63" s="614">
        <v>0</v>
      </c>
      <c r="AU63" s="7" t="s">
        <v>1491</v>
      </c>
      <c r="AV63" s="97"/>
    </row>
    <row r="64" spans="1:48" x14ac:dyDescent="0.35">
      <c r="A64" s="99"/>
      <c r="B64" s="99"/>
      <c r="C64" s="99"/>
      <c r="D64" s="101" t="s">
        <v>70</v>
      </c>
      <c r="E64" s="127"/>
      <c r="F64" s="850">
        <v>4</v>
      </c>
      <c r="G64" s="97"/>
      <c r="H64" s="459" t="s">
        <v>12</v>
      </c>
      <c r="I64" s="11"/>
      <c r="J64" s="1082">
        <v>1.7311290290363603E-4</v>
      </c>
      <c r="K64" s="106"/>
      <c r="L64" s="611">
        <v>0.17311290290363604</v>
      </c>
      <c r="M64" s="11"/>
      <c r="N64" s="11" t="s">
        <v>1221</v>
      </c>
      <c r="P64" s="978"/>
      <c r="Q64" s="489">
        <v>0</v>
      </c>
      <c r="R64" s="11"/>
      <c r="S64" s="1050">
        <v>0</v>
      </c>
      <c r="T64" s="1163"/>
      <c r="U64" s="614">
        <v>0</v>
      </c>
      <c r="V64" s="11"/>
      <c r="W64" s="11" t="s">
        <v>1506</v>
      </c>
      <c r="Y64" s="459" t="s">
        <v>12</v>
      </c>
      <c r="AA64" s="215">
        <v>2.1689440579274904E-4</v>
      </c>
      <c r="AC64" s="602">
        <v>0.21689440579274905</v>
      </c>
      <c r="AE64" s="7" t="s">
        <v>706</v>
      </c>
      <c r="AG64" s="718">
        <v>0</v>
      </c>
      <c r="AI64" s="1050">
        <v>0</v>
      </c>
      <c r="AJ64" s="1163"/>
      <c r="AK64" s="614">
        <v>0</v>
      </c>
      <c r="AM64" s="7" t="s">
        <v>1506</v>
      </c>
      <c r="AO64" s="718">
        <v>0</v>
      </c>
      <c r="AQ64" s="1050">
        <v>0</v>
      </c>
      <c r="AR64" s="1163"/>
      <c r="AS64" s="614">
        <v>0</v>
      </c>
      <c r="AU64" s="7" t="s">
        <v>1491</v>
      </c>
      <c r="AV64" s="97"/>
    </row>
    <row r="65" spans="1:48" x14ac:dyDescent="0.35">
      <c r="A65" s="99"/>
      <c r="B65" s="99"/>
      <c r="C65" s="99"/>
      <c r="D65" s="101" t="s">
        <v>71</v>
      </c>
      <c r="E65" s="101"/>
      <c r="F65" s="850">
        <v>0</v>
      </c>
      <c r="G65" s="97"/>
      <c r="H65" s="489">
        <v>0</v>
      </c>
      <c r="I65" s="11"/>
      <c r="J65" s="1050">
        <v>0</v>
      </c>
      <c r="K65" s="1163"/>
      <c r="L65" s="614">
        <v>0</v>
      </c>
      <c r="M65" s="11"/>
      <c r="N65" s="11" t="s">
        <v>2383</v>
      </c>
      <c r="P65" s="978"/>
      <c r="Q65" s="489">
        <v>0</v>
      </c>
      <c r="R65" s="11"/>
      <c r="S65" s="1050">
        <v>0</v>
      </c>
      <c r="T65" s="1163"/>
      <c r="U65" s="614">
        <v>0</v>
      </c>
      <c r="V65" s="11"/>
      <c r="W65" s="11" t="s">
        <v>1506</v>
      </c>
      <c r="Y65" s="718">
        <v>0</v>
      </c>
      <c r="AA65" s="1050">
        <v>0</v>
      </c>
      <c r="AB65" s="1163"/>
      <c r="AC65" s="614">
        <v>0</v>
      </c>
      <c r="AE65" s="7" t="s">
        <v>1506</v>
      </c>
      <c r="AG65" s="718">
        <v>0</v>
      </c>
      <c r="AI65" s="1050">
        <v>0</v>
      </c>
      <c r="AJ65" s="1163"/>
      <c r="AK65" s="614">
        <v>0</v>
      </c>
      <c r="AM65" s="7" t="s">
        <v>1506</v>
      </c>
      <c r="AO65" s="718">
        <v>0</v>
      </c>
      <c r="AQ65" s="1050">
        <v>0</v>
      </c>
      <c r="AR65" s="1163"/>
      <c r="AS65" s="614">
        <v>0</v>
      </c>
      <c r="AU65" s="7" t="s">
        <v>1491</v>
      </c>
      <c r="AV65" s="97"/>
    </row>
    <row r="66" spans="1:48" x14ac:dyDescent="0.35">
      <c r="A66" s="99"/>
      <c r="B66" s="99"/>
      <c r="C66" s="99"/>
      <c r="D66" s="101" t="s">
        <v>72</v>
      </c>
      <c r="E66" s="101"/>
      <c r="F66" s="459" t="s">
        <v>12</v>
      </c>
      <c r="G66" s="97"/>
      <c r="H66" s="489">
        <v>0</v>
      </c>
      <c r="I66" s="11"/>
      <c r="J66" s="1050">
        <v>0</v>
      </c>
      <c r="K66" s="1163"/>
      <c r="L66" s="614">
        <v>0</v>
      </c>
      <c r="M66" s="11"/>
      <c r="N66" s="11" t="s">
        <v>2383</v>
      </c>
      <c r="P66" s="978"/>
      <c r="Q66" s="489">
        <v>0</v>
      </c>
      <c r="R66" s="11"/>
      <c r="S66" s="1050">
        <v>0</v>
      </c>
      <c r="T66" s="1163"/>
      <c r="U66" s="614">
        <v>0</v>
      </c>
      <c r="V66" s="11"/>
      <c r="W66" s="11" t="s">
        <v>1506</v>
      </c>
      <c r="Y66" s="718">
        <v>0</v>
      </c>
      <c r="AA66" s="1050">
        <v>0</v>
      </c>
      <c r="AB66" s="1163"/>
      <c r="AC66" s="614">
        <v>0</v>
      </c>
      <c r="AE66" s="7" t="s">
        <v>1506</v>
      </c>
      <c r="AG66" s="718">
        <v>0</v>
      </c>
      <c r="AI66" s="1050">
        <v>0</v>
      </c>
      <c r="AJ66" s="1163"/>
      <c r="AK66" s="614">
        <v>0</v>
      </c>
      <c r="AM66" s="7" t="s">
        <v>1506</v>
      </c>
      <c r="AO66" s="459" t="s">
        <v>12</v>
      </c>
      <c r="AQ66" s="216">
        <v>1.4723704030897126E-4</v>
      </c>
      <c r="AS66" s="612">
        <v>0.14723704030897125</v>
      </c>
      <c r="AU66" s="7" t="s">
        <v>706</v>
      </c>
      <c r="AV66" s="97"/>
    </row>
    <row r="67" spans="1:48" x14ac:dyDescent="0.35">
      <c r="A67" s="122"/>
      <c r="B67" s="122"/>
      <c r="C67" s="122"/>
      <c r="D67" s="129" t="s">
        <v>73</v>
      </c>
      <c r="E67" s="101"/>
      <c r="F67" s="850">
        <v>63</v>
      </c>
      <c r="G67" s="97"/>
      <c r="H67" s="489">
        <v>11</v>
      </c>
      <c r="I67" s="11"/>
      <c r="J67" s="1049">
        <v>9.521209659699982E-4</v>
      </c>
      <c r="K67" s="106"/>
      <c r="L67" s="611">
        <v>0.95212096596999818</v>
      </c>
      <c r="M67" s="11"/>
      <c r="N67" s="11" t="s">
        <v>717</v>
      </c>
      <c r="P67" s="978"/>
      <c r="Q67" s="489">
        <v>12</v>
      </c>
      <c r="R67" s="11"/>
      <c r="S67" s="1049">
        <v>1.2194073367674761E-3</v>
      </c>
      <c r="T67" s="11"/>
      <c r="U67" s="612">
        <v>1.219407336767476</v>
      </c>
      <c r="V67" s="11"/>
      <c r="W67" s="11" t="s">
        <v>2479</v>
      </c>
      <c r="Y67" s="489" t="s">
        <v>12</v>
      </c>
      <c r="AA67" s="216">
        <v>1.6267080434456177E-3</v>
      </c>
      <c r="AC67" s="602">
        <v>1.6267080434456176</v>
      </c>
      <c r="AE67" s="7" t="s">
        <v>2526</v>
      </c>
      <c r="AG67" s="459" t="s">
        <v>12</v>
      </c>
      <c r="AI67" s="216">
        <v>1.1310937676733402E-3</v>
      </c>
      <c r="AK67" s="602">
        <v>1.1310937676733401</v>
      </c>
      <c r="AM67" s="7" t="s">
        <v>1235</v>
      </c>
      <c r="AO67" s="718">
        <v>15</v>
      </c>
      <c r="AQ67" s="216">
        <v>2.208555604634569E-3</v>
      </c>
      <c r="AS67" s="612">
        <v>2.2085556046345691</v>
      </c>
      <c r="AU67" s="7" t="s">
        <v>2527</v>
      </c>
      <c r="AV67" s="97"/>
    </row>
    <row r="68" spans="1:48" x14ac:dyDescent="0.35">
      <c r="A68" s="122"/>
      <c r="B68" s="122"/>
      <c r="C68" s="122"/>
      <c r="D68" s="129" t="s">
        <v>74</v>
      </c>
      <c r="E68" s="101"/>
      <c r="F68" s="459" t="s">
        <v>12</v>
      </c>
      <c r="G68" s="97"/>
      <c r="H68" s="489">
        <v>0</v>
      </c>
      <c r="I68" s="11"/>
      <c r="J68" s="1050">
        <v>0</v>
      </c>
      <c r="K68" s="1163"/>
      <c r="L68" s="614">
        <v>0</v>
      </c>
      <c r="M68" s="11"/>
      <c r="N68" s="11" t="s">
        <v>2383</v>
      </c>
      <c r="P68" s="978"/>
      <c r="Q68" s="459" t="s">
        <v>12</v>
      </c>
      <c r="R68" s="11"/>
      <c r="S68" s="1049">
        <v>1.0161727806395634E-4</v>
      </c>
      <c r="T68" s="11"/>
      <c r="U68" s="612">
        <v>0.10161727806395635</v>
      </c>
      <c r="V68" s="11"/>
      <c r="W68" s="11" t="s">
        <v>1221</v>
      </c>
      <c r="Y68" s="718">
        <v>0</v>
      </c>
      <c r="AA68" s="1050">
        <v>0</v>
      </c>
      <c r="AB68" s="1163"/>
      <c r="AC68" s="614">
        <v>0</v>
      </c>
      <c r="AE68" s="7" t="s">
        <v>1506</v>
      </c>
      <c r="AG68" s="718">
        <v>0</v>
      </c>
      <c r="AI68" s="1050">
        <v>0</v>
      </c>
      <c r="AJ68" s="1163"/>
      <c r="AK68" s="614">
        <v>0</v>
      </c>
      <c r="AM68" s="7" t="s">
        <v>1506</v>
      </c>
      <c r="AO68" s="459" t="s">
        <v>12</v>
      </c>
      <c r="AQ68" s="216">
        <v>1.4723704030897126E-4</v>
      </c>
      <c r="AS68" s="612">
        <v>0.14723704030897125</v>
      </c>
      <c r="AU68" s="7" t="s">
        <v>706</v>
      </c>
      <c r="AV68" s="97"/>
    </row>
    <row r="69" spans="1:48" x14ac:dyDescent="0.35">
      <c r="A69" s="122"/>
      <c r="B69" s="122"/>
      <c r="C69" s="122"/>
      <c r="D69" s="129" t="s">
        <v>75</v>
      </c>
      <c r="E69" s="101"/>
      <c r="F69" s="850">
        <v>11</v>
      </c>
      <c r="G69" s="97"/>
      <c r="H69" s="489">
        <v>0</v>
      </c>
      <c r="I69" s="11"/>
      <c r="J69" s="1050">
        <v>0</v>
      </c>
      <c r="K69" s="1163"/>
      <c r="L69" s="614">
        <v>0</v>
      </c>
      <c r="M69" s="11"/>
      <c r="N69" s="11" t="s">
        <v>2383</v>
      </c>
      <c r="P69" s="978"/>
      <c r="Q69" s="489">
        <v>4</v>
      </c>
      <c r="R69" s="11"/>
      <c r="S69" s="1049">
        <v>4.0646911225582536E-4</v>
      </c>
      <c r="T69" s="11"/>
      <c r="U69" s="612">
        <v>0.40646911225582538</v>
      </c>
      <c r="V69" s="11"/>
      <c r="W69" s="11" t="s">
        <v>2204</v>
      </c>
      <c r="Y69" s="718">
        <v>5</v>
      </c>
      <c r="AA69" s="216">
        <v>5.422360144818726E-4</v>
      </c>
      <c r="AC69" s="602">
        <v>0.54223601448187264</v>
      </c>
      <c r="AE69" s="7" t="s">
        <v>2471</v>
      </c>
      <c r="AG69" s="459" t="s">
        <v>12</v>
      </c>
      <c r="AI69" s="216" t="s">
        <v>501</v>
      </c>
      <c r="AK69" s="602">
        <v>0.11310937676733401</v>
      </c>
      <c r="AM69" s="7" t="s">
        <v>1221</v>
      </c>
      <c r="AO69" s="459" t="s">
        <v>12</v>
      </c>
      <c r="AQ69" s="216">
        <v>1.4723704030897126E-4</v>
      </c>
      <c r="AS69" s="612">
        <v>0.14723704030897125</v>
      </c>
      <c r="AU69" s="7" t="s">
        <v>706</v>
      </c>
      <c r="AV69" s="97"/>
    </row>
    <row r="70" spans="1:48" x14ac:dyDescent="0.35">
      <c r="A70" s="99"/>
      <c r="B70" s="99"/>
      <c r="C70" s="99"/>
      <c r="D70" s="101" t="s">
        <v>76</v>
      </c>
      <c r="E70" s="99"/>
      <c r="F70" s="459" t="s">
        <v>12</v>
      </c>
      <c r="G70" s="97"/>
      <c r="H70" s="459" t="s">
        <v>12</v>
      </c>
      <c r="I70" s="11"/>
      <c r="J70" s="1049">
        <v>8.6556451451818016E-5</v>
      </c>
      <c r="K70" s="106"/>
      <c r="L70" s="611">
        <v>8.655645145181802E-2</v>
      </c>
      <c r="M70" s="11"/>
      <c r="N70" s="11" t="s">
        <v>1491</v>
      </c>
      <c r="P70" s="978"/>
      <c r="Q70" s="489">
        <v>0</v>
      </c>
      <c r="R70" s="11"/>
      <c r="S70" s="1050">
        <v>0</v>
      </c>
      <c r="T70" s="1163"/>
      <c r="U70" s="614">
        <v>0</v>
      </c>
      <c r="V70" s="11"/>
      <c r="W70" s="11" t="s">
        <v>1506</v>
      </c>
      <c r="Y70" s="718">
        <v>0</v>
      </c>
      <c r="AA70" s="1050">
        <v>0</v>
      </c>
      <c r="AB70" s="1163"/>
      <c r="AC70" s="614">
        <v>0</v>
      </c>
      <c r="AE70" s="7" t="s">
        <v>1506</v>
      </c>
      <c r="AG70" s="718">
        <v>0</v>
      </c>
      <c r="AI70" s="1050">
        <v>0</v>
      </c>
      <c r="AJ70" s="1163"/>
      <c r="AK70" s="614">
        <v>0</v>
      </c>
      <c r="AM70" s="7" t="s">
        <v>1506</v>
      </c>
      <c r="AO70" s="718">
        <v>0</v>
      </c>
      <c r="AQ70" s="1050">
        <v>0</v>
      </c>
      <c r="AR70" s="1163"/>
      <c r="AS70" s="614">
        <v>0</v>
      </c>
      <c r="AU70" s="7" t="s">
        <v>1491</v>
      </c>
      <c r="AV70" s="97"/>
    </row>
    <row r="71" spans="1:48" x14ac:dyDescent="0.35">
      <c r="A71" s="99"/>
      <c r="B71" s="99"/>
      <c r="C71" s="101"/>
      <c r="D71" s="101" t="s">
        <v>77</v>
      </c>
      <c r="E71" s="99"/>
      <c r="F71" s="850">
        <v>9</v>
      </c>
      <c r="G71" s="97"/>
      <c r="H71" s="489">
        <v>3</v>
      </c>
      <c r="I71" s="11"/>
      <c r="J71" s="1050">
        <v>2.5966935435545407E-4</v>
      </c>
      <c r="K71" s="106"/>
      <c r="L71" s="611">
        <v>0.25966935435545407</v>
      </c>
      <c r="M71" s="11"/>
      <c r="N71" s="11" t="s">
        <v>2384</v>
      </c>
      <c r="P71" s="978"/>
      <c r="Q71" s="489">
        <v>3</v>
      </c>
      <c r="R71" s="11"/>
      <c r="S71" s="1049">
        <v>3.0485183419186904E-4</v>
      </c>
      <c r="T71" s="11"/>
      <c r="U71" s="612">
        <v>0.30485183419186901</v>
      </c>
      <c r="V71" s="11"/>
      <c r="W71" s="11" t="s">
        <v>710</v>
      </c>
      <c r="Y71" s="459" t="s">
        <v>12</v>
      </c>
      <c r="AA71" s="216">
        <v>1.0844720289637452E-4</v>
      </c>
      <c r="AC71" s="602">
        <v>0.10844720289637452</v>
      </c>
      <c r="AE71" s="7" t="s">
        <v>1221</v>
      </c>
      <c r="AG71" s="718">
        <v>0</v>
      </c>
      <c r="AI71" s="1050">
        <v>0</v>
      </c>
      <c r="AJ71" s="1163"/>
      <c r="AK71" s="614">
        <v>0</v>
      </c>
      <c r="AM71" s="7" t="s">
        <v>1506</v>
      </c>
      <c r="AO71" s="459" t="s">
        <v>12</v>
      </c>
      <c r="AQ71" s="216">
        <v>2.9447408061794252E-4</v>
      </c>
      <c r="AS71" s="612">
        <v>0.2944740806179425</v>
      </c>
      <c r="AU71" s="7" t="s">
        <v>697</v>
      </c>
      <c r="AV71" s="97"/>
    </row>
    <row r="72" spans="1:48" x14ac:dyDescent="0.35">
      <c r="A72" s="124"/>
      <c r="B72" s="124" t="s">
        <v>51</v>
      </c>
      <c r="C72" s="124"/>
      <c r="D72" s="124"/>
      <c r="E72" s="137"/>
      <c r="F72" s="445">
        <v>184</v>
      </c>
      <c r="G72" s="138"/>
      <c r="H72" s="1150">
        <v>47</v>
      </c>
      <c r="I72" s="219"/>
      <c r="J72" s="218">
        <v>8.342378875075948E-4</v>
      </c>
      <c r="K72" s="219"/>
      <c r="L72" s="359">
        <v>0.83423788750759476</v>
      </c>
      <c r="M72" s="219"/>
      <c r="N72" s="219" t="s">
        <v>2528</v>
      </c>
      <c r="O72" s="140"/>
      <c r="P72" s="1097"/>
      <c r="Q72" s="1150">
        <v>30</v>
      </c>
      <c r="R72" s="219"/>
      <c r="S72" s="218">
        <v>6.0988196438289326E-4</v>
      </c>
      <c r="T72" s="219"/>
      <c r="U72" s="620">
        <v>0.60988196438289322</v>
      </c>
      <c r="V72" s="283"/>
      <c r="W72" s="283" t="s">
        <v>2529</v>
      </c>
      <c r="X72" s="5"/>
      <c r="Y72" s="139">
        <v>36</v>
      </c>
      <c r="Z72" s="5"/>
      <c r="AA72" s="190">
        <v>7.6428252977517352E-4</v>
      </c>
      <c r="AB72" s="5"/>
      <c r="AC72" s="606">
        <v>0.76428252977517352</v>
      </c>
      <c r="AD72" s="5"/>
      <c r="AE72" s="5" t="s">
        <v>2500</v>
      </c>
      <c r="AF72" s="5"/>
      <c r="AG72" s="139">
        <v>40</v>
      </c>
      <c r="AH72" s="5"/>
      <c r="AI72" s="190">
        <v>8.6494542527037869E-4</v>
      </c>
      <c r="AJ72" s="5"/>
      <c r="AK72" s="606">
        <v>0.86494542527037865</v>
      </c>
      <c r="AL72" s="5"/>
      <c r="AM72" s="5" t="s">
        <v>2501</v>
      </c>
      <c r="AN72" s="5"/>
      <c r="AO72" s="139">
        <v>31</v>
      </c>
      <c r="AP72" s="5"/>
      <c r="AQ72" s="190">
        <v>6.863768668854671E-4</v>
      </c>
      <c r="AR72" s="5"/>
      <c r="AS72" s="620">
        <v>0.68637686688546706</v>
      </c>
      <c r="AT72" s="5"/>
      <c r="AU72" s="5" t="s">
        <v>2530</v>
      </c>
      <c r="AV72" s="138"/>
    </row>
    <row r="73" spans="1:48" x14ac:dyDescent="0.35">
      <c r="A73" s="99"/>
      <c r="B73" s="99"/>
      <c r="C73" s="99"/>
      <c r="D73" s="101" t="s">
        <v>69</v>
      </c>
      <c r="E73" s="127"/>
      <c r="F73" s="850">
        <v>3</v>
      </c>
      <c r="G73" s="97"/>
      <c r="H73" s="489">
        <v>0</v>
      </c>
      <c r="I73" s="11"/>
      <c r="J73" s="1050">
        <v>0</v>
      </c>
      <c r="K73" s="1163"/>
      <c r="L73" s="614">
        <v>0</v>
      </c>
      <c r="M73" s="11"/>
      <c r="N73" s="11" t="s">
        <v>1301</v>
      </c>
      <c r="P73" s="978"/>
      <c r="Q73" s="459" t="s">
        <v>12</v>
      </c>
      <c r="R73" s="11"/>
      <c r="S73" s="1049" t="s">
        <v>501</v>
      </c>
      <c r="T73" s="11"/>
      <c r="U73" s="612" t="s">
        <v>487</v>
      </c>
      <c r="V73" s="11"/>
      <c r="W73" s="11" t="s">
        <v>1301</v>
      </c>
      <c r="Y73" s="459" t="s">
        <v>12</v>
      </c>
      <c r="AA73" s="216" t="s">
        <v>501</v>
      </c>
      <c r="AC73" s="602" t="s">
        <v>487</v>
      </c>
      <c r="AE73" s="7" t="s">
        <v>1301</v>
      </c>
      <c r="AG73" s="459" t="s">
        <v>12</v>
      </c>
      <c r="AI73" s="250" t="s">
        <v>501</v>
      </c>
      <c r="AK73" s="602" t="s">
        <v>487</v>
      </c>
      <c r="AM73" s="7" t="s">
        <v>1301</v>
      </c>
      <c r="AO73" s="718">
        <v>0</v>
      </c>
      <c r="AQ73" s="1050">
        <v>0</v>
      </c>
      <c r="AR73" s="1163"/>
      <c r="AS73" s="614">
        <v>0</v>
      </c>
      <c r="AU73" s="7" t="s">
        <v>1301</v>
      </c>
      <c r="AV73" s="97"/>
    </row>
    <row r="74" spans="1:48" x14ac:dyDescent="0.35">
      <c r="A74" s="99"/>
      <c r="B74" s="99"/>
      <c r="C74" s="99"/>
      <c r="D74" s="101" t="s">
        <v>70</v>
      </c>
      <c r="E74" s="127"/>
      <c r="F74" s="850">
        <v>12</v>
      </c>
      <c r="G74" s="97"/>
      <c r="H74" s="489">
        <v>6</v>
      </c>
      <c r="I74" s="11"/>
      <c r="J74" s="1049">
        <v>1.0649845372437381E-4</v>
      </c>
      <c r="K74" s="11"/>
      <c r="L74" s="612">
        <v>0.1064984537243738</v>
      </c>
      <c r="M74" s="11"/>
      <c r="N74" s="11" t="s">
        <v>1794</v>
      </c>
      <c r="P74" s="978"/>
      <c r="Q74" s="459" t="s">
        <v>12</v>
      </c>
      <c r="R74" s="11"/>
      <c r="S74" s="1049" t="s">
        <v>501</v>
      </c>
      <c r="T74" s="11"/>
      <c r="U74" s="612" t="s">
        <v>487</v>
      </c>
      <c r="V74" s="11"/>
      <c r="W74" s="11" t="s">
        <v>1301</v>
      </c>
      <c r="Y74" s="718">
        <v>3</v>
      </c>
      <c r="AA74" s="216">
        <v>6.3690210814597802E-5</v>
      </c>
      <c r="AC74" s="602">
        <v>6.3690210814597803E-2</v>
      </c>
      <c r="AE74" s="7" t="s">
        <v>1794</v>
      </c>
      <c r="AG74" s="459" t="s">
        <v>12</v>
      </c>
      <c r="AI74" s="250" t="s">
        <v>501</v>
      </c>
      <c r="AK74" s="602" t="s">
        <v>487</v>
      </c>
      <c r="AM74" s="7" t="s">
        <v>1794</v>
      </c>
      <c r="AO74" s="718">
        <v>0</v>
      </c>
      <c r="AQ74" s="1050">
        <v>0</v>
      </c>
      <c r="AR74" s="1163"/>
      <c r="AS74" s="614">
        <v>0</v>
      </c>
      <c r="AU74" s="7" t="s">
        <v>1301</v>
      </c>
      <c r="AV74" s="97"/>
    </row>
    <row r="75" spans="1:48" x14ac:dyDescent="0.35">
      <c r="A75" s="99"/>
      <c r="B75" s="99"/>
      <c r="C75" s="99"/>
      <c r="D75" s="101" t="s">
        <v>71</v>
      </c>
      <c r="E75" s="101"/>
      <c r="F75" s="459" t="s">
        <v>12</v>
      </c>
      <c r="G75" s="97"/>
      <c r="H75" s="489">
        <v>0</v>
      </c>
      <c r="I75" s="11"/>
      <c r="J75" s="1050">
        <v>0</v>
      </c>
      <c r="K75" s="1163"/>
      <c r="L75" s="614">
        <v>0</v>
      </c>
      <c r="M75" s="11"/>
      <c r="N75" s="11" t="s">
        <v>1301</v>
      </c>
      <c r="P75" s="978"/>
      <c r="Q75" s="489">
        <v>0</v>
      </c>
      <c r="R75" s="11"/>
      <c r="S75" s="1050">
        <v>0</v>
      </c>
      <c r="T75" s="1163"/>
      <c r="U75" s="614">
        <v>0</v>
      </c>
      <c r="V75" s="11"/>
      <c r="W75" s="11" t="s">
        <v>1301</v>
      </c>
      <c r="Y75" s="718">
        <v>0</v>
      </c>
      <c r="AA75" s="1050">
        <v>0</v>
      </c>
      <c r="AB75" s="1163"/>
      <c r="AC75" s="614">
        <v>0</v>
      </c>
      <c r="AE75" s="7" t="s">
        <v>1301</v>
      </c>
      <c r="AG75" s="459" t="s">
        <v>12</v>
      </c>
      <c r="AI75" s="250" t="s">
        <v>501</v>
      </c>
      <c r="AK75" s="602" t="s">
        <v>487</v>
      </c>
      <c r="AM75" s="7" t="s">
        <v>1301</v>
      </c>
      <c r="AO75" s="718">
        <v>0</v>
      </c>
      <c r="AQ75" s="1050">
        <v>0</v>
      </c>
      <c r="AR75" s="1163"/>
      <c r="AS75" s="614">
        <v>0</v>
      </c>
      <c r="AU75" s="7" t="s">
        <v>1301</v>
      </c>
      <c r="AV75" s="97"/>
    </row>
    <row r="76" spans="1:48" x14ac:dyDescent="0.35">
      <c r="A76" s="101"/>
      <c r="B76" s="99"/>
      <c r="C76" s="99"/>
      <c r="D76" s="101" t="s">
        <v>72</v>
      </c>
      <c r="E76" s="101"/>
      <c r="F76" s="459" t="s">
        <v>12</v>
      </c>
      <c r="G76" s="97"/>
      <c r="H76" s="489">
        <v>0</v>
      </c>
      <c r="I76" s="11"/>
      <c r="J76" s="1050">
        <v>0</v>
      </c>
      <c r="K76" s="1163"/>
      <c r="L76" s="614">
        <v>0</v>
      </c>
      <c r="M76" s="11"/>
      <c r="N76" s="11" t="s">
        <v>1301</v>
      </c>
      <c r="P76" s="978"/>
      <c r="Q76" s="489">
        <v>0</v>
      </c>
      <c r="R76" s="11"/>
      <c r="S76" s="1050">
        <v>0</v>
      </c>
      <c r="T76" s="1163"/>
      <c r="U76" s="614">
        <v>0</v>
      </c>
      <c r="V76" s="11"/>
      <c r="W76" s="11" t="s">
        <v>1301</v>
      </c>
      <c r="Y76" s="718">
        <v>0</v>
      </c>
      <c r="AA76" s="1050">
        <v>0</v>
      </c>
      <c r="AB76" s="1163"/>
      <c r="AC76" s="614">
        <v>0</v>
      </c>
      <c r="AE76" s="7" t="s">
        <v>1301</v>
      </c>
      <c r="AG76" s="459" t="s">
        <v>12</v>
      </c>
      <c r="AI76" s="250" t="s">
        <v>501</v>
      </c>
      <c r="AK76" s="602" t="s">
        <v>487</v>
      </c>
      <c r="AM76" s="7" t="s">
        <v>1301</v>
      </c>
      <c r="AO76" s="718">
        <v>0</v>
      </c>
      <c r="AQ76" s="1050">
        <v>0</v>
      </c>
      <c r="AR76" s="1163"/>
      <c r="AS76" s="614">
        <v>0</v>
      </c>
      <c r="AU76" s="7" t="s">
        <v>1301</v>
      </c>
      <c r="AV76" s="97"/>
    </row>
    <row r="77" spans="1:48" x14ac:dyDescent="0.35">
      <c r="A77" s="101"/>
      <c r="B77" s="729"/>
      <c r="C77" s="729"/>
      <c r="D77" s="129" t="s">
        <v>73</v>
      </c>
      <c r="E77" s="101"/>
      <c r="F77" s="850">
        <v>116</v>
      </c>
      <c r="G77" s="97"/>
      <c r="H77" s="489">
        <v>29</v>
      </c>
      <c r="I77" s="11"/>
      <c r="J77" s="1049">
        <v>5.147425263344734E-4</v>
      </c>
      <c r="K77" s="11"/>
      <c r="L77" s="612">
        <v>0.51474252633447337</v>
      </c>
      <c r="M77" s="11"/>
      <c r="N77" s="11" t="s">
        <v>2387</v>
      </c>
      <c r="P77" s="978"/>
      <c r="Q77" s="489">
        <v>12</v>
      </c>
      <c r="R77" s="11"/>
      <c r="S77" s="1049">
        <v>2.4395278575315731E-4</v>
      </c>
      <c r="T77" s="11"/>
      <c r="U77" s="612">
        <v>0.24395278575315732</v>
      </c>
      <c r="V77" s="11"/>
      <c r="W77" s="11" t="s">
        <v>2386</v>
      </c>
      <c r="Y77" s="718">
        <v>24</v>
      </c>
      <c r="AA77" s="216">
        <v>5.0952168651678242E-4</v>
      </c>
      <c r="AC77" s="602">
        <v>0.50952168651678242</v>
      </c>
      <c r="AE77" s="7" t="s">
        <v>2393</v>
      </c>
      <c r="AG77" s="718">
        <v>28</v>
      </c>
      <c r="AI77" s="250">
        <v>6.0546179768926507E-4</v>
      </c>
      <c r="AK77" s="602">
        <v>0.60546179768926511</v>
      </c>
      <c r="AM77" s="7" t="s">
        <v>688</v>
      </c>
      <c r="AO77" s="718">
        <v>23</v>
      </c>
      <c r="AQ77" s="250">
        <v>5.0924735285050782E-4</v>
      </c>
      <c r="AS77" s="612">
        <v>0.50924735285050782</v>
      </c>
      <c r="AU77" s="7" t="s">
        <v>2393</v>
      </c>
      <c r="AV77" s="97"/>
    </row>
    <row r="78" spans="1:48" x14ac:dyDescent="0.35">
      <c r="A78" s="101"/>
      <c r="B78" s="729"/>
      <c r="C78" s="729"/>
      <c r="D78" s="129" t="s">
        <v>74</v>
      </c>
      <c r="E78" s="101"/>
      <c r="F78" s="850">
        <v>7</v>
      </c>
      <c r="G78" s="97"/>
      <c r="H78" s="489">
        <v>0</v>
      </c>
      <c r="I78" s="11"/>
      <c r="J78" s="1050">
        <v>0</v>
      </c>
      <c r="K78" s="1163"/>
      <c r="L78" s="614">
        <v>0</v>
      </c>
      <c r="M78" s="11"/>
      <c r="N78" s="11" t="s">
        <v>1301</v>
      </c>
      <c r="P78" s="978"/>
      <c r="Q78" s="489">
        <v>4</v>
      </c>
      <c r="R78" s="11"/>
      <c r="S78" s="1049">
        <v>8.1317595251052436E-5</v>
      </c>
      <c r="T78" s="11"/>
      <c r="U78" s="612">
        <v>8.1317595251052435E-2</v>
      </c>
      <c r="V78" s="11"/>
      <c r="W78" s="11" t="s">
        <v>1794</v>
      </c>
      <c r="Y78" s="718">
        <v>0</v>
      </c>
      <c r="AA78" s="1050">
        <v>0</v>
      </c>
      <c r="AB78" s="1163"/>
      <c r="AC78" s="614">
        <v>0</v>
      </c>
      <c r="AE78" s="7" t="s">
        <v>1301</v>
      </c>
      <c r="AG78" s="459" t="s">
        <v>12</v>
      </c>
      <c r="AI78" s="250" t="s">
        <v>501</v>
      </c>
      <c r="AK78" s="602" t="s">
        <v>487</v>
      </c>
      <c r="AM78" s="7" t="s">
        <v>1794</v>
      </c>
      <c r="AO78" s="459" t="s">
        <v>12</v>
      </c>
      <c r="AQ78" s="250" t="s">
        <v>501</v>
      </c>
      <c r="AS78" s="612">
        <v>2.2141189254369906E-2</v>
      </c>
      <c r="AU78" s="7" t="s">
        <v>1301</v>
      </c>
      <c r="AV78" s="97"/>
    </row>
    <row r="79" spans="1:48" x14ac:dyDescent="0.35">
      <c r="A79" s="101"/>
      <c r="B79" s="729"/>
      <c r="C79" s="729"/>
      <c r="D79" s="129" t="s">
        <v>75</v>
      </c>
      <c r="E79" s="101"/>
      <c r="F79" s="850">
        <v>24</v>
      </c>
      <c r="G79" s="97"/>
      <c r="H79" s="489">
        <v>4</v>
      </c>
      <c r="I79" s="11"/>
      <c r="J79" s="1049">
        <v>7.099896914958254E-5</v>
      </c>
      <c r="K79" s="11"/>
      <c r="L79" s="612">
        <v>7.0998969149582536E-2</v>
      </c>
      <c r="M79" s="11"/>
      <c r="N79" s="11" t="s">
        <v>1794</v>
      </c>
      <c r="P79" s="978"/>
      <c r="Q79" s="489">
        <v>6</v>
      </c>
      <c r="R79" s="11"/>
      <c r="S79" s="1049">
        <v>1.2197639287657865E-4</v>
      </c>
      <c r="T79" s="11"/>
      <c r="U79" s="612">
        <v>0.12197639287657866</v>
      </c>
      <c r="V79" s="11"/>
      <c r="W79" s="11" t="s">
        <v>2383</v>
      </c>
      <c r="Y79" s="718">
        <v>5</v>
      </c>
      <c r="AA79" s="216">
        <v>1.0615035135766299E-4</v>
      </c>
      <c r="AC79" s="602">
        <v>0.106150351357663</v>
      </c>
      <c r="AE79" s="7" t="s">
        <v>1794</v>
      </c>
      <c r="AG79" s="718">
        <v>4</v>
      </c>
      <c r="AI79" s="250">
        <v>8.6494542527037864E-5</v>
      </c>
      <c r="AK79" s="602">
        <v>8.6494542527037865E-2</v>
      </c>
      <c r="AM79" s="7" t="s">
        <v>1794</v>
      </c>
      <c r="AO79" s="718">
        <v>5</v>
      </c>
      <c r="AQ79" s="250">
        <v>1.1070594627184952E-4</v>
      </c>
      <c r="AS79" s="612">
        <v>0.11070594627184953</v>
      </c>
      <c r="AU79" s="7" t="s">
        <v>2383</v>
      </c>
      <c r="AV79" s="97"/>
    </row>
    <row r="80" spans="1:48" x14ac:dyDescent="0.35">
      <c r="A80" s="101"/>
      <c r="B80" s="99"/>
      <c r="C80" s="99"/>
      <c r="D80" s="101" t="s">
        <v>76</v>
      </c>
      <c r="E80" s="99"/>
      <c r="F80" s="850">
        <v>11</v>
      </c>
      <c r="G80" s="97"/>
      <c r="H80" s="489">
        <v>4</v>
      </c>
      <c r="I80" s="11"/>
      <c r="J80" s="1049">
        <v>7.099896914958254E-5</v>
      </c>
      <c r="K80" s="11"/>
      <c r="L80" s="612">
        <v>7.0998969149582536E-2</v>
      </c>
      <c r="M80" s="11"/>
      <c r="N80" s="11" t="s">
        <v>1794</v>
      </c>
      <c r="P80" s="978"/>
      <c r="Q80" s="489">
        <v>4</v>
      </c>
      <c r="R80" s="11"/>
      <c r="S80" s="1049">
        <v>8.1317595251052436E-5</v>
      </c>
      <c r="T80" s="11"/>
      <c r="U80" s="612">
        <v>8.1317595251052435E-2</v>
      </c>
      <c r="V80" s="11"/>
      <c r="W80" s="11" t="s">
        <v>1794</v>
      </c>
      <c r="Y80" s="459" t="s">
        <v>12</v>
      </c>
      <c r="AA80" s="216" t="s">
        <v>501</v>
      </c>
      <c r="AC80" s="602" t="s">
        <v>487</v>
      </c>
      <c r="AE80" s="7" t="s">
        <v>1301</v>
      </c>
      <c r="AG80" s="459" t="s">
        <v>12</v>
      </c>
      <c r="AI80" s="250" t="s">
        <v>501</v>
      </c>
      <c r="AK80" s="602" t="s">
        <v>487</v>
      </c>
      <c r="AM80" s="7" t="s">
        <v>1301</v>
      </c>
      <c r="AO80" s="459" t="s">
        <v>12</v>
      </c>
      <c r="AQ80" s="250" t="s">
        <v>501</v>
      </c>
      <c r="AS80" s="612" t="s">
        <v>487</v>
      </c>
      <c r="AU80" s="7" t="s">
        <v>1301</v>
      </c>
      <c r="AV80" s="97"/>
    </row>
    <row r="81" spans="1:48" x14ac:dyDescent="0.35">
      <c r="A81" s="99"/>
      <c r="B81" s="99"/>
      <c r="C81" s="101"/>
      <c r="D81" s="101" t="s">
        <v>77</v>
      </c>
      <c r="E81" s="99"/>
      <c r="F81" s="850">
        <v>9</v>
      </c>
      <c r="G81" s="97"/>
      <c r="H81" s="489">
        <v>4</v>
      </c>
      <c r="I81" s="11"/>
      <c r="J81" s="1049">
        <v>7.099896914958254E-5</v>
      </c>
      <c r="K81" s="11"/>
      <c r="L81" s="612">
        <v>7.0998969149582536E-2</v>
      </c>
      <c r="M81" s="11"/>
      <c r="N81" s="11" t="s">
        <v>1794</v>
      </c>
      <c r="P81" s="978"/>
      <c r="Q81" s="459" t="s">
        <v>12</v>
      </c>
      <c r="R81" s="11"/>
      <c r="S81" s="1049" t="s">
        <v>501</v>
      </c>
      <c r="T81" s="11"/>
      <c r="U81" s="612" t="s">
        <v>487</v>
      </c>
      <c r="V81" s="11"/>
      <c r="W81" s="11" t="s">
        <v>1301</v>
      </c>
      <c r="Y81" s="459" t="s">
        <v>12</v>
      </c>
      <c r="AA81" s="216" t="s">
        <v>501</v>
      </c>
      <c r="AC81" s="602" t="s">
        <v>487</v>
      </c>
      <c r="AE81" s="7" t="s">
        <v>1794</v>
      </c>
      <c r="AG81" s="718">
        <v>0</v>
      </c>
      <c r="AI81" s="1050">
        <v>0</v>
      </c>
      <c r="AJ81" s="1163"/>
      <c r="AK81" s="614">
        <v>0</v>
      </c>
      <c r="AM81" s="7" t="s">
        <v>1301</v>
      </c>
      <c r="AO81" s="459" t="s">
        <v>12</v>
      </c>
      <c r="AQ81" s="250" t="s">
        <v>501</v>
      </c>
      <c r="AS81" s="612" t="s">
        <v>487</v>
      </c>
      <c r="AU81" s="7" t="s">
        <v>1301</v>
      </c>
      <c r="AV81" s="97"/>
    </row>
    <row r="82" spans="1:48" x14ac:dyDescent="0.35">
      <c r="F82" s="711"/>
      <c r="G82" s="97"/>
      <c r="H82" s="489"/>
      <c r="I82" s="11"/>
      <c r="J82" s="207"/>
      <c r="K82" s="11"/>
      <c r="L82" s="612"/>
      <c r="M82" s="11"/>
      <c r="N82" s="11"/>
      <c r="P82" s="978"/>
      <c r="Q82" s="489"/>
      <c r="R82" s="11"/>
      <c r="S82" s="207"/>
      <c r="T82" s="11"/>
      <c r="U82" s="612"/>
      <c r="V82" s="11"/>
      <c r="W82" s="11"/>
      <c r="Y82" s="718"/>
      <c r="AC82" s="602"/>
      <c r="AG82" s="718"/>
      <c r="AK82" s="602"/>
      <c r="AO82" s="718"/>
      <c r="AQ82" s="201"/>
      <c r="AS82" s="612"/>
      <c r="AV82" s="97"/>
    </row>
    <row r="83" spans="1:48" s="59" customFormat="1" x14ac:dyDescent="0.35">
      <c r="A83" s="118" t="s">
        <v>54</v>
      </c>
      <c r="B83" s="118"/>
      <c r="C83" s="135"/>
      <c r="D83" s="109"/>
      <c r="E83" s="118"/>
      <c r="F83" s="452">
        <v>736</v>
      </c>
      <c r="G83" s="453">
        <v>1011</v>
      </c>
      <c r="H83" s="1071">
        <v>194</v>
      </c>
      <c r="I83" s="226"/>
      <c r="J83" s="358">
        <v>2.8574795263064867E-3</v>
      </c>
      <c r="K83" s="226"/>
      <c r="L83" s="622">
        <v>2.8574795263064865</v>
      </c>
      <c r="M83" s="226"/>
      <c r="N83" s="226" t="s">
        <v>722</v>
      </c>
      <c r="O83" s="148"/>
      <c r="P83" s="1102"/>
      <c r="Q83" s="1071">
        <v>146</v>
      </c>
      <c r="R83" s="226"/>
      <c r="S83" s="358">
        <v>2.4732896446307594E-3</v>
      </c>
      <c r="T83" s="494"/>
      <c r="U83" s="642">
        <v>2.4732896446307593</v>
      </c>
      <c r="V83" s="196"/>
      <c r="W83" s="196" t="s">
        <v>2531</v>
      </c>
      <c r="X83" s="118"/>
      <c r="Y83" s="119">
        <v>153</v>
      </c>
      <c r="Z83" s="118"/>
      <c r="AA83" s="189">
        <v>2.7164226802856547E-3</v>
      </c>
      <c r="AB83" s="118"/>
      <c r="AC83" s="639">
        <v>2.7164226802856546</v>
      </c>
      <c r="AD83" s="118"/>
      <c r="AE83" s="118" t="s">
        <v>724</v>
      </c>
      <c r="AF83" s="118"/>
      <c r="AG83" s="119">
        <v>126</v>
      </c>
      <c r="AH83" s="118"/>
      <c r="AI83" s="189">
        <v>2.2873037882945343E-3</v>
      </c>
      <c r="AJ83" s="118"/>
      <c r="AK83" s="639">
        <v>2.2873037882945342</v>
      </c>
      <c r="AL83" s="118"/>
      <c r="AM83" s="118" t="s">
        <v>743</v>
      </c>
      <c r="AN83" s="118"/>
      <c r="AO83" s="119">
        <v>117</v>
      </c>
      <c r="AP83" s="118"/>
      <c r="AQ83" s="189">
        <v>2.251885454389326E-3</v>
      </c>
      <c r="AR83" s="118"/>
      <c r="AS83" s="642">
        <v>2.2518854543893259</v>
      </c>
      <c r="AT83" s="118"/>
      <c r="AU83" s="118" t="s">
        <v>2532</v>
      </c>
      <c r="AV83" s="1251"/>
    </row>
    <row r="84" spans="1:48" x14ac:dyDescent="0.35">
      <c r="A84" s="124"/>
      <c r="B84" s="124" t="s">
        <v>50</v>
      </c>
      <c r="C84" s="124"/>
      <c r="D84" s="124"/>
      <c r="E84" s="137"/>
      <c r="F84" s="445">
        <v>289</v>
      </c>
      <c r="G84" s="138"/>
      <c r="H84" s="1150">
        <v>96</v>
      </c>
      <c r="I84" s="219"/>
      <c r="J84" s="218">
        <v>8.3094193393745304E-3</v>
      </c>
      <c r="K84" s="219"/>
      <c r="L84" s="359">
        <v>8.3094193393745304</v>
      </c>
      <c r="M84" s="219"/>
      <c r="N84" s="219" t="s">
        <v>736</v>
      </c>
      <c r="O84" s="140"/>
      <c r="P84" s="1097"/>
      <c r="Q84" s="1150">
        <v>69</v>
      </c>
      <c r="R84" s="219"/>
      <c r="S84" s="218">
        <v>7.011592186412988E-3</v>
      </c>
      <c r="T84" s="219"/>
      <c r="U84" s="620">
        <v>7.0115921864129884</v>
      </c>
      <c r="V84" s="283"/>
      <c r="W84" s="283" t="s">
        <v>737</v>
      </c>
      <c r="X84" s="5"/>
      <c r="Y84" s="139">
        <v>44</v>
      </c>
      <c r="Z84" s="5"/>
      <c r="AA84" s="190">
        <v>4.7716769274404785E-3</v>
      </c>
      <c r="AB84" s="5"/>
      <c r="AC84" s="606">
        <v>4.7716769274404784</v>
      </c>
      <c r="AD84" s="5"/>
      <c r="AE84" s="5" t="s">
        <v>738</v>
      </c>
      <c r="AF84" s="5"/>
      <c r="AG84" s="139">
        <v>41</v>
      </c>
      <c r="AH84" s="5"/>
      <c r="AI84" s="190">
        <v>4.6374844474606942E-3</v>
      </c>
      <c r="AJ84" s="5"/>
      <c r="AK84" s="606">
        <v>4.637484447460694</v>
      </c>
      <c r="AL84" s="5"/>
      <c r="AM84" s="5" t="s">
        <v>739</v>
      </c>
      <c r="AN84" s="5"/>
      <c r="AO84" s="139">
        <v>39</v>
      </c>
      <c r="AP84" s="5"/>
      <c r="AQ84" s="190">
        <v>5.7422445720498793E-3</v>
      </c>
      <c r="AR84" s="5"/>
      <c r="AS84" s="620">
        <v>5.7422445720498789</v>
      </c>
      <c r="AT84" s="5"/>
      <c r="AU84" s="5" t="s">
        <v>740</v>
      </c>
      <c r="AV84" s="138"/>
    </row>
    <row r="85" spans="1:48" x14ac:dyDescent="0.35">
      <c r="A85" s="99"/>
      <c r="B85" s="99"/>
      <c r="C85" s="99"/>
      <c r="D85" s="101" t="s">
        <v>69</v>
      </c>
      <c r="E85" s="127"/>
      <c r="F85" s="459" t="s">
        <v>12</v>
      </c>
      <c r="G85" s="97"/>
      <c r="H85" s="459">
        <v>0</v>
      </c>
      <c r="I85" s="106"/>
      <c r="J85" s="1050">
        <v>0</v>
      </c>
      <c r="K85" s="1163"/>
      <c r="L85" s="614">
        <v>0</v>
      </c>
      <c r="M85" s="106"/>
      <c r="N85" s="106" t="s">
        <v>2383</v>
      </c>
      <c r="P85" s="978"/>
      <c r="Q85" s="489">
        <v>0</v>
      </c>
      <c r="R85" s="11"/>
      <c r="S85" s="1050">
        <v>0</v>
      </c>
      <c r="T85" s="1163"/>
      <c r="U85" s="614">
        <v>0</v>
      </c>
      <c r="V85" s="11"/>
      <c r="W85" s="11" t="s">
        <v>1506</v>
      </c>
      <c r="Y85" s="459" t="s">
        <v>12</v>
      </c>
      <c r="AA85" s="215">
        <v>2.1689440579274904E-4</v>
      </c>
      <c r="AC85" s="602">
        <v>0.21689440579274905</v>
      </c>
      <c r="AE85" s="7" t="s">
        <v>706</v>
      </c>
      <c r="AG85" s="718">
        <v>0</v>
      </c>
      <c r="AI85" s="1050">
        <v>0</v>
      </c>
      <c r="AJ85" s="1163"/>
      <c r="AK85" s="614">
        <v>0</v>
      </c>
      <c r="AM85" s="7" t="s">
        <v>1506</v>
      </c>
      <c r="AO85" s="718">
        <v>0</v>
      </c>
      <c r="AQ85" s="1050">
        <v>0</v>
      </c>
      <c r="AR85" s="1163"/>
      <c r="AS85" s="614">
        <v>0</v>
      </c>
      <c r="AU85" s="7" t="s">
        <v>1491</v>
      </c>
      <c r="AV85" s="97"/>
    </row>
    <row r="86" spans="1:48" x14ac:dyDescent="0.35">
      <c r="A86" s="99"/>
      <c r="B86" s="99"/>
      <c r="C86" s="99"/>
      <c r="D86" s="101" t="s">
        <v>70</v>
      </c>
      <c r="E86" s="127"/>
      <c r="F86" s="850">
        <v>12</v>
      </c>
      <c r="G86" s="97"/>
      <c r="H86" s="459" t="s">
        <v>12</v>
      </c>
      <c r="I86" s="106"/>
      <c r="J86" s="1082">
        <v>3.4622580580727206E-4</v>
      </c>
      <c r="K86" s="106"/>
      <c r="L86" s="611">
        <v>0.34622580580727208</v>
      </c>
      <c r="M86" s="106"/>
      <c r="N86" s="106" t="s">
        <v>710</v>
      </c>
      <c r="P86" s="978"/>
      <c r="Q86" s="489">
        <v>7</v>
      </c>
      <c r="R86" s="11"/>
      <c r="S86" s="1082">
        <v>7.113209464476944E-4</v>
      </c>
      <c r="T86" s="11"/>
      <c r="U86" s="612">
        <v>0.71132094644769439</v>
      </c>
      <c r="V86" s="11"/>
      <c r="W86" s="11" t="s">
        <v>713</v>
      </c>
      <c r="Y86" s="718">
        <v>0</v>
      </c>
      <c r="AA86" s="1050">
        <v>0</v>
      </c>
      <c r="AB86" s="1163"/>
      <c r="AC86" s="614">
        <v>0</v>
      </c>
      <c r="AE86" s="7" t="s">
        <v>1506</v>
      </c>
      <c r="AG86" s="459" t="s">
        <v>12</v>
      </c>
      <c r="AI86" s="215">
        <v>1.1310937676733401E-4</v>
      </c>
      <c r="AK86" s="602">
        <v>0.11310937676733401</v>
      </c>
      <c r="AM86" s="7" t="s">
        <v>1221</v>
      </c>
      <c r="AO86" s="718">
        <v>0</v>
      </c>
      <c r="AQ86" s="1050">
        <v>0</v>
      </c>
      <c r="AR86" s="1163"/>
      <c r="AS86" s="614">
        <v>0</v>
      </c>
      <c r="AU86" s="7" t="s">
        <v>1491</v>
      </c>
      <c r="AV86" s="97"/>
    </row>
    <row r="87" spans="1:48" x14ac:dyDescent="0.35">
      <c r="A87" s="99"/>
      <c r="B87" s="99"/>
      <c r="C87" s="99"/>
      <c r="D87" s="101" t="s">
        <v>71</v>
      </c>
      <c r="E87" s="101"/>
      <c r="F87" s="459" t="s">
        <v>12</v>
      </c>
      <c r="G87" s="97"/>
      <c r="H87" s="459">
        <v>0</v>
      </c>
      <c r="I87" s="106"/>
      <c r="J87" s="1050">
        <v>0</v>
      </c>
      <c r="K87" s="1163"/>
      <c r="L87" s="614">
        <v>0</v>
      </c>
      <c r="M87" s="106"/>
      <c r="N87" s="106" t="s">
        <v>2383</v>
      </c>
      <c r="P87" s="978"/>
      <c r="Q87" s="459" t="s">
        <v>12</v>
      </c>
      <c r="R87" s="11"/>
      <c r="S87" s="1049">
        <v>2.0323455612791268E-4</v>
      </c>
      <c r="T87" s="11"/>
      <c r="U87" s="612">
        <v>0.20323455612791269</v>
      </c>
      <c r="V87" s="11"/>
      <c r="W87" s="11" t="s">
        <v>1214</v>
      </c>
      <c r="Y87" s="718">
        <v>0</v>
      </c>
      <c r="AA87" s="1050">
        <v>0</v>
      </c>
      <c r="AB87" s="1163"/>
      <c r="AC87" s="614">
        <v>0</v>
      </c>
      <c r="AE87" s="7" t="s">
        <v>1506</v>
      </c>
      <c r="AG87" s="718">
        <v>0</v>
      </c>
      <c r="AI87" s="1050">
        <v>0</v>
      </c>
      <c r="AJ87" s="1163"/>
      <c r="AK87" s="614">
        <v>0</v>
      </c>
      <c r="AM87" s="7" t="s">
        <v>1506</v>
      </c>
      <c r="AO87" s="718">
        <v>0</v>
      </c>
      <c r="AQ87" s="1050">
        <v>0</v>
      </c>
      <c r="AR87" s="1163"/>
      <c r="AS87" s="614">
        <v>0</v>
      </c>
      <c r="AU87" s="7" t="s">
        <v>1491</v>
      </c>
      <c r="AV87" s="97"/>
    </row>
    <row r="88" spans="1:48" x14ac:dyDescent="0.35">
      <c r="A88" s="99"/>
      <c r="B88" s="99"/>
      <c r="C88" s="99"/>
      <c r="D88" s="101" t="s">
        <v>72</v>
      </c>
      <c r="E88" s="101"/>
      <c r="F88" s="850">
        <v>38</v>
      </c>
      <c r="G88" s="97"/>
      <c r="H88" s="459" t="s">
        <v>12</v>
      </c>
      <c r="I88" s="106"/>
      <c r="J88" s="1049">
        <v>1.7311290290363603E-4</v>
      </c>
      <c r="K88" s="106"/>
      <c r="L88" s="611">
        <v>0.17311290290363604</v>
      </c>
      <c r="M88" s="106"/>
      <c r="N88" s="106" t="s">
        <v>1221</v>
      </c>
      <c r="P88" s="978"/>
      <c r="Q88" s="459" t="s">
        <v>12</v>
      </c>
      <c r="R88" s="11"/>
      <c r="S88" s="1049">
        <v>5.0808639031978175E-4</v>
      </c>
      <c r="T88" s="11"/>
      <c r="U88" s="612">
        <v>0.50808639031978176</v>
      </c>
      <c r="V88" s="11"/>
      <c r="W88" s="11" t="s">
        <v>2470</v>
      </c>
      <c r="Y88" s="718">
        <v>31</v>
      </c>
      <c r="AA88" s="216">
        <v>3.3618632897876102E-3</v>
      </c>
      <c r="AC88" s="602">
        <v>3.3618632897876104</v>
      </c>
      <c r="AE88" s="7" t="s">
        <v>2533</v>
      </c>
      <c r="AG88" s="718">
        <v>0</v>
      </c>
      <c r="AI88" s="1050">
        <v>0</v>
      </c>
      <c r="AJ88" s="1163"/>
      <c r="AK88" s="614">
        <v>0</v>
      </c>
      <c r="AM88" s="7" t="s">
        <v>1506</v>
      </c>
      <c r="AO88" s="718">
        <v>0</v>
      </c>
      <c r="AQ88" s="1050">
        <v>0</v>
      </c>
      <c r="AR88" s="1163"/>
      <c r="AS88" s="614">
        <v>0</v>
      </c>
      <c r="AU88" s="7" t="s">
        <v>1491</v>
      </c>
      <c r="AV88" s="97"/>
    </row>
    <row r="89" spans="1:48" x14ac:dyDescent="0.35">
      <c r="A89" s="729"/>
      <c r="B89" s="729"/>
      <c r="C89" s="729"/>
      <c r="D89" s="129" t="s">
        <v>73</v>
      </c>
      <c r="E89" s="101"/>
      <c r="F89" s="850">
        <v>180</v>
      </c>
      <c r="G89" s="97"/>
      <c r="H89" s="459">
        <v>68</v>
      </c>
      <c r="I89" s="106"/>
      <c r="J89" s="1049">
        <v>5.8858386987236258E-3</v>
      </c>
      <c r="K89" s="106"/>
      <c r="L89" s="611">
        <v>5.8858386987236262</v>
      </c>
      <c r="M89" s="106"/>
      <c r="N89" s="106" t="s">
        <v>2534</v>
      </c>
      <c r="P89" s="978"/>
      <c r="Q89" s="489">
        <v>46</v>
      </c>
      <c r="R89" s="11"/>
      <c r="S89" s="1049">
        <v>4.6743947909419917E-3</v>
      </c>
      <c r="T89" s="11"/>
      <c r="U89" s="612">
        <v>4.6743947909419914</v>
      </c>
      <c r="V89" s="11"/>
      <c r="W89" s="11" t="s">
        <v>2535</v>
      </c>
      <c r="Y89" s="718">
        <v>4</v>
      </c>
      <c r="AA89" s="216">
        <v>4.3378881158549808E-4</v>
      </c>
      <c r="AC89" s="602">
        <v>0.43378881158549809</v>
      </c>
      <c r="AE89" s="7" t="s">
        <v>2513</v>
      </c>
      <c r="AG89" s="718">
        <v>29</v>
      </c>
      <c r="AI89" s="216">
        <v>3.2801719262526862E-3</v>
      </c>
      <c r="AK89" s="602">
        <v>3.2801719262526863</v>
      </c>
      <c r="AM89" s="7" t="s">
        <v>1697</v>
      </c>
      <c r="AO89" s="718">
        <v>33</v>
      </c>
      <c r="AQ89" s="216">
        <v>4.8588223301960524E-3</v>
      </c>
      <c r="AS89" s="612">
        <v>4.8588223301960527</v>
      </c>
      <c r="AU89" s="7" t="s">
        <v>2536</v>
      </c>
      <c r="AV89" s="97"/>
    </row>
    <row r="90" spans="1:48" x14ac:dyDescent="0.35">
      <c r="A90" s="729"/>
      <c r="B90" s="729"/>
      <c r="C90" s="729"/>
      <c r="D90" s="129" t="s">
        <v>74</v>
      </c>
      <c r="E90" s="101"/>
      <c r="F90" s="850">
        <v>12</v>
      </c>
      <c r="G90" s="97"/>
      <c r="H90" s="459">
        <v>5</v>
      </c>
      <c r="I90" s="106"/>
      <c r="J90" s="1049">
        <v>4.3278225725909011E-4</v>
      </c>
      <c r="K90" s="106"/>
      <c r="L90" s="611">
        <v>0.43278225725909009</v>
      </c>
      <c r="M90" s="106"/>
      <c r="N90" s="106" t="s">
        <v>2204</v>
      </c>
      <c r="P90" s="978"/>
      <c r="Q90" s="459" t="s">
        <v>12</v>
      </c>
      <c r="R90" s="11"/>
      <c r="S90" s="1049">
        <v>1.0161727806395634E-4</v>
      </c>
      <c r="T90" s="11"/>
      <c r="U90" s="612">
        <v>0.10161727806395635</v>
      </c>
      <c r="V90" s="11"/>
      <c r="W90" s="11" t="s">
        <v>1221</v>
      </c>
      <c r="Y90" s="718">
        <v>4</v>
      </c>
      <c r="AA90" s="216">
        <v>4.3378881158549808E-4</v>
      </c>
      <c r="AC90" s="602">
        <v>0.43378881158549809</v>
      </c>
      <c r="AE90" s="7" t="s">
        <v>2513</v>
      </c>
      <c r="AG90" s="459" t="s">
        <v>12</v>
      </c>
      <c r="AI90" s="216">
        <v>1.1310937676733401E-4</v>
      </c>
      <c r="AK90" s="602">
        <v>0.11310937676733401</v>
      </c>
      <c r="AM90" s="7" t="s">
        <v>1221</v>
      </c>
      <c r="AO90" s="459" t="s">
        <v>12</v>
      </c>
      <c r="AQ90" s="216">
        <v>1.4723704030897126E-4</v>
      </c>
      <c r="AS90" s="612">
        <v>0.14723704030897125</v>
      </c>
      <c r="AU90" s="7" t="s">
        <v>706</v>
      </c>
      <c r="AV90" s="97"/>
    </row>
    <row r="91" spans="1:48" x14ac:dyDescent="0.35">
      <c r="A91" s="729"/>
      <c r="B91" s="729"/>
      <c r="C91" s="729"/>
      <c r="D91" s="129" t="s">
        <v>75</v>
      </c>
      <c r="E91" s="101"/>
      <c r="F91" s="850">
        <v>7</v>
      </c>
      <c r="G91" s="97"/>
      <c r="H91" s="459">
        <v>0</v>
      </c>
      <c r="I91" s="106"/>
      <c r="J91" s="1050">
        <v>0</v>
      </c>
      <c r="K91" s="1163"/>
      <c r="L91" s="614">
        <v>0</v>
      </c>
      <c r="M91" s="106"/>
      <c r="N91" s="106" t="s">
        <v>2383</v>
      </c>
      <c r="P91" s="978"/>
      <c r="Q91" s="459" t="s">
        <v>12</v>
      </c>
      <c r="R91" s="11"/>
      <c r="S91" s="1049">
        <v>1.0161727806395634E-4</v>
      </c>
      <c r="T91" s="11"/>
      <c r="U91" s="612">
        <v>0.10161727806395635</v>
      </c>
      <c r="V91" s="11"/>
      <c r="W91" s="11" t="s">
        <v>1221</v>
      </c>
      <c r="Y91" s="459" t="s">
        <v>12</v>
      </c>
      <c r="AA91" s="216">
        <v>2.1689440579274904E-4</v>
      </c>
      <c r="AC91" s="602">
        <v>0.21689440579274905</v>
      </c>
      <c r="AE91" s="7" t="s">
        <v>706</v>
      </c>
      <c r="AG91" s="718">
        <v>3</v>
      </c>
      <c r="AI91" s="216">
        <v>3.3932813030200206E-4</v>
      </c>
      <c r="AK91" s="602">
        <v>0.33932813030200204</v>
      </c>
      <c r="AM91" s="7" t="s">
        <v>2204</v>
      </c>
      <c r="AO91" s="459" t="s">
        <v>12</v>
      </c>
      <c r="AQ91" s="216">
        <v>1.4723704030897126E-4</v>
      </c>
      <c r="AS91" s="612">
        <v>0.14723704030897125</v>
      </c>
      <c r="AU91" s="7" t="s">
        <v>706</v>
      </c>
      <c r="AV91" s="97"/>
    </row>
    <row r="92" spans="1:48" x14ac:dyDescent="0.35">
      <c r="A92" s="99"/>
      <c r="B92" s="99"/>
      <c r="C92" s="99"/>
      <c r="D92" s="101" t="s">
        <v>76</v>
      </c>
      <c r="E92" s="99"/>
      <c r="F92" s="850">
        <v>5</v>
      </c>
      <c r="G92" s="97"/>
      <c r="H92" s="459" t="s">
        <v>12</v>
      </c>
      <c r="I92" s="106"/>
      <c r="J92" s="1049">
        <v>1.7311290290363603E-4</v>
      </c>
      <c r="K92" s="106"/>
      <c r="L92" s="611">
        <v>0.17311290290363604</v>
      </c>
      <c r="M92" s="106"/>
      <c r="N92" s="106" t="s">
        <v>1221</v>
      </c>
      <c r="P92" s="978"/>
      <c r="Q92" s="489">
        <v>0</v>
      </c>
      <c r="R92" s="11"/>
      <c r="S92" s="1050">
        <v>0</v>
      </c>
      <c r="T92" s="1163"/>
      <c r="U92" s="614">
        <v>0</v>
      </c>
      <c r="V92" s="11"/>
      <c r="W92" s="11" t="s">
        <v>1506</v>
      </c>
      <c r="Y92" s="459" t="s">
        <v>12</v>
      </c>
      <c r="AA92" s="216">
        <v>1.0844720289637452E-4</v>
      </c>
      <c r="AC92" s="602">
        <v>0.10844720289637452</v>
      </c>
      <c r="AE92" s="7" t="s">
        <v>1221</v>
      </c>
      <c r="AG92" s="459" t="s">
        <v>12</v>
      </c>
      <c r="AI92" s="216">
        <v>1.1310937676733401E-4</v>
      </c>
      <c r="AK92" s="602">
        <v>0.11310937676733401</v>
      </c>
      <c r="AM92" s="7" t="s">
        <v>1221</v>
      </c>
      <c r="AO92" s="459" t="s">
        <v>12</v>
      </c>
      <c r="AQ92" s="216">
        <v>1.4723704030897126E-4</v>
      </c>
      <c r="AS92" s="612">
        <v>0.14723704030897125</v>
      </c>
      <c r="AU92" s="7" t="s">
        <v>706</v>
      </c>
      <c r="AV92" s="97"/>
    </row>
    <row r="93" spans="1:48" x14ac:dyDescent="0.35">
      <c r="A93" s="99"/>
      <c r="B93" s="99"/>
      <c r="C93" s="101"/>
      <c r="D93" s="101" t="s">
        <v>77</v>
      </c>
      <c r="E93" s="99"/>
      <c r="F93" s="850">
        <v>30</v>
      </c>
      <c r="G93" s="97"/>
      <c r="H93" s="459">
        <v>15</v>
      </c>
      <c r="I93" s="106"/>
      <c r="J93" s="1050">
        <v>1.2983467717772703E-3</v>
      </c>
      <c r="K93" s="106"/>
      <c r="L93" s="611">
        <v>1.2983467717772703</v>
      </c>
      <c r="M93" s="106"/>
      <c r="N93" s="106" t="s">
        <v>773</v>
      </c>
      <c r="P93" s="978"/>
      <c r="Q93" s="489">
        <v>7</v>
      </c>
      <c r="R93" s="11"/>
      <c r="S93" s="1049">
        <v>7.113209464476944E-4</v>
      </c>
      <c r="T93" s="11"/>
      <c r="U93" s="612">
        <v>0.71132094644769439</v>
      </c>
      <c r="V93" s="11"/>
      <c r="W93" s="11" t="s">
        <v>713</v>
      </c>
      <c r="Y93" s="718">
        <v>0</v>
      </c>
      <c r="AA93" s="1050">
        <v>0</v>
      </c>
      <c r="AB93" s="1163"/>
      <c r="AC93" s="614">
        <v>0</v>
      </c>
      <c r="AE93" s="7" t="s">
        <v>1506</v>
      </c>
      <c r="AG93" s="459" t="s">
        <v>12</v>
      </c>
      <c r="AI93" s="216">
        <v>6.7865626060400412E-4</v>
      </c>
      <c r="AK93" s="602">
        <v>0.67865626060400408</v>
      </c>
      <c r="AM93" s="7" t="s">
        <v>1216</v>
      </c>
      <c r="AO93" s="459" t="s">
        <v>12</v>
      </c>
      <c r="AQ93" s="216">
        <v>2.9447408061794252E-4</v>
      </c>
      <c r="AS93" s="612">
        <v>0.2944740806179425</v>
      </c>
      <c r="AU93" s="7" t="s">
        <v>697</v>
      </c>
      <c r="AV93" s="97"/>
    </row>
    <row r="94" spans="1:48" x14ac:dyDescent="0.35">
      <c r="A94" s="99"/>
      <c r="B94" s="99"/>
      <c r="C94" s="101"/>
      <c r="D94" s="101" t="s">
        <v>38</v>
      </c>
      <c r="E94" s="99"/>
      <c r="F94" s="459" t="s">
        <v>12</v>
      </c>
      <c r="G94" s="97"/>
      <c r="H94" s="459">
        <v>0</v>
      </c>
      <c r="I94" s="106"/>
      <c r="J94" s="1050">
        <v>0</v>
      </c>
      <c r="K94" s="1163"/>
      <c r="L94" s="614">
        <v>0</v>
      </c>
      <c r="M94" s="106"/>
      <c r="N94" s="106" t="s">
        <v>2383</v>
      </c>
      <c r="P94" s="978"/>
      <c r="Q94" s="489">
        <v>0</v>
      </c>
      <c r="R94" s="11"/>
      <c r="S94" s="1050">
        <v>0</v>
      </c>
      <c r="T94" s="1163"/>
      <c r="U94" s="614">
        <v>0</v>
      </c>
      <c r="V94" s="11"/>
      <c r="W94" s="11" t="s">
        <v>1506</v>
      </c>
      <c r="Y94" s="718">
        <v>0</v>
      </c>
      <c r="AA94" s="1050">
        <v>0</v>
      </c>
      <c r="AB94" s="1163"/>
      <c r="AC94" s="614">
        <v>0</v>
      </c>
      <c r="AE94" s="7" t="s">
        <v>1506</v>
      </c>
      <c r="AG94" s="718">
        <v>0</v>
      </c>
      <c r="AI94" s="1050">
        <v>0</v>
      </c>
      <c r="AJ94" s="1163"/>
      <c r="AK94" s="614">
        <v>0</v>
      </c>
      <c r="AM94" s="7" t="s">
        <v>1506</v>
      </c>
      <c r="AO94" s="459" t="s">
        <v>12</v>
      </c>
      <c r="AQ94" s="216">
        <v>1.4723704030897126E-4</v>
      </c>
      <c r="AS94" s="612">
        <v>0.14723704030897125</v>
      </c>
      <c r="AU94" s="7" t="s">
        <v>706</v>
      </c>
      <c r="AV94" s="97"/>
    </row>
    <row r="95" spans="1:48" x14ac:dyDescent="0.35">
      <c r="A95" s="124"/>
      <c r="B95" s="124" t="s">
        <v>51</v>
      </c>
      <c r="C95" s="124"/>
      <c r="D95" s="124"/>
      <c r="E95" s="137"/>
      <c r="F95" s="445">
        <v>447</v>
      </c>
      <c r="G95" s="138"/>
      <c r="H95" s="1150">
        <v>98</v>
      </c>
      <c r="I95" s="219"/>
      <c r="J95" s="218">
        <v>1.7394747441647721E-3</v>
      </c>
      <c r="K95" s="219"/>
      <c r="L95" s="359">
        <v>1.739474744164772</v>
      </c>
      <c r="M95" s="219"/>
      <c r="N95" s="219" t="s">
        <v>1232</v>
      </c>
      <c r="O95" s="140"/>
      <c r="P95" s="1097"/>
      <c r="Q95" s="1150">
        <v>77</v>
      </c>
      <c r="R95" s="219"/>
      <c r="S95" s="218">
        <v>1.5653637085827593E-3</v>
      </c>
      <c r="T95" s="219"/>
      <c r="U95" s="620">
        <v>1.5653637085827592</v>
      </c>
      <c r="V95" s="283"/>
      <c r="W95" s="283" t="s">
        <v>2537</v>
      </c>
      <c r="X95" s="5"/>
      <c r="Y95" s="139">
        <v>109</v>
      </c>
      <c r="Z95" s="5"/>
      <c r="AA95" s="190">
        <v>2.3140776595970531E-3</v>
      </c>
      <c r="AB95" s="5"/>
      <c r="AC95" s="606">
        <v>2.3140776595970531</v>
      </c>
      <c r="AD95" s="5"/>
      <c r="AE95" s="5" t="s">
        <v>2538</v>
      </c>
      <c r="AF95" s="5"/>
      <c r="AG95" s="139">
        <v>85</v>
      </c>
      <c r="AH95" s="5"/>
      <c r="AI95" s="190">
        <v>1.8380090286995547E-3</v>
      </c>
      <c r="AJ95" s="5"/>
      <c r="AK95" s="606">
        <v>1.8380090286995547</v>
      </c>
      <c r="AL95" s="5"/>
      <c r="AM95" s="5" t="s">
        <v>2539</v>
      </c>
      <c r="AN95" s="5"/>
      <c r="AO95" s="139">
        <v>78</v>
      </c>
      <c r="AP95" s="5"/>
      <c r="AQ95" s="190">
        <v>1.7270127618408525E-3</v>
      </c>
      <c r="AR95" s="5"/>
      <c r="AS95" s="620">
        <v>1.7270127618408526</v>
      </c>
      <c r="AT95" s="5"/>
      <c r="AU95" s="5" t="s">
        <v>2540</v>
      </c>
      <c r="AV95" s="138"/>
    </row>
    <row r="96" spans="1:48" x14ac:dyDescent="0.35">
      <c r="A96" s="99"/>
      <c r="B96" s="99"/>
      <c r="C96" s="99"/>
      <c r="D96" s="101" t="s">
        <v>69</v>
      </c>
      <c r="E96" s="127"/>
      <c r="F96" s="459" t="s">
        <v>12</v>
      </c>
      <c r="G96" s="97"/>
      <c r="H96" s="459" t="s">
        <v>12</v>
      </c>
      <c r="I96" s="11"/>
      <c r="J96" s="1049" t="s">
        <v>501</v>
      </c>
      <c r="K96" s="11"/>
      <c r="L96" s="612" t="s">
        <v>487</v>
      </c>
      <c r="M96" s="11"/>
      <c r="N96" s="11" t="s">
        <v>1301</v>
      </c>
      <c r="P96" s="978"/>
      <c r="Q96" s="489">
        <v>0</v>
      </c>
      <c r="R96" s="11"/>
      <c r="S96" s="1050">
        <v>0</v>
      </c>
      <c r="T96" s="1163"/>
      <c r="U96" s="614">
        <v>0</v>
      </c>
      <c r="V96" s="11"/>
      <c r="W96" s="11" t="s">
        <v>1301</v>
      </c>
      <c r="Y96" s="718">
        <v>0</v>
      </c>
      <c r="AA96" s="1050">
        <v>0</v>
      </c>
      <c r="AB96" s="1163"/>
      <c r="AC96" s="614">
        <v>0</v>
      </c>
      <c r="AE96" s="7" t="s">
        <v>1301</v>
      </c>
      <c r="AG96" s="718">
        <v>0</v>
      </c>
      <c r="AI96" s="1050">
        <v>0</v>
      </c>
      <c r="AJ96" s="1163"/>
      <c r="AK96" s="614">
        <v>0</v>
      </c>
      <c r="AM96" s="7" t="s">
        <v>1301</v>
      </c>
      <c r="AO96" s="718">
        <v>0</v>
      </c>
      <c r="AQ96" s="1050">
        <v>0</v>
      </c>
      <c r="AR96" s="1163"/>
      <c r="AS96" s="614">
        <v>0</v>
      </c>
      <c r="AU96" s="7" t="s">
        <v>1301</v>
      </c>
      <c r="AV96" s="97"/>
    </row>
    <row r="97" spans="1:48" x14ac:dyDescent="0.35">
      <c r="A97" s="99"/>
      <c r="B97" s="99"/>
      <c r="C97" s="99"/>
      <c r="D97" s="101" t="s">
        <v>70</v>
      </c>
      <c r="E97" s="127"/>
      <c r="F97" s="850">
        <v>25</v>
      </c>
      <c r="G97" s="97"/>
      <c r="H97" s="489">
        <v>11</v>
      </c>
      <c r="I97" s="11"/>
      <c r="J97" s="1049">
        <v>1.9524716516135197E-4</v>
      </c>
      <c r="K97" s="11"/>
      <c r="L97" s="612">
        <v>0.19524716516135196</v>
      </c>
      <c r="M97" s="11"/>
      <c r="N97" s="11" t="s">
        <v>1321</v>
      </c>
      <c r="P97" s="978"/>
      <c r="Q97" s="489">
        <v>10</v>
      </c>
      <c r="R97" s="11"/>
      <c r="S97" s="1049">
        <v>2.0329398812763108E-4</v>
      </c>
      <c r="T97" s="11"/>
      <c r="U97" s="612">
        <v>0.20329398812763108</v>
      </c>
      <c r="V97" s="11"/>
      <c r="W97" s="11" t="s">
        <v>2386</v>
      </c>
      <c r="Y97" s="459" t="s">
        <v>12</v>
      </c>
      <c r="AA97" s="216" t="s">
        <v>501</v>
      </c>
      <c r="AC97" s="602" t="s">
        <v>487</v>
      </c>
      <c r="AE97" s="7" t="s">
        <v>1794</v>
      </c>
      <c r="AG97" s="459" t="s">
        <v>12</v>
      </c>
      <c r="AI97" s="250" t="s">
        <v>501</v>
      </c>
      <c r="AK97" s="602" t="s">
        <v>487</v>
      </c>
      <c r="AM97" s="7" t="s">
        <v>1794</v>
      </c>
      <c r="AO97" s="718">
        <v>0</v>
      </c>
      <c r="AQ97" s="1050">
        <v>0</v>
      </c>
      <c r="AR97" s="1163"/>
      <c r="AS97" s="614">
        <v>0</v>
      </c>
      <c r="AU97" s="7" t="s">
        <v>1301</v>
      </c>
      <c r="AV97" s="97"/>
    </row>
    <row r="98" spans="1:48" x14ac:dyDescent="0.35">
      <c r="A98" s="99"/>
      <c r="B98" s="99"/>
      <c r="C98" s="99"/>
      <c r="D98" s="101" t="s">
        <v>71</v>
      </c>
      <c r="E98" s="101"/>
      <c r="F98" s="459" t="s">
        <v>12</v>
      </c>
      <c r="G98" s="97"/>
      <c r="H98" s="489">
        <v>0</v>
      </c>
      <c r="I98" s="11"/>
      <c r="J98" s="1050">
        <v>0</v>
      </c>
      <c r="K98" s="1163"/>
      <c r="L98" s="614">
        <v>0</v>
      </c>
      <c r="M98" s="11"/>
      <c r="N98" s="11" t="s">
        <v>1301</v>
      </c>
      <c r="P98" s="978"/>
      <c r="Q98" s="459" t="s">
        <v>12</v>
      </c>
      <c r="R98" s="11"/>
      <c r="S98" s="1049" t="s">
        <v>501</v>
      </c>
      <c r="T98" s="11"/>
      <c r="U98" s="612" t="s">
        <v>487</v>
      </c>
      <c r="V98" s="11"/>
      <c r="W98" s="11" t="s">
        <v>1301</v>
      </c>
      <c r="Y98" s="459" t="s">
        <v>12</v>
      </c>
      <c r="AA98" s="216" t="s">
        <v>501</v>
      </c>
      <c r="AC98" s="602" t="s">
        <v>487</v>
      </c>
      <c r="AE98" s="7" t="s">
        <v>1301</v>
      </c>
      <c r="AG98" s="718">
        <v>0</v>
      </c>
      <c r="AI98" s="1050">
        <v>0</v>
      </c>
      <c r="AJ98" s="1163"/>
      <c r="AK98" s="614">
        <v>0</v>
      </c>
      <c r="AM98" s="7" t="s">
        <v>1301</v>
      </c>
      <c r="AO98" s="459" t="s">
        <v>12</v>
      </c>
      <c r="AQ98" s="250" t="s">
        <v>501</v>
      </c>
      <c r="AS98" s="612" t="s">
        <v>487</v>
      </c>
      <c r="AU98" s="7" t="s">
        <v>1301</v>
      </c>
      <c r="AV98" s="97"/>
    </row>
    <row r="99" spans="1:48" x14ac:dyDescent="0.35">
      <c r="A99" s="101"/>
      <c r="B99" s="99"/>
      <c r="C99" s="99"/>
      <c r="D99" s="101" t="s">
        <v>72</v>
      </c>
      <c r="E99" s="101"/>
      <c r="F99" s="459" t="s">
        <v>12</v>
      </c>
      <c r="G99" s="97"/>
      <c r="H99" s="459" t="s">
        <v>12</v>
      </c>
      <c r="I99" s="11"/>
      <c r="J99" s="1050" t="s">
        <v>501</v>
      </c>
      <c r="K99" s="11"/>
      <c r="L99" s="612" t="s">
        <v>487</v>
      </c>
      <c r="M99" s="11"/>
      <c r="N99" s="11" t="s">
        <v>1301</v>
      </c>
      <c r="P99" s="978"/>
      <c r="Q99" s="459" t="s">
        <v>12</v>
      </c>
      <c r="R99" s="11"/>
      <c r="S99" s="1049" t="s">
        <v>501</v>
      </c>
      <c r="T99" s="11"/>
      <c r="U99" s="612" t="s">
        <v>487</v>
      </c>
      <c r="V99" s="11"/>
      <c r="W99" s="11" t="s">
        <v>1301</v>
      </c>
      <c r="Y99" s="718">
        <v>0</v>
      </c>
      <c r="AA99" s="1050">
        <v>0</v>
      </c>
      <c r="AB99" s="1163"/>
      <c r="AC99" s="614">
        <v>0</v>
      </c>
      <c r="AE99" s="7" t="s">
        <v>1301</v>
      </c>
      <c r="AG99" s="718">
        <v>0</v>
      </c>
      <c r="AI99" s="1050">
        <v>0</v>
      </c>
      <c r="AJ99" s="1163"/>
      <c r="AK99" s="614">
        <v>0</v>
      </c>
      <c r="AM99" s="7" t="s">
        <v>1301</v>
      </c>
      <c r="AO99" s="718">
        <v>0</v>
      </c>
      <c r="AQ99" s="1050">
        <v>0</v>
      </c>
      <c r="AR99" s="1163"/>
      <c r="AS99" s="614">
        <v>0</v>
      </c>
      <c r="AU99" s="7" t="s">
        <v>1301</v>
      </c>
      <c r="AV99" s="97"/>
    </row>
    <row r="100" spans="1:48" x14ac:dyDescent="0.35">
      <c r="A100" s="101"/>
      <c r="B100" s="729"/>
      <c r="C100" s="729"/>
      <c r="D100" s="129" t="s">
        <v>73</v>
      </c>
      <c r="E100" s="101"/>
      <c r="F100" s="850">
        <v>335</v>
      </c>
      <c r="G100" s="97"/>
      <c r="H100" s="489">
        <v>64</v>
      </c>
      <c r="I100" s="11"/>
      <c r="J100" s="1049">
        <v>1.1359835063933206E-3</v>
      </c>
      <c r="K100" s="11"/>
      <c r="L100" s="612">
        <v>1.1359835063933206</v>
      </c>
      <c r="M100" s="11"/>
      <c r="N100" s="11" t="s">
        <v>2541</v>
      </c>
      <c r="P100" s="978"/>
      <c r="Q100" s="489">
        <v>52</v>
      </c>
      <c r="R100" s="11"/>
      <c r="S100" s="1049">
        <v>1.0571287382636816E-3</v>
      </c>
      <c r="T100" s="11"/>
      <c r="U100" s="612">
        <v>1.0571287382636816</v>
      </c>
      <c r="V100" s="11"/>
      <c r="W100" s="11" t="s">
        <v>2542</v>
      </c>
      <c r="Y100" s="718">
        <v>94</v>
      </c>
      <c r="AA100" s="216">
        <v>1.9956266055240644E-3</v>
      </c>
      <c r="AC100" s="602">
        <v>1.9956266055240643</v>
      </c>
      <c r="AE100" s="7" t="s">
        <v>2543</v>
      </c>
      <c r="AG100" s="718">
        <v>68</v>
      </c>
      <c r="AI100" s="250">
        <v>1.4704072229596438E-3</v>
      </c>
      <c r="AK100" s="602">
        <v>1.4704072229596439</v>
      </c>
      <c r="AM100" s="7" t="s">
        <v>2544</v>
      </c>
      <c r="AO100" s="718">
        <v>57</v>
      </c>
      <c r="AQ100" s="250">
        <v>1.2620477874990847E-3</v>
      </c>
      <c r="AS100" s="612">
        <v>1.2620477874990847</v>
      </c>
      <c r="AU100" s="7" t="s">
        <v>2545</v>
      </c>
      <c r="AV100" s="97"/>
    </row>
    <row r="101" spans="1:48" x14ac:dyDescent="0.35">
      <c r="A101" s="101"/>
      <c r="B101" s="729"/>
      <c r="C101" s="729"/>
      <c r="D101" s="129" t="s">
        <v>74</v>
      </c>
      <c r="E101" s="101"/>
      <c r="F101" s="850">
        <v>14</v>
      </c>
      <c r="G101" s="97"/>
      <c r="H101" s="489">
        <v>4</v>
      </c>
      <c r="I101" s="11"/>
      <c r="J101" s="1049">
        <v>7.099896914958254E-5</v>
      </c>
      <c r="K101" s="11"/>
      <c r="L101" s="612">
        <v>7.0998969149582536E-2</v>
      </c>
      <c r="M101" s="11"/>
      <c r="N101" s="11" t="s">
        <v>1794</v>
      </c>
      <c r="P101" s="978"/>
      <c r="Q101" s="489">
        <v>0</v>
      </c>
      <c r="R101" s="11"/>
      <c r="S101" s="1050">
        <v>0</v>
      </c>
      <c r="T101" s="1163"/>
      <c r="U101" s="614">
        <v>0</v>
      </c>
      <c r="V101" s="11"/>
      <c r="W101" s="11" t="s">
        <v>1301</v>
      </c>
      <c r="Y101" s="459" t="s">
        <v>12</v>
      </c>
      <c r="AA101" s="216">
        <v>6.3690210814597802E-5</v>
      </c>
      <c r="AC101" s="602">
        <v>6.3690210814597803E-2</v>
      </c>
      <c r="AE101" s="7" t="s">
        <v>1794</v>
      </c>
      <c r="AG101" s="718">
        <v>5</v>
      </c>
      <c r="AI101" s="250">
        <v>1.0811817815879734E-4</v>
      </c>
      <c r="AK101" s="602">
        <v>0.10811817815879733</v>
      </c>
      <c r="AM101" s="7" t="s">
        <v>2383</v>
      </c>
      <c r="AO101" s="459" t="s">
        <v>12</v>
      </c>
      <c r="AQ101" s="250" t="s">
        <v>501</v>
      </c>
      <c r="AS101" s="612" t="s">
        <v>487</v>
      </c>
      <c r="AU101" s="7" t="s">
        <v>1794</v>
      </c>
      <c r="AV101" s="97"/>
    </row>
    <row r="102" spans="1:48" x14ac:dyDescent="0.35">
      <c r="A102" s="101"/>
      <c r="B102" s="729"/>
      <c r="C102" s="729"/>
      <c r="D102" s="129" t="s">
        <v>75</v>
      </c>
      <c r="E102" s="101"/>
      <c r="F102" s="850">
        <v>13</v>
      </c>
      <c r="G102" s="97"/>
      <c r="H102" s="459" t="s">
        <v>12</v>
      </c>
      <c r="I102" s="11"/>
      <c r="J102" s="1049" t="s">
        <v>501</v>
      </c>
      <c r="K102" s="11"/>
      <c r="L102" s="612" t="s">
        <v>487</v>
      </c>
      <c r="M102" s="11"/>
      <c r="N102" s="11" t="s">
        <v>1301</v>
      </c>
      <c r="P102" s="978"/>
      <c r="Q102" s="459" t="s">
        <v>12</v>
      </c>
      <c r="R102" s="11"/>
      <c r="S102" s="1049" t="s">
        <v>501</v>
      </c>
      <c r="T102" s="11"/>
      <c r="U102" s="612" t="s">
        <v>487</v>
      </c>
      <c r="V102" s="11"/>
      <c r="W102" s="11" t="s">
        <v>1301</v>
      </c>
      <c r="Y102" s="718">
        <v>3</v>
      </c>
      <c r="AA102" s="216">
        <v>6.3690210814597802E-5</v>
      </c>
      <c r="AC102" s="602">
        <v>6.3690210814597803E-2</v>
      </c>
      <c r="AE102" s="7" t="s">
        <v>1794</v>
      </c>
      <c r="AG102" s="459" t="s">
        <v>12</v>
      </c>
      <c r="AI102" s="250" t="s">
        <v>501</v>
      </c>
      <c r="AK102" s="602" t="s">
        <v>487</v>
      </c>
      <c r="AM102" s="7" t="s">
        <v>1794</v>
      </c>
      <c r="AO102" s="718">
        <v>5</v>
      </c>
      <c r="AQ102" s="250">
        <v>1.1070594627184952E-4</v>
      </c>
      <c r="AS102" s="612">
        <v>0.11070594627184953</v>
      </c>
      <c r="AU102" s="7" t="s">
        <v>2383</v>
      </c>
      <c r="AV102" s="97"/>
    </row>
    <row r="103" spans="1:48" x14ac:dyDescent="0.35">
      <c r="A103" s="101"/>
      <c r="B103" s="99"/>
      <c r="C103" s="99"/>
      <c r="D103" s="101" t="s">
        <v>76</v>
      </c>
      <c r="E103" s="99"/>
      <c r="F103" s="850">
        <v>24</v>
      </c>
      <c r="G103" s="97"/>
      <c r="H103" s="489">
        <v>6</v>
      </c>
      <c r="I103" s="11"/>
      <c r="J103" s="1049">
        <v>1.0649845372437381E-4</v>
      </c>
      <c r="K103" s="11"/>
      <c r="L103" s="612">
        <v>0.1064984537243738</v>
      </c>
      <c r="M103" s="11"/>
      <c r="N103" s="11" t="s">
        <v>1794</v>
      </c>
      <c r="P103" s="978"/>
      <c r="Q103" s="489">
        <v>5</v>
      </c>
      <c r="R103" s="11"/>
      <c r="S103" s="1049">
        <v>1.0164699406381554E-4</v>
      </c>
      <c r="T103" s="11"/>
      <c r="U103" s="612">
        <v>0.10164699406381554</v>
      </c>
      <c r="V103" s="11"/>
      <c r="W103" s="11" t="s">
        <v>1794</v>
      </c>
      <c r="Y103" s="718">
        <v>3</v>
      </c>
      <c r="AA103" s="216">
        <v>6.3690210814597802E-5</v>
      </c>
      <c r="AC103" s="602">
        <v>6.3690210814597803E-2</v>
      </c>
      <c r="AE103" s="7" t="s">
        <v>1794</v>
      </c>
      <c r="AG103" s="718">
        <v>6</v>
      </c>
      <c r="AI103" s="250">
        <v>1.2974181379055681E-4</v>
      </c>
      <c r="AK103" s="602">
        <v>0.1297418137905568</v>
      </c>
      <c r="AM103" s="7" t="s">
        <v>2383</v>
      </c>
      <c r="AO103" s="718">
        <v>4</v>
      </c>
      <c r="AQ103" s="250">
        <v>8.8564757017479628E-5</v>
      </c>
      <c r="AS103" s="612">
        <v>8.8564757017479623E-2</v>
      </c>
      <c r="AU103" s="7" t="s">
        <v>1794</v>
      </c>
      <c r="AV103" s="97"/>
    </row>
    <row r="104" spans="1:48" x14ac:dyDescent="0.35">
      <c r="A104" s="99"/>
      <c r="B104" s="99"/>
      <c r="C104" s="101"/>
      <c r="D104" s="101" t="s">
        <v>77</v>
      </c>
      <c r="E104" s="99"/>
      <c r="F104" s="850">
        <v>24</v>
      </c>
      <c r="G104" s="97"/>
      <c r="H104" s="489">
        <v>9</v>
      </c>
      <c r="I104" s="11"/>
      <c r="J104" s="1049">
        <v>1.597476805865607E-4</v>
      </c>
      <c r="K104" s="11"/>
      <c r="L104" s="612">
        <v>0.15974768058656069</v>
      </c>
      <c r="M104" s="11"/>
      <c r="N104" s="11" t="s">
        <v>1321</v>
      </c>
      <c r="P104" s="978"/>
      <c r="Q104" s="489">
        <v>6</v>
      </c>
      <c r="R104" s="11"/>
      <c r="S104" s="1049">
        <v>1.2197639287657865E-4</v>
      </c>
      <c r="T104" s="11"/>
      <c r="U104" s="612">
        <v>0.12197639287657866</v>
      </c>
      <c r="V104" s="11"/>
      <c r="W104" s="11" t="s">
        <v>2383</v>
      </c>
      <c r="Y104" s="489" t="s">
        <v>12</v>
      </c>
      <c r="AA104" s="216">
        <v>6.3690210814597802E-5</v>
      </c>
      <c r="AC104" s="602">
        <v>6.3690210814597803E-2</v>
      </c>
      <c r="AE104" s="7" t="s">
        <v>1794</v>
      </c>
      <c r="AG104" s="459" t="s">
        <v>12</v>
      </c>
      <c r="AI104" s="250" t="s">
        <v>501</v>
      </c>
      <c r="AK104" s="602" t="s">
        <v>487</v>
      </c>
      <c r="AM104" s="7" t="s">
        <v>1794</v>
      </c>
      <c r="AO104" s="718">
        <v>4</v>
      </c>
      <c r="AQ104" s="250">
        <v>8.8564757017479628E-5</v>
      </c>
      <c r="AS104" s="612">
        <v>8.8564757017479623E-2</v>
      </c>
      <c r="AU104" s="7" t="s">
        <v>1794</v>
      </c>
      <c r="AV104" s="97"/>
    </row>
    <row r="105" spans="1:48" x14ac:dyDescent="0.35">
      <c r="D105" s="7" t="s">
        <v>38</v>
      </c>
      <c r="F105" s="711">
        <v>5</v>
      </c>
      <c r="G105" s="97"/>
      <c r="H105" s="489">
        <v>0</v>
      </c>
      <c r="I105" s="11"/>
      <c r="J105" s="1050">
        <v>0</v>
      </c>
      <c r="K105" s="1163"/>
      <c r="L105" s="614">
        <v>0</v>
      </c>
      <c r="M105" s="11"/>
      <c r="N105" s="11" t="s">
        <v>1301</v>
      </c>
      <c r="P105" s="978"/>
      <c r="Q105" s="489">
        <v>0</v>
      </c>
      <c r="R105" s="11"/>
      <c r="S105" s="1050">
        <v>0</v>
      </c>
      <c r="T105" s="1163"/>
      <c r="U105" s="614">
        <v>0</v>
      </c>
      <c r="V105" s="11"/>
      <c r="W105" s="11" t="s">
        <v>1301</v>
      </c>
      <c r="Y105" s="718">
        <v>0</v>
      </c>
      <c r="AA105" s="1050">
        <v>0</v>
      </c>
      <c r="AB105" s="1163"/>
      <c r="AC105" s="614">
        <v>0</v>
      </c>
      <c r="AE105" s="7" t="s">
        <v>1301</v>
      </c>
      <c r="AG105" s="718">
        <v>0</v>
      </c>
      <c r="AI105" s="1050">
        <v>0</v>
      </c>
      <c r="AJ105" s="1163"/>
      <c r="AK105" s="614">
        <v>0</v>
      </c>
      <c r="AM105" s="7" t="s">
        <v>1301</v>
      </c>
      <c r="AO105" s="718">
        <v>5</v>
      </c>
      <c r="AQ105" s="201">
        <v>1.1070594627184952E-4</v>
      </c>
      <c r="AS105" s="612">
        <v>0.11070594627184953</v>
      </c>
      <c r="AU105" s="7" t="s">
        <v>2383</v>
      </c>
      <c r="AV105" s="97"/>
    </row>
    <row r="106" spans="1:48" s="59" customFormat="1" x14ac:dyDescent="0.35">
      <c r="A106" s="118" t="s">
        <v>55</v>
      </c>
      <c r="B106" s="118"/>
      <c r="C106" s="135"/>
      <c r="D106" s="109"/>
      <c r="E106" s="118"/>
      <c r="F106" s="452">
        <v>5306</v>
      </c>
      <c r="G106" s="136"/>
      <c r="H106" s="1071">
        <v>1053</v>
      </c>
      <c r="I106" s="226"/>
      <c r="J106" s="358" t="s">
        <v>501</v>
      </c>
      <c r="K106" s="226"/>
      <c r="L106" s="622">
        <v>15.509927531962528</v>
      </c>
      <c r="M106" s="226"/>
      <c r="N106" s="226" t="s">
        <v>2546</v>
      </c>
      <c r="O106" s="148"/>
      <c r="P106" s="1102"/>
      <c r="Q106" s="1071">
        <v>1095</v>
      </c>
      <c r="R106" s="226"/>
      <c r="S106" s="358">
        <v>1.8549672334730694E-2</v>
      </c>
      <c r="T106" s="494"/>
      <c r="U106" s="642">
        <v>18.549672334730694</v>
      </c>
      <c r="V106" s="196"/>
      <c r="W106" s="196" t="s">
        <v>2547</v>
      </c>
      <c r="X106" s="118"/>
      <c r="Y106" s="119">
        <v>918</v>
      </c>
      <c r="Z106" s="118"/>
      <c r="AA106" s="189">
        <v>1.6298536081713926E-2</v>
      </c>
      <c r="AB106" s="118"/>
      <c r="AC106" s="639">
        <v>16.298536081713927</v>
      </c>
      <c r="AD106" s="118"/>
      <c r="AE106" s="118" t="s">
        <v>2548</v>
      </c>
      <c r="AF106" s="118"/>
      <c r="AG106" s="119">
        <v>1107</v>
      </c>
      <c r="AH106" s="118"/>
      <c r="AI106" s="189">
        <v>2.0095597568587694E-2</v>
      </c>
      <c r="AJ106" s="118"/>
      <c r="AK106" s="639">
        <v>20.095597568587696</v>
      </c>
      <c r="AL106" s="118"/>
      <c r="AM106" s="118" t="s">
        <v>2549</v>
      </c>
      <c r="AN106" s="118"/>
      <c r="AO106" s="119">
        <v>1133</v>
      </c>
      <c r="AP106" s="118"/>
      <c r="AQ106" s="189">
        <v>2.1806719827547918E-2</v>
      </c>
      <c r="AR106" s="118"/>
      <c r="AS106" s="642">
        <v>21.806719827547919</v>
      </c>
      <c r="AT106" s="118"/>
      <c r="AU106" s="118" t="s">
        <v>2550</v>
      </c>
      <c r="AV106" s="1251"/>
    </row>
    <row r="107" spans="1:48" x14ac:dyDescent="0.35">
      <c r="A107" s="124"/>
      <c r="B107" s="124" t="s">
        <v>50</v>
      </c>
      <c r="C107" s="124"/>
      <c r="D107" s="124"/>
      <c r="E107" s="137"/>
      <c r="F107" s="445">
        <v>1627</v>
      </c>
      <c r="G107" s="138"/>
      <c r="H107" s="1150">
        <v>389</v>
      </c>
      <c r="I107" s="219"/>
      <c r="J107" s="218">
        <v>3.367045961475721E-2</v>
      </c>
      <c r="K107" s="219"/>
      <c r="L107" s="359">
        <v>33.670459614757213</v>
      </c>
      <c r="M107" s="219"/>
      <c r="N107" s="219" t="s">
        <v>794</v>
      </c>
      <c r="O107" s="140"/>
      <c r="P107" s="1097"/>
      <c r="Q107" s="1150">
        <v>356</v>
      </c>
      <c r="R107" s="219"/>
      <c r="S107" s="218">
        <v>3.617575099076846E-2</v>
      </c>
      <c r="T107" s="219"/>
      <c r="U107" s="620">
        <v>36.175750990768456</v>
      </c>
      <c r="V107" s="283"/>
      <c r="W107" s="283" t="s">
        <v>795</v>
      </c>
      <c r="X107" s="5"/>
      <c r="Y107" s="139">
        <v>267</v>
      </c>
      <c r="Z107" s="5"/>
      <c r="AA107" s="190">
        <v>2.8955403173331996E-2</v>
      </c>
      <c r="AB107" s="5"/>
      <c r="AC107" s="606">
        <v>28.955403173331995</v>
      </c>
      <c r="AD107" s="5"/>
      <c r="AE107" s="5" t="s">
        <v>796</v>
      </c>
      <c r="AF107" s="5"/>
      <c r="AG107" s="139">
        <v>347</v>
      </c>
      <c r="AH107" s="5"/>
      <c r="AI107" s="190">
        <v>3.9248953738264904E-2</v>
      </c>
      <c r="AJ107" s="5"/>
      <c r="AK107" s="606">
        <v>39.248953738264902</v>
      </c>
      <c r="AL107" s="5"/>
      <c r="AM107" s="5" t="s">
        <v>797</v>
      </c>
      <c r="AN107" s="5"/>
      <c r="AO107" s="139">
        <v>268</v>
      </c>
      <c r="AP107" s="5"/>
      <c r="AQ107" s="190">
        <v>3.9459526802804304E-2</v>
      </c>
      <c r="AR107" s="5"/>
      <c r="AS107" s="620">
        <v>39.459526802804305</v>
      </c>
      <c r="AT107" s="5"/>
      <c r="AU107" s="5" t="s">
        <v>798</v>
      </c>
      <c r="AV107" s="138"/>
    </row>
    <row r="108" spans="1:48" x14ac:dyDescent="0.35">
      <c r="A108" s="99"/>
      <c r="B108" s="99"/>
      <c r="C108" s="99"/>
      <c r="D108" s="101" t="s">
        <v>69</v>
      </c>
      <c r="E108" s="127"/>
      <c r="F108" s="850">
        <v>8</v>
      </c>
      <c r="G108" s="97"/>
      <c r="H108" s="489" t="s">
        <v>12</v>
      </c>
      <c r="I108" s="11"/>
      <c r="J108" s="1082">
        <v>8.6556451451818016E-5</v>
      </c>
      <c r="K108" s="11"/>
      <c r="L108" s="612">
        <v>8.655645145181802E-2</v>
      </c>
      <c r="M108" s="11"/>
      <c r="N108" s="11" t="s">
        <v>1491</v>
      </c>
      <c r="P108" s="978"/>
      <c r="Q108" s="489">
        <v>0</v>
      </c>
      <c r="R108" s="11"/>
      <c r="S108" s="1050">
        <v>0</v>
      </c>
      <c r="T108" s="1163"/>
      <c r="U108" s="614">
        <v>0</v>
      </c>
      <c r="V108" s="11"/>
      <c r="W108" s="11" t="s">
        <v>1506</v>
      </c>
      <c r="Y108" s="489" t="s">
        <v>12</v>
      </c>
      <c r="AA108" s="215">
        <v>7.5913042027462164E-4</v>
      </c>
      <c r="AC108" s="602">
        <v>0.75913042027462163</v>
      </c>
      <c r="AE108" s="7" t="s">
        <v>1219</v>
      </c>
      <c r="AG108" s="718">
        <v>0</v>
      </c>
      <c r="AI108" s="1050">
        <v>0</v>
      </c>
      <c r="AJ108" s="1163"/>
      <c r="AK108" s="614">
        <v>0</v>
      </c>
      <c r="AM108" s="7" t="s">
        <v>1506</v>
      </c>
      <c r="AO108" s="718">
        <v>0</v>
      </c>
      <c r="AQ108" s="1050">
        <v>0</v>
      </c>
      <c r="AR108" s="1163"/>
      <c r="AS108" s="614">
        <v>0</v>
      </c>
      <c r="AU108" s="7" t="s">
        <v>1491</v>
      </c>
      <c r="AV108" s="97"/>
    </row>
    <row r="109" spans="1:48" x14ac:dyDescent="0.35">
      <c r="A109" s="99"/>
      <c r="B109" s="99"/>
      <c r="C109" s="99"/>
      <c r="D109" s="101" t="s">
        <v>70</v>
      </c>
      <c r="E109" s="127"/>
      <c r="F109" s="850">
        <v>82</v>
      </c>
      <c r="G109" s="97"/>
      <c r="H109" s="489">
        <v>25</v>
      </c>
      <c r="I109" s="11"/>
      <c r="J109" s="1082">
        <v>2.1639112862954506E-3</v>
      </c>
      <c r="K109" s="11"/>
      <c r="L109" s="612">
        <v>2.1639112862954506</v>
      </c>
      <c r="M109" s="11"/>
      <c r="N109" s="11" t="s">
        <v>1192</v>
      </c>
      <c r="P109" s="978"/>
      <c r="Q109" s="489">
        <v>37</v>
      </c>
      <c r="R109" s="11"/>
      <c r="S109" s="1082">
        <v>3.7598392883663847E-3</v>
      </c>
      <c r="T109" s="11"/>
      <c r="U109" s="612">
        <v>3.7598392883663845</v>
      </c>
      <c r="V109" s="11"/>
      <c r="W109" s="11" t="s">
        <v>2102</v>
      </c>
      <c r="Y109" s="718">
        <v>9</v>
      </c>
      <c r="AA109" s="215">
        <v>9.7602482606737068E-4</v>
      </c>
      <c r="AC109" s="602">
        <v>0.97602482606737073</v>
      </c>
      <c r="AE109" s="7" t="s">
        <v>2255</v>
      </c>
      <c r="AG109" s="718">
        <v>6</v>
      </c>
      <c r="AI109" s="215">
        <v>6.7865626060400412E-4</v>
      </c>
      <c r="AK109" s="602">
        <v>0.67865626060400408</v>
      </c>
      <c r="AM109" s="7" t="s">
        <v>1216</v>
      </c>
      <c r="AO109" s="718">
        <v>5</v>
      </c>
      <c r="AQ109" s="215">
        <v>7.3618520154485631E-4</v>
      </c>
      <c r="AS109" s="612">
        <v>0.73618520154485634</v>
      </c>
      <c r="AU109" s="7" t="s">
        <v>1213</v>
      </c>
      <c r="AV109" s="97"/>
    </row>
    <row r="110" spans="1:48" x14ac:dyDescent="0.35">
      <c r="A110" s="99"/>
      <c r="B110" s="99"/>
      <c r="C110" s="99"/>
      <c r="D110" s="101" t="s">
        <v>71</v>
      </c>
      <c r="E110" s="101"/>
      <c r="F110" s="850">
        <v>12</v>
      </c>
      <c r="G110" s="97"/>
      <c r="H110" s="489" t="s">
        <v>12</v>
      </c>
      <c r="I110" s="11"/>
      <c r="J110" s="1049">
        <v>8.6556451451818016E-5</v>
      </c>
      <c r="K110" s="11"/>
      <c r="L110" s="612">
        <v>8.655645145181802E-2</v>
      </c>
      <c r="M110" s="11"/>
      <c r="N110" s="11" t="s">
        <v>1491</v>
      </c>
      <c r="P110" s="978"/>
      <c r="Q110" s="489" t="s">
        <v>12</v>
      </c>
      <c r="R110" s="11"/>
      <c r="S110" s="1049">
        <v>3.0485183419186904E-4</v>
      </c>
      <c r="T110" s="11"/>
      <c r="U110" s="612">
        <v>0.30485183419186901</v>
      </c>
      <c r="V110" s="11"/>
      <c r="W110" s="11" t="s">
        <v>710</v>
      </c>
      <c r="Y110" s="489" t="s">
        <v>12</v>
      </c>
      <c r="AA110" s="216">
        <v>2.1689440579274904E-4</v>
      </c>
      <c r="AC110" s="602">
        <v>0.21689440579274905</v>
      </c>
      <c r="AE110" s="7" t="s">
        <v>706</v>
      </c>
      <c r="AG110" s="718">
        <v>5</v>
      </c>
      <c r="AI110" s="216">
        <v>5.6554688383667008E-4</v>
      </c>
      <c r="AK110" s="602">
        <v>0.56554688383667007</v>
      </c>
      <c r="AM110" s="7" t="s">
        <v>2471</v>
      </c>
      <c r="AO110" s="489" t="s">
        <v>12</v>
      </c>
      <c r="AQ110" s="216">
        <v>1.4723704030897126E-4</v>
      </c>
      <c r="AS110" s="612">
        <v>0.14723704030897125</v>
      </c>
      <c r="AU110" s="7" t="s">
        <v>706</v>
      </c>
      <c r="AV110" s="97"/>
    </row>
    <row r="111" spans="1:48" x14ac:dyDescent="0.35">
      <c r="A111" s="99"/>
      <c r="B111" s="99"/>
      <c r="C111" s="99"/>
      <c r="D111" s="101" t="s">
        <v>72</v>
      </c>
      <c r="E111" s="101"/>
      <c r="F111" s="850">
        <v>34</v>
      </c>
      <c r="G111" s="97"/>
      <c r="H111" s="489">
        <v>14</v>
      </c>
      <c r="I111" s="11"/>
      <c r="J111" s="1049">
        <v>1.2117903203254523E-3</v>
      </c>
      <c r="K111" s="11"/>
      <c r="L111" s="612">
        <v>1.2117903203254523</v>
      </c>
      <c r="M111" s="11"/>
      <c r="N111" s="11" t="s">
        <v>2551</v>
      </c>
      <c r="P111" s="978"/>
      <c r="Q111" s="489">
        <v>9</v>
      </c>
      <c r="R111" s="11"/>
      <c r="S111" s="1049">
        <v>9.1455550257560716E-4</v>
      </c>
      <c r="T111" s="11"/>
      <c r="U111" s="612">
        <v>0.91455550257560714</v>
      </c>
      <c r="V111" s="11"/>
      <c r="W111" s="11" t="s">
        <v>2478</v>
      </c>
      <c r="Y111" s="489" t="s">
        <v>12</v>
      </c>
      <c r="AA111" s="216">
        <v>2.1689440579274904E-4</v>
      </c>
      <c r="AC111" s="602">
        <v>0.21689440579274905</v>
      </c>
      <c r="AE111" s="7" t="s">
        <v>706</v>
      </c>
      <c r="AG111" s="489" t="s">
        <v>12</v>
      </c>
      <c r="AI111" s="216">
        <v>4.5243750706933604E-4</v>
      </c>
      <c r="AK111" s="602">
        <v>0.45243750706933605</v>
      </c>
      <c r="AM111" s="7" t="s">
        <v>2472</v>
      </c>
      <c r="AO111" s="718">
        <v>5</v>
      </c>
      <c r="AQ111" s="216">
        <v>7.3618520154485631E-4</v>
      </c>
      <c r="AS111" s="612">
        <v>0.73618520154485634</v>
      </c>
      <c r="AU111" s="7" t="s">
        <v>1213</v>
      </c>
      <c r="AV111" s="97"/>
    </row>
    <row r="112" spans="1:48" x14ac:dyDescent="0.35">
      <c r="A112" s="729"/>
      <c r="B112" s="729"/>
      <c r="C112" s="729"/>
      <c r="D112" s="129" t="s">
        <v>73</v>
      </c>
      <c r="E112" s="101"/>
      <c r="F112" s="850">
        <v>1277</v>
      </c>
      <c r="G112" s="97"/>
      <c r="H112" s="489">
        <v>303</v>
      </c>
      <c r="I112" s="11"/>
      <c r="J112" s="1049">
        <v>2.6226604789900861E-2</v>
      </c>
      <c r="K112" s="11"/>
      <c r="L112" s="612">
        <v>26.226604789900861</v>
      </c>
      <c r="M112" s="11"/>
      <c r="N112" s="11" t="s">
        <v>2552</v>
      </c>
      <c r="P112" s="978"/>
      <c r="Q112" s="489">
        <v>269</v>
      </c>
      <c r="R112" s="11"/>
      <c r="S112" s="1049">
        <v>2.7335047799204256E-2</v>
      </c>
      <c r="T112" s="11"/>
      <c r="U112" s="612">
        <v>27.335047799204258</v>
      </c>
      <c r="V112" s="11"/>
      <c r="W112" s="11" t="s">
        <v>2553</v>
      </c>
      <c r="Y112" s="718">
        <v>197</v>
      </c>
      <c r="AA112" s="216">
        <v>2.136409897058578E-2</v>
      </c>
      <c r="AC112" s="602">
        <v>21.364098970585779</v>
      </c>
      <c r="AE112" s="7" t="s">
        <v>2554</v>
      </c>
      <c r="AG112" s="718">
        <v>301</v>
      </c>
      <c r="AI112" s="216">
        <v>3.4045922406967535E-2</v>
      </c>
      <c r="AK112" s="602">
        <v>34.045922406967534</v>
      </c>
      <c r="AM112" s="7" t="s">
        <v>2555</v>
      </c>
      <c r="AO112" s="718">
        <v>207</v>
      </c>
      <c r="AQ112" s="216">
        <v>3.0478067343957055E-2</v>
      </c>
      <c r="AS112" s="612">
        <v>30.478067343957054</v>
      </c>
      <c r="AU112" s="7" t="s">
        <v>2556</v>
      </c>
      <c r="AV112" s="97"/>
    </row>
    <row r="113" spans="1:48" x14ac:dyDescent="0.35">
      <c r="A113" s="729"/>
      <c r="B113" s="729"/>
      <c r="C113" s="729"/>
      <c r="D113" s="129" t="s">
        <v>74</v>
      </c>
      <c r="E113" s="101"/>
      <c r="F113" s="850">
        <v>11</v>
      </c>
      <c r="G113" s="97"/>
      <c r="H113" s="489" t="s">
        <v>12</v>
      </c>
      <c r="I113" s="11"/>
      <c r="J113" s="1049">
        <v>1.7311290290363603E-4</v>
      </c>
      <c r="K113" s="11"/>
      <c r="L113" s="612">
        <v>0.17311290290363604</v>
      </c>
      <c r="M113" s="11"/>
      <c r="N113" s="11" t="s">
        <v>1221</v>
      </c>
      <c r="P113" s="978"/>
      <c r="Q113" s="489" t="s">
        <v>12</v>
      </c>
      <c r="R113" s="11"/>
      <c r="S113" s="1049">
        <v>1.0161727806395634E-4</v>
      </c>
      <c r="T113" s="11"/>
      <c r="U113" s="612">
        <v>0.10161727806395635</v>
      </c>
      <c r="V113" s="11"/>
      <c r="W113" s="11" t="s">
        <v>1221</v>
      </c>
      <c r="Y113" s="718">
        <v>4</v>
      </c>
      <c r="AA113" s="216">
        <v>4.3378881158549808E-4</v>
      </c>
      <c r="AC113" s="602">
        <v>0.43378881158549809</v>
      </c>
      <c r="AE113" s="7" t="s">
        <v>2513</v>
      </c>
      <c r="AG113" s="489" t="s">
        <v>12</v>
      </c>
      <c r="AI113" s="216">
        <v>2.2621875353466802E-4</v>
      </c>
      <c r="AK113" s="602">
        <v>0.22621875353466803</v>
      </c>
      <c r="AM113" s="7" t="s">
        <v>706</v>
      </c>
      <c r="AO113" s="489" t="s">
        <v>12</v>
      </c>
      <c r="AQ113" s="216">
        <v>2.9447408061794252E-4</v>
      </c>
      <c r="AS113" s="612">
        <v>0.2944740806179425</v>
      </c>
      <c r="AU113" s="7" t="s">
        <v>697</v>
      </c>
      <c r="AV113" s="97"/>
    </row>
    <row r="114" spans="1:48" x14ac:dyDescent="0.35">
      <c r="A114" s="729"/>
      <c r="B114" s="729"/>
      <c r="C114" s="729"/>
      <c r="D114" s="129" t="s">
        <v>75</v>
      </c>
      <c r="E114" s="101"/>
      <c r="F114" s="850">
        <v>57</v>
      </c>
      <c r="G114" s="97"/>
      <c r="H114" s="489">
        <v>6</v>
      </c>
      <c r="I114" s="11"/>
      <c r="J114" s="1049">
        <v>5.1933870871090815E-4</v>
      </c>
      <c r="K114" s="11"/>
      <c r="L114" s="612">
        <v>0.51933870871090815</v>
      </c>
      <c r="M114" s="11"/>
      <c r="N114" s="11" t="s">
        <v>718</v>
      </c>
      <c r="P114" s="978"/>
      <c r="Q114" s="489">
        <v>6</v>
      </c>
      <c r="R114" s="11"/>
      <c r="S114" s="1049">
        <v>6.0970366838373807E-4</v>
      </c>
      <c r="T114" s="11"/>
      <c r="U114" s="612">
        <v>0.60970366838373802</v>
      </c>
      <c r="V114" s="11"/>
      <c r="W114" s="11" t="s">
        <v>2471</v>
      </c>
      <c r="Y114" s="718">
        <v>25</v>
      </c>
      <c r="AA114" s="216">
        <v>2.7111800724093629E-3</v>
      </c>
      <c r="AC114" s="602">
        <v>2.7111800724093631</v>
      </c>
      <c r="AE114" s="7" t="s">
        <v>767</v>
      </c>
      <c r="AG114" s="718">
        <v>8</v>
      </c>
      <c r="AI114" s="216">
        <v>9.0487501413867208E-4</v>
      </c>
      <c r="AK114" s="602">
        <v>0.90487501413867211</v>
      </c>
      <c r="AM114" s="7" t="s">
        <v>1190</v>
      </c>
      <c r="AO114" s="718">
        <v>12</v>
      </c>
      <c r="AQ114" s="216">
        <v>1.7668444837076554E-3</v>
      </c>
      <c r="AS114" s="612">
        <v>1.7668444837076553</v>
      </c>
      <c r="AU114" s="7" t="s">
        <v>2557</v>
      </c>
      <c r="AV114" s="97"/>
    </row>
    <row r="115" spans="1:48" x14ac:dyDescent="0.35">
      <c r="A115" s="99"/>
      <c r="B115" s="99"/>
      <c r="C115" s="99"/>
      <c r="D115" s="101" t="s">
        <v>76</v>
      </c>
      <c r="E115" s="99"/>
      <c r="F115" s="850">
        <v>43</v>
      </c>
      <c r="G115" s="97"/>
      <c r="H115" s="489">
        <v>11</v>
      </c>
      <c r="I115" s="11"/>
      <c r="J115" s="1049">
        <v>9.521209659699982E-4</v>
      </c>
      <c r="K115" s="11"/>
      <c r="L115" s="612">
        <v>0.95212096596999818</v>
      </c>
      <c r="M115" s="11"/>
      <c r="N115" s="11" t="s">
        <v>717</v>
      </c>
      <c r="P115" s="978"/>
      <c r="Q115" s="489">
        <v>9</v>
      </c>
      <c r="R115" s="11"/>
      <c r="S115" s="1049">
        <v>9.1455550257560716E-4</v>
      </c>
      <c r="T115" s="11"/>
      <c r="U115" s="612">
        <v>0.91455550257560714</v>
      </c>
      <c r="V115" s="11"/>
      <c r="W115" s="11" t="s">
        <v>2478</v>
      </c>
      <c r="Y115" s="718">
        <v>14</v>
      </c>
      <c r="AA115" s="216">
        <v>1.5182608405492433E-3</v>
      </c>
      <c r="AC115" s="602">
        <v>1.5182608405492433</v>
      </c>
      <c r="AE115" s="7" t="s">
        <v>1240</v>
      </c>
      <c r="AG115" s="489" t="s">
        <v>12</v>
      </c>
      <c r="AI115" s="216">
        <v>3.3932813030200206E-4</v>
      </c>
      <c r="AK115" s="602">
        <v>0.33932813030200204</v>
      </c>
      <c r="AM115" s="7" t="s">
        <v>2204</v>
      </c>
      <c r="AO115" s="489" t="s">
        <v>12</v>
      </c>
      <c r="AQ115" s="216">
        <v>8.8342224185382768E-4</v>
      </c>
      <c r="AS115" s="612">
        <v>0.88342224185382767</v>
      </c>
      <c r="AU115" s="7" t="s">
        <v>708</v>
      </c>
      <c r="AV115" s="97"/>
    </row>
    <row r="116" spans="1:48" x14ac:dyDescent="0.35">
      <c r="A116" s="99"/>
      <c r="B116" s="99"/>
      <c r="C116" s="101"/>
      <c r="D116" s="101" t="s">
        <v>77</v>
      </c>
      <c r="E116" s="99"/>
      <c r="F116" s="850">
        <v>100</v>
      </c>
      <c r="G116" s="97"/>
      <c r="H116" s="489">
        <v>26</v>
      </c>
      <c r="I116" s="11"/>
      <c r="J116" s="1050">
        <v>2.2504677377472686E-3</v>
      </c>
      <c r="K116" s="11"/>
      <c r="L116" s="612">
        <v>2.2504677377472686</v>
      </c>
      <c r="M116" s="11"/>
      <c r="N116" s="11" t="s">
        <v>2558</v>
      </c>
      <c r="P116" s="978"/>
      <c r="Q116" s="489">
        <v>22</v>
      </c>
      <c r="R116" s="11"/>
      <c r="S116" s="1049">
        <v>2.2355801174070399E-3</v>
      </c>
      <c r="T116" s="11"/>
      <c r="U116" s="612">
        <v>2.2355801174070398</v>
      </c>
      <c r="V116" s="11"/>
      <c r="W116" s="11" t="s">
        <v>2559</v>
      </c>
      <c r="Y116" s="718">
        <v>7</v>
      </c>
      <c r="AA116" s="216">
        <v>7.5913042027462164E-4</v>
      </c>
      <c r="AC116" s="602">
        <v>0.75913042027462163</v>
      </c>
      <c r="AE116" s="7" t="s">
        <v>1219</v>
      </c>
      <c r="AG116" s="718">
        <v>18</v>
      </c>
      <c r="AI116" s="216">
        <v>2.0359687818120122E-3</v>
      </c>
      <c r="AK116" s="602">
        <v>2.0359687818120125</v>
      </c>
      <c r="AM116" s="7" t="s">
        <v>759</v>
      </c>
      <c r="AO116" s="718">
        <v>27</v>
      </c>
      <c r="AQ116" s="216">
        <v>3.9754000883422246E-3</v>
      </c>
      <c r="AS116" s="612">
        <v>3.9754000883422247</v>
      </c>
      <c r="AU116" s="7" t="s">
        <v>1574</v>
      </c>
      <c r="AV116" s="97"/>
    </row>
    <row r="117" spans="1:48" x14ac:dyDescent="0.35">
      <c r="A117" s="99"/>
      <c r="B117" s="99"/>
      <c r="C117" s="101"/>
      <c r="D117" s="101" t="s">
        <v>38</v>
      </c>
      <c r="E117" s="99"/>
      <c r="F117" s="850">
        <v>3</v>
      </c>
      <c r="G117" s="97"/>
      <c r="H117" s="489">
        <v>0</v>
      </c>
      <c r="I117" s="11"/>
      <c r="J117" s="1050">
        <v>0</v>
      </c>
      <c r="K117" s="1163"/>
      <c r="L117" s="614">
        <v>0</v>
      </c>
      <c r="M117" s="11"/>
      <c r="N117" s="11" t="s">
        <v>2383</v>
      </c>
      <c r="P117" s="978"/>
      <c r="Q117" s="489">
        <v>0</v>
      </c>
      <c r="R117" s="11"/>
      <c r="S117" s="1050">
        <v>0</v>
      </c>
      <c r="T117" s="1163"/>
      <c r="U117" s="614">
        <v>0</v>
      </c>
      <c r="V117" s="11"/>
      <c r="W117" s="11" t="s">
        <v>1506</v>
      </c>
      <c r="Y117" s="718">
        <v>0</v>
      </c>
      <c r="AA117" s="1050">
        <v>0</v>
      </c>
      <c r="AB117" s="1163"/>
      <c r="AC117" s="614">
        <v>0</v>
      </c>
      <c r="AE117" s="7" t="s">
        <v>1506</v>
      </c>
      <c r="AG117" s="718">
        <v>0</v>
      </c>
      <c r="AI117" s="1050">
        <v>0</v>
      </c>
      <c r="AJ117" s="1163"/>
      <c r="AK117" s="614">
        <v>0</v>
      </c>
      <c r="AM117" s="7" t="s">
        <v>1506</v>
      </c>
      <c r="AO117" s="718">
        <v>3</v>
      </c>
      <c r="AQ117" s="216">
        <v>4.4171112092691384E-4</v>
      </c>
      <c r="AS117" s="612">
        <v>0.44171112092691384</v>
      </c>
      <c r="AU117" s="7" t="s">
        <v>707</v>
      </c>
      <c r="AV117" s="97"/>
    </row>
    <row r="118" spans="1:48" x14ac:dyDescent="0.35">
      <c r="A118" s="124"/>
      <c r="B118" s="124" t="s">
        <v>51</v>
      </c>
      <c r="C118" s="124"/>
      <c r="D118" s="124"/>
      <c r="E118" s="137"/>
      <c r="F118" s="445">
        <v>3679</v>
      </c>
      <c r="G118" s="138"/>
      <c r="H118" s="1150">
        <v>664</v>
      </c>
      <c r="I118" s="219"/>
      <c r="J118" s="218">
        <v>1.1785828878830701E-2</v>
      </c>
      <c r="K118" s="219"/>
      <c r="L118" s="359">
        <v>11.785828878830701</v>
      </c>
      <c r="M118" s="219"/>
      <c r="N118" s="219" t="s">
        <v>2560</v>
      </c>
      <c r="O118" s="140"/>
      <c r="P118" s="1097"/>
      <c r="Q118" s="1150">
        <v>739</v>
      </c>
      <c r="R118" s="219"/>
      <c r="S118" s="218">
        <v>1.5023425722631937E-2</v>
      </c>
      <c r="T118" s="219"/>
      <c r="U118" s="620">
        <v>15.023425722631936</v>
      </c>
      <c r="V118" s="283"/>
      <c r="W118" s="283" t="s">
        <v>2561</v>
      </c>
      <c r="X118" s="5"/>
      <c r="Y118" s="139">
        <v>651</v>
      </c>
      <c r="Z118" s="5"/>
      <c r="AA118" s="190">
        <v>1.3820775746767721E-2</v>
      </c>
      <c r="AB118" s="5"/>
      <c r="AC118" s="606">
        <v>13.820775746767721</v>
      </c>
      <c r="AD118" s="5"/>
      <c r="AE118" s="5" t="s">
        <v>2562</v>
      </c>
      <c r="AF118" s="5"/>
      <c r="AG118" s="139">
        <v>760</v>
      </c>
      <c r="AH118" s="5"/>
      <c r="AI118" s="190">
        <v>1.6433963080137195E-2</v>
      </c>
      <c r="AJ118" s="5"/>
      <c r="AK118" s="606">
        <v>16.433963080137193</v>
      </c>
      <c r="AL118" s="5"/>
      <c r="AM118" s="5" t="s">
        <v>2563</v>
      </c>
      <c r="AN118" s="5"/>
      <c r="AO118" s="139">
        <v>865</v>
      </c>
      <c r="AP118" s="5"/>
      <c r="AQ118" s="190">
        <v>1.9152128705029969E-2</v>
      </c>
      <c r="AR118" s="5"/>
      <c r="AS118" s="620">
        <v>19.15212870502997</v>
      </c>
      <c r="AT118" s="5"/>
      <c r="AU118" s="5" t="s">
        <v>2564</v>
      </c>
      <c r="AV118" s="138"/>
    </row>
    <row r="119" spans="1:48" x14ac:dyDescent="0.35">
      <c r="A119" s="99"/>
      <c r="B119" s="99"/>
      <c r="C119" s="99"/>
      <c r="D119" s="101" t="s">
        <v>69</v>
      </c>
      <c r="E119" s="127"/>
      <c r="F119" s="850">
        <v>18</v>
      </c>
      <c r="G119" s="97"/>
      <c r="H119" s="489">
        <v>4</v>
      </c>
      <c r="I119" s="11"/>
      <c r="J119" s="1049">
        <v>7.099896914958254E-5</v>
      </c>
      <c r="K119" s="11"/>
      <c r="L119" s="612">
        <v>7.0998969149582536E-2</v>
      </c>
      <c r="M119" s="11"/>
      <c r="N119" s="11" t="s">
        <v>1794</v>
      </c>
      <c r="P119" s="978"/>
      <c r="Q119" s="489" t="s">
        <v>12</v>
      </c>
      <c r="R119" s="11"/>
      <c r="S119" s="1049">
        <v>1.0164699406381554E-4</v>
      </c>
      <c r="T119" s="11"/>
      <c r="U119" s="612">
        <v>0.10164699406381554</v>
      </c>
      <c r="V119" s="11"/>
      <c r="W119" s="11" t="s">
        <v>1794</v>
      </c>
      <c r="Y119" s="718">
        <v>6</v>
      </c>
      <c r="AA119" s="216">
        <v>1.273804216291956E-4</v>
      </c>
      <c r="AC119" s="602">
        <v>0.12738042162919561</v>
      </c>
      <c r="AE119" s="7" t="s">
        <v>2383</v>
      </c>
      <c r="AG119" s="489" t="s">
        <v>12</v>
      </c>
      <c r="AI119" s="250" t="s">
        <v>501</v>
      </c>
      <c r="AK119" s="602" t="s">
        <v>487</v>
      </c>
      <c r="AM119" s="7" t="s">
        <v>1794</v>
      </c>
      <c r="AO119" s="489" t="s">
        <v>12</v>
      </c>
      <c r="AQ119" s="250" t="s">
        <v>501</v>
      </c>
      <c r="AS119" s="612" t="s">
        <v>487</v>
      </c>
      <c r="AU119" s="7" t="s">
        <v>1301</v>
      </c>
      <c r="AV119" s="97"/>
    </row>
    <row r="120" spans="1:48" x14ac:dyDescent="0.35">
      <c r="A120" s="99"/>
      <c r="B120" s="99"/>
      <c r="C120" s="99"/>
      <c r="D120" s="101" t="s">
        <v>70</v>
      </c>
      <c r="E120" s="127"/>
      <c r="F120" s="850">
        <v>246</v>
      </c>
      <c r="G120" s="97"/>
      <c r="H120" s="489">
        <v>80</v>
      </c>
      <c r="I120" s="11"/>
      <c r="J120" s="1049">
        <v>1.4199793829916508E-3</v>
      </c>
      <c r="K120" s="11"/>
      <c r="L120" s="612">
        <v>1.4199793829916507</v>
      </c>
      <c r="M120" s="11"/>
      <c r="N120" s="11" t="s">
        <v>2503</v>
      </c>
      <c r="P120" s="978"/>
      <c r="Q120" s="489">
        <v>80</v>
      </c>
      <c r="R120" s="11"/>
      <c r="S120" s="1049">
        <v>1.6263519050210486E-3</v>
      </c>
      <c r="T120" s="11"/>
      <c r="U120" s="612">
        <v>1.6263519050210486</v>
      </c>
      <c r="V120" s="11"/>
      <c r="W120" s="11" t="s">
        <v>2565</v>
      </c>
      <c r="Y120" s="718">
        <v>41</v>
      </c>
      <c r="AA120" s="216">
        <v>8.7043288113283659E-4</v>
      </c>
      <c r="AC120" s="602">
        <v>0.87043288113283657</v>
      </c>
      <c r="AE120" s="7" t="s">
        <v>2501</v>
      </c>
      <c r="AG120" s="718">
        <v>30</v>
      </c>
      <c r="AI120" s="250">
        <v>6.4870906895278405E-4</v>
      </c>
      <c r="AK120" s="602">
        <v>0.64870906895278402</v>
      </c>
      <c r="AM120" s="7" t="s">
        <v>2566</v>
      </c>
      <c r="AO120" s="718">
        <v>15</v>
      </c>
      <c r="AQ120" s="250">
        <v>3.3211783881554859E-4</v>
      </c>
      <c r="AS120" s="612">
        <v>0.33211783881554857</v>
      </c>
      <c r="AU120" s="7" t="s">
        <v>2424</v>
      </c>
      <c r="AV120" s="97"/>
    </row>
    <row r="121" spans="1:48" x14ac:dyDescent="0.35">
      <c r="A121" s="99"/>
      <c r="B121" s="99"/>
      <c r="C121" s="99"/>
      <c r="D121" s="101" t="s">
        <v>71</v>
      </c>
      <c r="E121" s="101"/>
      <c r="F121" s="850">
        <v>23</v>
      </c>
      <c r="G121" s="97"/>
      <c r="H121" s="489">
        <v>4</v>
      </c>
      <c r="I121" s="11"/>
      <c r="J121" s="1049">
        <v>7.099896914958254E-5</v>
      </c>
      <c r="K121" s="11"/>
      <c r="L121" s="612">
        <v>7.0998969149582536E-2</v>
      </c>
      <c r="M121" s="11"/>
      <c r="N121" s="11" t="s">
        <v>1794</v>
      </c>
      <c r="P121" s="978"/>
      <c r="Q121" s="489" t="s">
        <v>12</v>
      </c>
      <c r="R121" s="11"/>
      <c r="S121" s="1049" t="s">
        <v>501</v>
      </c>
      <c r="T121" s="11"/>
      <c r="U121" s="612" t="s">
        <v>487</v>
      </c>
      <c r="V121" s="11"/>
      <c r="W121" s="11" t="s">
        <v>1301</v>
      </c>
      <c r="Y121" s="718">
        <v>10</v>
      </c>
      <c r="AA121" s="216">
        <v>2.1230070271532599E-4</v>
      </c>
      <c r="AC121" s="602">
        <v>0.212300702715326</v>
      </c>
      <c r="AE121" s="7" t="s">
        <v>2386</v>
      </c>
      <c r="AG121" s="489" t="s">
        <v>12</v>
      </c>
      <c r="AI121" s="250">
        <v>6.4870906895278405E-5</v>
      </c>
      <c r="AK121" s="602">
        <v>6.4870906895278399E-2</v>
      </c>
      <c r="AM121" s="7" t="s">
        <v>1794</v>
      </c>
      <c r="AO121" s="718">
        <v>4</v>
      </c>
      <c r="AQ121" s="250">
        <v>8.8564757017479628E-5</v>
      </c>
      <c r="AS121" s="612">
        <v>8.8564757017479623E-2</v>
      </c>
      <c r="AU121" s="7" t="s">
        <v>1794</v>
      </c>
      <c r="AV121" s="97"/>
    </row>
    <row r="122" spans="1:48" x14ac:dyDescent="0.35">
      <c r="A122" s="101"/>
      <c r="B122" s="99"/>
      <c r="C122" s="99"/>
      <c r="D122" s="101" t="s">
        <v>72</v>
      </c>
      <c r="E122" s="101"/>
      <c r="F122" s="850">
        <v>32</v>
      </c>
      <c r="G122" s="97"/>
      <c r="H122" s="489">
        <v>10</v>
      </c>
      <c r="I122" s="11"/>
      <c r="J122" s="1050">
        <v>1.7749742287395635E-4</v>
      </c>
      <c r="K122" s="11"/>
      <c r="L122" s="612">
        <v>0.17749742287395634</v>
      </c>
      <c r="M122" s="11"/>
      <c r="N122" s="11" t="s">
        <v>1321</v>
      </c>
      <c r="P122" s="978"/>
      <c r="Q122" s="489">
        <v>12</v>
      </c>
      <c r="R122" s="11"/>
      <c r="S122" s="1049">
        <v>2.4395278575315731E-4</v>
      </c>
      <c r="T122" s="11"/>
      <c r="U122" s="612">
        <v>0.24395278575315732</v>
      </c>
      <c r="V122" s="11"/>
      <c r="W122" s="11" t="s">
        <v>2386</v>
      </c>
      <c r="Y122" s="718">
        <v>5</v>
      </c>
      <c r="AA122" s="216">
        <v>1.0615035135766299E-4</v>
      </c>
      <c r="AC122" s="602">
        <v>0.106150351357663</v>
      </c>
      <c r="AE122" s="7" t="s">
        <v>1794</v>
      </c>
      <c r="AG122" s="489" t="s">
        <v>12</v>
      </c>
      <c r="AI122" s="250">
        <v>8.6494542527037864E-5</v>
      </c>
      <c r="AK122" s="602">
        <v>8.6494542527037865E-2</v>
      </c>
      <c r="AM122" s="7" t="s">
        <v>1794</v>
      </c>
      <c r="AO122" s="489" t="s">
        <v>12</v>
      </c>
      <c r="AQ122" s="250">
        <v>2.2141189254369907E-5</v>
      </c>
      <c r="AS122" s="612" t="s">
        <v>487</v>
      </c>
      <c r="AU122" s="7" t="s">
        <v>1301</v>
      </c>
      <c r="AV122" s="97"/>
    </row>
    <row r="123" spans="1:48" x14ac:dyDescent="0.35">
      <c r="A123" s="101"/>
      <c r="B123" s="122"/>
      <c r="C123" s="122"/>
      <c r="D123" s="129" t="s">
        <v>73</v>
      </c>
      <c r="E123" s="101"/>
      <c r="F123" s="850">
        <v>2837</v>
      </c>
      <c r="G123" s="97"/>
      <c r="H123" s="489">
        <v>477</v>
      </c>
      <c r="I123" s="11"/>
      <c r="J123" s="1049">
        <v>8.4666270710877182E-3</v>
      </c>
      <c r="K123" s="11"/>
      <c r="L123" s="612">
        <v>8.4666270710877178</v>
      </c>
      <c r="M123" s="11"/>
      <c r="N123" s="11" t="s">
        <v>2567</v>
      </c>
      <c r="P123" s="978"/>
      <c r="Q123" s="489">
        <v>536</v>
      </c>
      <c r="R123" s="11"/>
      <c r="S123" s="1049">
        <v>1.0896557763641027E-2</v>
      </c>
      <c r="T123" s="11"/>
      <c r="U123" s="612">
        <v>10.896557763641027</v>
      </c>
      <c r="V123" s="11"/>
      <c r="W123" s="11" t="s">
        <v>2568</v>
      </c>
      <c r="Y123" s="718">
        <v>498</v>
      </c>
      <c r="AA123" s="216">
        <v>1.0572574995223235E-2</v>
      </c>
      <c r="AC123" s="602">
        <v>10.572574995223235</v>
      </c>
      <c r="AE123" s="7" t="s">
        <v>2569</v>
      </c>
      <c r="AG123" s="718">
        <v>624</v>
      </c>
      <c r="AI123" s="250">
        <v>1.3493148634217907E-2</v>
      </c>
      <c r="AK123" s="602">
        <v>13.493148634217908</v>
      </c>
      <c r="AM123" s="7" t="s">
        <v>1761</v>
      </c>
      <c r="AO123" s="718">
        <v>702</v>
      </c>
      <c r="AQ123" s="250">
        <v>1.5543114856567675E-2</v>
      </c>
      <c r="AS123" s="612">
        <v>15.543114856567675</v>
      </c>
      <c r="AU123" s="7" t="s">
        <v>2570</v>
      </c>
      <c r="AV123" s="97"/>
    </row>
    <row r="124" spans="1:48" x14ac:dyDescent="0.35">
      <c r="A124" s="101"/>
      <c r="B124" s="122"/>
      <c r="C124" s="122"/>
      <c r="D124" s="129" t="s">
        <v>74</v>
      </c>
      <c r="E124" s="101"/>
      <c r="F124" s="850">
        <v>67</v>
      </c>
      <c r="G124" s="97"/>
      <c r="H124" s="489">
        <v>9</v>
      </c>
      <c r="I124" s="11"/>
      <c r="J124" s="1049">
        <v>1.597476805865607E-4</v>
      </c>
      <c r="K124" s="11"/>
      <c r="L124" s="612">
        <v>0.15974768058656069</v>
      </c>
      <c r="M124" s="11"/>
      <c r="N124" s="11" t="s">
        <v>1321</v>
      </c>
      <c r="P124" s="978"/>
      <c r="Q124" s="489">
        <v>12</v>
      </c>
      <c r="R124" s="11"/>
      <c r="S124" s="1049">
        <v>2.4395278575315731E-4</v>
      </c>
      <c r="T124" s="11"/>
      <c r="U124" s="612">
        <v>0.24395278575315732</v>
      </c>
      <c r="V124" s="11"/>
      <c r="W124" s="11" t="s">
        <v>2386</v>
      </c>
      <c r="Y124" s="718">
        <v>7</v>
      </c>
      <c r="AA124" s="216">
        <v>1.4861049190072819E-4</v>
      </c>
      <c r="AC124" s="602">
        <v>0.1486104919007282</v>
      </c>
      <c r="AE124" s="7" t="s">
        <v>1321</v>
      </c>
      <c r="AG124" s="718">
        <v>21</v>
      </c>
      <c r="AI124" s="250">
        <v>4.5409634826694878E-4</v>
      </c>
      <c r="AK124" s="602">
        <v>0.45409634826694878</v>
      </c>
      <c r="AM124" s="7" t="s">
        <v>2387</v>
      </c>
      <c r="AO124" s="718">
        <v>18</v>
      </c>
      <c r="AQ124" s="250">
        <v>3.9854140657865831E-4</v>
      </c>
      <c r="AS124" s="612">
        <v>0.39854140657865833</v>
      </c>
      <c r="AU124" s="7" t="s">
        <v>2385</v>
      </c>
      <c r="AV124" s="97"/>
    </row>
    <row r="125" spans="1:48" x14ac:dyDescent="0.35">
      <c r="A125" s="101"/>
      <c r="B125" s="122"/>
      <c r="C125" s="122"/>
      <c r="D125" s="129" t="s">
        <v>75</v>
      </c>
      <c r="E125" s="101"/>
      <c r="F125" s="850">
        <v>137</v>
      </c>
      <c r="G125" s="97"/>
      <c r="H125" s="489">
        <v>16</v>
      </c>
      <c r="I125" s="11"/>
      <c r="J125" s="1049">
        <v>2.8399587659833016E-4</v>
      </c>
      <c r="K125" s="11"/>
      <c r="L125" s="612">
        <v>0.28399587659833014</v>
      </c>
      <c r="M125" s="11"/>
      <c r="N125" s="11" t="s">
        <v>2424</v>
      </c>
      <c r="P125" s="978"/>
      <c r="Q125" s="489">
        <v>31</v>
      </c>
      <c r="R125" s="11"/>
      <c r="S125" s="1049">
        <v>6.3021136319565637E-4</v>
      </c>
      <c r="T125" s="11"/>
      <c r="U125" s="612">
        <v>0.6302113631956564</v>
      </c>
      <c r="V125" s="11"/>
      <c r="W125" s="11" t="s">
        <v>2509</v>
      </c>
      <c r="Y125" s="718">
        <v>28</v>
      </c>
      <c r="AA125" s="216">
        <v>5.9444196760291275E-4</v>
      </c>
      <c r="AC125" s="602">
        <v>0.59444196760291279</v>
      </c>
      <c r="AE125" s="7" t="s">
        <v>688</v>
      </c>
      <c r="AG125" s="718">
        <v>30</v>
      </c>
      <c r="AI125" s="250">
        <v>6.4870906895278405E-4</v>
      </c>
      <c r="AK125" s="602">
        <v>0.64870906895278402</v>
      </c>
      <c r="AM125" s="7" t="s">
        <v>2566</v>
      </c>
      <c r="AO125" s="718">
        <v>32</v>
      </c>
      <c r="AQ125" s="250">
        <v>7.0851805613983702E-4</v>
      </c>
      <c r="AS125" s="612">
        <v>0.70851805613983698</v>
      </c>
      <c r="AU125" s="7" t="s">
        <v>2571</v>
      </c>
      <c r="AV125" s="97"/>
    </row>
    <row r="126" spans="1:48" x14ac:dyDescent="0.35">
      <c r="A126" s="101"/>
      <c r="B126" s="99"/>
      <c r="C126" s="99"/>
      <c r="D126" s="101" t="s">
        <v>76</v>
      </c>
      <c r="E126" s="99"/>
      <c r="F126" s="850">
        <v>194</v>
      </c>
      <c r="G126" s="97"/>
      <c r="H126" s="489">
        <v>44</v>
      </c>
      <c r="I126" s="11"/>
      <c r="J126" s="1049">
        <v>7.8098866064540788E-4</v>
      </c>
      <c r="K126" s="11"/>
      <c r="L126" s="612">
        <v>0.78098866064540784</v>
      </c>
      <c r="M126" s="11"/>
      <c r="N126" s="11" t="s">
        <v>2572</v>
      </c>
      <c r="P126" s="978"/>
      <c r="Q126" s="489">
        <v>35</v>
      </c>
      <c r="R126" s="11"/>
      <c r="S126" s="1049">
        <v>7.1152895844670883E-4</v>
      </c>
      <c r="T126" s="11"/>
      <c r="U126" s="612">
        <v>0.71152895844670883</v>
      </c>
      <c r="V126" s="11"/>
      <c r="W126" s="11" t="s">
        <v>2509</v>
      </c>
      <c r="Y126" s="718">
        <v>44</v>
      </c>
      <c r="AA126" s="216">
        <v>9.3412309194743439E-4</v>
      </c>
      <c r="AC126" s="602">
        <v>0.93412309194743437</v>
      </c>
      <c r="AE126" s="7" t="s">
        <v>2573</v>
      </c>
      <c r="AG126" s="718">
        <v>39</v>
      </c>
      <c r="AI126" s="250">
        <v>8.4332178963861921E-4</v>
      </c>
      <c r="AK126" s="602">
        <v>0.84332178963861926</v>
      </c>
      <c r="AM126" s="7" t="s">
        <v>2501</v>
      </c>
      <c r="AO126" s="718">
        <v>32</v>
      </c>
      <c r="AQ126" s="250">
        <v>7.0851805613983702E-4</v>
      </c>
      <c r="AS126" s="612">
        <v>0.70851805613983698</v>
      </c>
      <c r="AU126" s="7" t="s">
        <v>2571</v>
      </c>
      <c r="AV126" s="97"/>
    </row>
    <row r="127" spans="1:48" x14ac:dyDescent="0.35">
      <c r="A127" s="99"/>
      <c r="B127" s="99"/>
      <c r="C127" s="101"/>
      <c r="D127" s="101" t="s">
        <v>77</v>
      </c>
      <c r="E127" s="99"/>
      <c r="F127" s="850">
        <v>80</v>
      </c>
      <c r="G127" s="97"/>
      <c r="H127" s="489">
        <v>20</v>
      </c>
      <c r="I127" s="11"/>
      <c r="J127" s="1049">
        <v>3.549948457479127E-4</v>
      </c>
      <c r="K127" s="11"/>
      <c r="L127" s="612">
        <v>0.35499484574791268</v>
      </c>
      <c r="M127" s="11"/>
      <c r="N127" s="11" t="s">
        <v>2424</v>
      </c>
      <c r="P127" s="978"/>
      <c r="Q127" s="489">
        <v>26</v>
      </c>
      <c r="R127" s="11"/>
      <c r="S127" s="1049">
        <v>5.2856436913184079E-4</v>
      </c>
      <c r="T127" s="11"/>
      <c r="U127" s="612">
        <v>0.52856436913184079</v>
      </c>
      <c r="V127" s="11"/>
      <c r="W127" s="11" t="s">
        <v>2393</v>
      </c>
      <c r="Y127" s="718">
        <v>12</v>
      </c>
      <c r="AA127" s="216">
        <v>2.5476084325839121E-4</v>
      </c>
      <c r="AC127" s="602">
        <v>0.25476084325839121</v>
      </c>
      <c r="AE127" s="7" t="s">
        <v>2386</v>
      </c>
      <c r="AG127" s="718">
        <v>7</v>
      </c>
      <c r="AI127" s="250">
        <v>1.5136544942231627E-4</v>
      </c>
      <c r="AK127" s="602">
        <v>0.15136544942231628</v>
      </c>
      <c r="AM127" s="7" t="s">
        <v>1321</v>
      </c>
      <c r="AO127" s="718">
        <v>15</v>
      </c>
      <c r="AQ127" s="250">
        <v>3.3211783881554859E-4</v>
      </c>
      <c r="AS127" s="612">
        <v>0.33211783881554857</v>
      </c>
      <c r="AU127" s="7" t="s">
        <v>2424</v>
      </c>
      <c r="AV127" s="97"/>
    </row>
    <row r="128" spans="1:48" x14ac:dyDescent="0.35">
      <c r="D128" s="7" t="s">
        <v>38</v>
      </c>
      <c r="F128" s="711">
        <v>45</v>
      </c>
      <c r="G128" s="97"/>
      <c r="H128" s="489">
        <v>0</v>
      </c>
      <c r="I128" s="11"/>
      <c r="J128" s="1049" t="s">
        <v>501</v>
      </c>
      <c r="K128" s="11"/>
      <c r="L128" s="612" t="s">
        <v>487</v>
      </c>
      <c r="M128" s="11"/>
      <c r="N128" s="11" t="s">
        <v>1301</v>
      </c>
      <c r="P128" s="978"/>
      <c r="Q128" s="489">
        <v>0</v>
      </c>
      <c r="R128" s="11"/>
      <c r="S128" s="1050">
        <v>0</v>
      </c>
      <c r="T128" s="1163"/>
      <c r="U128" s="614">
        <v>0</v>
      </c>
      <c r="V128" s="11"/>
      <c r="W128" s="11" t="s">
        <v>1301</v>
      </c>
      <c r="Y128" s="718">
        <v>0</v>
      </c>
      <c r="AA128" s="1050">
        <v>0</v>
      </c>
      <c r="AB128" s="1163"/>
      <c r="AC128" s="614">
        <v>0</v>
      </c>
      <c r="AE128" s="7" t="s">
        <v>1301</v>
      </c>
      <c r="AG128" s="718">
        <v>0</v>
      </c>
      <c r="AI128" s="1050">
        <v>0</v>
      </c>
      <c r="AJ128" s="1163"/>
      <c r="AK128" s="614">
        <v>0</v>
      </c>
      <c r="AM128" s="7" t="s">
        <v>1301</v>
      </c>
      <c r="AO128" s="718">
        <v>45</v>
      </c>
      <c r="AQ128" s="201">
        <v>9.9635351644664582E-4</v>
      </c>
      <c r="AS128" s="612">
        <v>0.99635351644664583</v>
      </c>
      <c r="AU128" s="7" t="s">
        <v>2574</v>
      </c>
      <c r="AV128" s="97"/>
    </row>
    <row r="129" spans="1:48" s="59" customFormat="1" x14ac:dyDescent="0.35">
      <c r="A129" s="118" t="s">
        <v>14</v>
      </c>
      <c r="B129" s="118"/>
      <c r="C129" s="135"/>
      <c r="D129" s="109"/>
      <c r="E129" s="118"/>
      <c r="F129" s="452">
        <v>339</v>
      </c>
      <c r="G129" s="136"/>
      <c r="H129" s="1071">
        <v>199</v>
      </c>
      <c r="I129" s="226"/>
      <c r="J129" s="225">
        <v>2.9311259058504686E-3</v>
      </c>
      <c r="K129" s="226"/>
      <c r="L129" s="622">
        <v>2.9311259058504686</v>
      </c>
      <c r="M129" s="226"/>
      <c r="N129" s="226" t="s">
        <v>722</v>
      </c>
      <c r="O129" s="148"/>
      <c r="P129" s="1102"/>
      <c r="Q129" s="1071">
        <v>29</v>
      </c>
      <c r="R129" s="226"/>
      <c r="S129" s="358">
        <v>4.9126986091980833E-4</v>
      </c>
      <c r="T129" s="494"/>
      <c r="U129" s="642">
        <v>0.49126986091980834</v>
      </c>
      <c r="V129" s="196"/>
      <c r="W129" s="196" t="s">
        <v>2387</v>
      </c>
      <c r="X129" s="118"/>
      <c r="Y129" s="119">
        <v>53</v>
      </c>
      <c r="Z129" s="118"/>
      <c r="AA129" s="249">
        <v>9.4098301996823328E-4</v>
      </c>
      <c r="AB129" s="118"/>
      <c r="AC129" s="639">
        <v>0.9409830199682333</v>
      </c>
      <c r="AD129" s="118"/>
      <c r="AE129" s="118" t="s">
        <v>668</v>
      </c>
      <c r="AF129" s="118"/>
      <c r="AG129" s="119">
        <v>35</v>
      </c>
      <c r="AH129" s="118"/>
      <c r="AI129" s="249">
        <v>6.3536216341514848E-4</v>
      </c>
      <c r="AJ129" s="82"/>
      <c r="AK129" s="640">
        <v>0.63536216341514851</v>
      </c>
      <c r="AL129" s="82"/>
      <c r="AM129" s="82" t="s">
        <v>686</v>
      </c>
      <c r="AN129" s="82"/>
      <c r="AO129" s="119">
        <v>23</v>
      </c>
      <c r="AP129" s="118"/>
      <c r="AQ129" s="249">
        <v>4.4267833718764527E-4</v>
      </c>
      <c r="AR129" s="82"/>
      <c r="AS129" s="671">
        <v>0.44267833718764527</v>
      </c>
      <c r="AT129" s="82"/>
      <c r="AU129" s="82" t="s">
        <v>2387</v>
      </c>
      <c r="AV129" s="1252"/>
    </row>
    <row r="130" spans="1:48" x14ac:dyDescent="0.35">
      <c r="D130" s="7" t="s">
        <v>50</v>
      </c>
      <c r="F130" s="850">
        <v>50</v>
      </c>
      <c r="G130" s="97"/>
      <c r="H130" s="489">
        <v>21</v>
      </c>
      <c r="I130" s="11"/>
      <c r="J130" s="220">
        <v>3.7274458803530832E-4</v>
      </c>
      <c r="K130" s="11"/>
      <c r="L130" s="612">
        <v>0.3727445880353083</v>
      </c>
      <c r="M130" s="11"/>
      <c r="N130" s="11" t="s">
        <v>2385</v>
      </c>
      <c r="P130" s="978"/>
      <c r="Q130" s="489">
        <v>5</v>
      </c>
      <c r="R130" s="11"/>
      <c r="S130" s="220">
        <v>1.0164699406381554E-4</v>
      </c>
      <c r="T130" s="11"/>
      <c r="U130" s="612">
        <v>0.10164699406381554</v>
      </c>
      <c r="V130" s="11"/>
      <c r="W130" s="11" t="s">
        <v>1794</v>
      </c>
      <c r="Y130" s="718">
        <v>17</v>
      </c>
      <c r="AA130" s="216">
        <v>3.6091119461605418E-4</v>
      </c>
      <c r="AC130" s="602">
        <v>0.3609111946160542</v>
      </c>
      <c r="AE130" s="7" t="s">
        <v>2385</v>
      </c>
      <c r="AG130" s="718">
        <v>4</v>
      </c>
      <c r="AI130" s="250">
        <v>8.6494542527037864E-5</v>
      </c>
      <c r="AK130" s="602">
        <v>8.6494542527037865E-2</v>
      </c>
      <c r="AM130" s="7" t="s">
        <v>1794</v>
      </c>
      <c r="AO130" s="718">
        <v>3</v>
      </c>
      <c r="AQ130" s="250">
        <v>6.6423567763109718E-5</v>
      </c>
      <c r="AS130" s="612">
        <v>6.6423567763109717E-2</v>
      </c>
      <c r="AU130" s="7" t="s">
        <v>1794</v>
      </c>
      <c r="AV130" s="97"/>
    </row>
    <row r="131" spans="1:48" x14ac:dyDescent="0.35">
      <c r="D131" s="7" t="s">
        <v>51</v>
      </c>
      <c r="F131" s="850">
        <v>289</v>
      </c>
      <c r="G131" s="97"/>
      <c r="H131" s="489">
        <v>178</v>
      </c>
      <c r="I131" s="11"/>
      <c r="J131" s="220">
        <v>3.1594541271564229E-3</v>
      </c>
      <c r="K131" s="11"/>
      <c r="L131" s="612">
        <v>3.1594541271564229</v>
      </c>
      <c r="M131" s="11"/>
      <c r="N131" s="11" t="s">
        <v>1663</v>
      </c>
      <c r="P131" s="978"/>
      <c r="Q131" s="489">
        <v>24</v>
      </c>
      <c r="R131" s="11"/>
      <c r="S131" s="220">
        <v>4.8790557150631462E-4</v>
      </c>
      <c r="T131" s="11"/>
      <c r="U131" s="612">
        <v>0.48790557150631464</v>
      </c>
      <c r="V131" s="11"/>
      <c r="W131" s="11" t="s">
        <v>2387</v>
      </c>
      <c r="Y131" s="718">
        <v>36</v>
      </c>
      <c r="AA131" s="216">
        <v>7.6428252977517352E-4</v>
      </c>
      <c r="AC131" s="602">
        <v>0.76428252977517352</v>
      </c>
      <c r="AE131" s="7" t="s">
        <v>2500</v>
      </c>
      <c r="AG131" s="718">
        <v>31</v>
      </c>
      <c r="AI131" s="250">
        <v>6.7033270458454342E-4</v>
      </c>
      <c r="AK131" s="602">
        <v>0.67033270458454342</v>
      </c>
      <c r="AM131" s="7" t="s">
        <v>2566</v>
      </c>
      <c r="AO131" s="718">
        <v>20</v>
      </c>
      <c r="AQ131" s="250">
        <v>4.428237850873981E-4</v>
      </c>
      <c r="AS131" s="612">
        <v>0.44282378508739811</v>
      </c>
      <c r="AU131" s="7" t="s">
        <v>2387</v>
      </c>
      <c r="AV131" s="97"/>
    </row>
    <row r="132" spans="1:48" x14ac:dyDescent="0.35">
      <c r="H132" s="282"/>
      <c r="I132" s="11"/>
      <c r="J132" s="207"/>
      <c r="K132" s="11"/>
      <c r="L132" s="11"/>
      <c r="M132" s="11"/>
      <c r="N132" s="11"/>
      <c r="Q132" s="282"/>
      <c r="R132" s="11"/>
      <c r="S132" s="207"/>
      <c r="T132" s="11"/>
      <c r="U132" s="612"/>
      <c r="V132" s="11"/>
      <c r="W132" s="11"/>
      <c r="AC132" s="602"/>
      <c r="AK132" s="602"/>
      <c r="AO132" s="718"/>
      <c r="AS132" s="612"/>
      <c r="AV132" s="97"/>
    </row>
    <row r="133" spans="1:48" x14ac:dyDescent="0.35">
      <c r="A133" s="1075" t="s">
        <v>2993</v>
      </c>
      <c r="B133" s="11"/>
      <c r="C133" s="11"/>
      <c r="D133" s="11"/>
      <c r="E133" s="11"/>
      <c r="F133" s="282"/>
      <c r="G133" s="11"/>
      <c r="H133" s="282"/>
      <c r="I133" s="11"/>
      <c r="J133" s="207"/>
      <c r="K133" s="11"/>
      <c r="L133" s="11"/>
      <c r="M133" s="11"/>
      <c r="N133" s="11"/>
      <c r="O133" s="11"/>
      <c r="P133" s="11"/>
      <c r="Q133" s="282"/>
      <c r="R133" s="11"/>
      <c r="S133" s="11"/>
      <c r="T133" s="207"/>
      <c r="U133" s="11"/>
      <c r="V133" s="11"/>
      <c r="W133" s="11"/>
      <c r="X133" s="11"/>
      <c r="Y133" s="282"/>
      <c r="Z133" s="11"/>
      <c r="AA133" s="11"/>
      <c r="AB133" s="207"/>
      <c r="AC133" s="11"/>
      <c r="AD133" s="11"/>
      <c r="AE133" s="11"/>
      <c r="AF133" s="11"/>
      <c r="AG133" s="282"/>
      <c r="AH133" s="11"/>
      <c r="AI133" s="11"/>
      <c r="AJ133" s="207"/>
      <c r="AK133" s="11"/>
      <c r="AL133" s="11"/>
      <c r="AM133" s="11"/>
      <c r="AN133" s="11"/>
      <c r="AO133" s="282"/>
      <c r="AP133" s="11"/>
      <c r="AQ133" s="11"/>
    </row>
    <row r="134" spans="1:48" x14ac:dyDescent="0.35">
      <c r="A134" s="1075" t="s">
        <v>528</v>
      </c>
      <c r="B134" s="11"/>
      <c r="C134" s="11"/>
      <c r="D134" s="11"/>
      <c r="E134" s="11"/>
      <c r="F134" s="282"/>
      <c r="G134" s="11"/>
      <c r="H134" s="282"/>
      <c r="I134" s="11"/>
      <c r="J134" s="207"/>
      <c r="K134" s="11"/>
      <c r="L134" s="11"/>
      <c r="M134" s="11"/>
      <c r="N134" s="11"/>
      <c r="O134" s="11"/>
      <c r="P134" s="11"/>
      <c r="Q134" s="282"/>
      <c r="R134" s="11"/>
      <c r="S134" s="11"/>
      <c r="T134" s="207"/>
      <c r="U134" s="11"/>
      <c r="V134" s="11"/>
      <c r="W134" s="11"/>
      <c r="X134" s="11"/>
      <c r="Y134" s="282"/>
      <c r="Z134" s="11"/>
      <c r="AA134" s="11"/>
      <c r="AB134" s="207"/>
      <c r="AC134" s="11"/>
      <c r="AD134" s="11"/>
      <c r="AE134" s="11"/>
      <c r="AF134" s="11"/>
      <c r="AG134" s="282"/>
      <c r="AH134" s="11"/>
      <c r="AI134" s="11"/>
      <c r="AJ134" s="207"/>
      <c r="AK134" s="11"/>
      <c r="AL134" s="11"/>
      <c r="AM134" s="11"/>
      <c r="AN134" s="11"/>
      <c r="AO134" s="282"/>
      <c r="AP134" s="11"/>
      <c r="AQ134" s="11"/>
    </row>
    <row r="135" spans="1:48" x14ac:dyDescent="0.35">
      <c r="A135" s="1075" t="s">
        <v>527</v>
      </c>
      <c r="B135" s="11"/>
      <c r="C135" s="11"/>
      <c r="D135" s="11"/>
      <c r="E135" s="11"/>
      <c r="F135" s="282"/>
      <c r="G135" s="11"/>
      <c r="H135" s="282"/>
      <c r="I135" s="11"/>
      <c r="J135" s="207"/>
      <c r="K135" s="11"/>
      <c r="L135" s="11"/>
      <c r="M135" s="11"/>
      <c r="N135" s="11"/>
      <c r="O135" s="11"/>
      <c r="P135" s="11"/>
      <c r="Q135" s="282"/>
      <c r="R135" s="11"/>
      <c r="S135" s="11"/>
      <c r="T135" s="207"/>
      <c r="U135" s="11"/>
      <c r="V135" s="11"/>
      <c r="W135" s="11"/>
      <c r="X135" s="11"/>
      <c r="Y135" s="282"/>
      <c r="Z135" s="11"/>
      <c r="AA135" s="11"/>
      <c r="AB135" s="207"/>
      <c r="AC135" s="11"/>
      <c r="AD135" s="11"/>
      <c r="AE135" s="11"/>
      <c r="AF135" s="11"/>
      <c r="AG135" s="282"/>
      <c r="AH135" s="11"/>
      <c r="AI135" s="11"/>
      <c r="AJ135" s="207"/>
      <c r="AK135" s="11"/>
      <c r="AL135" s="11"/>
      <c r="AM135" s="11"/>
      <c r="AN135" s="11"/>
      <c r="AO135" s="282"/>
      <c r="AP135" s="11"/>
      <c r="AQ135" s="11"/>
    </row>
    <row r="136" spans="1:48" x14ac:dyDescent="0.35">
      <c r="A136" s="1075" t="s">
        <v>495</v>
      </c>
      <c r="B136" s="1165"/>
      <c r="C136" s="1165"/>
      <c r="D136" s="1165"/>
      <c r="E136" s="1165"/>
      <c r="F136" s="1168"/>
      <c r="G136" s="1165"/>
      <c r="H136" s="1168"/>
      <c r="I136" s="1165"/>
      <c r="J136" s="1165"/>
      <c r="K136" s="1165"/>
      <c r="L136" s="1165"/>
      <c r="M136" s="1165"/>
      <c r="N136" s="1165"/>
      <c r="O136" s="1165"/>
      <c r="P136" s="1165"/>
      <c r="Q136" s="1168"/>
      <c r="R136" s="1165"/>
      <c r="S136" s="1165"/>
      <c r="T136" s="1165"/>
      <c r="U136" s="1165"/>
      <c r="V136" s="1165"/>
      <c r="W136" s="1165"/>
      <c r="X136" s="1165"/>
      <c r="Y136" s="1168"/>
      <c r="Z136" s="1165"/>
      <c r="AA136" s="1165"/>
      <c r="AB136" s="536"/>
      <c r="AC136" s="11"/>
      <c r="AD136" s="11"/>
      <c r="AE136" s="11"/>
      <c r="AF136" s="11"/>
      <c r="AG136" s="282"/>
      <c r="AH136" s="11"/>
      <c r="AI136" s="11"/>
      <c r="AJ136" s="207"/>
      <c r="AK136" s="11"/>
      <c r="AL136" s="11"/>
      <c r="AM136" s="11"/>
      <c r="AN136" s="11"/>
      <c r="AO136" s="282"/>
      <c r="AP136" s="11"/>
      <c r="AQ136" s="11"/>
    </row>
    <row r="137" spans="1:48" x14ac:dyDescent="0.35">
      <c r="A137" s="1075" t="s">
        <v>496</v>
      </c>
      <c r="B137" s="1165"/>
      <c r="C137" s="1078"/>
      <c r="D137" s="1078"/>
      <c r="E137" s="1078"/>
      <c r="F137" s="1214"/>
      <c r="G137" s="1078"/>
      <c r="H137" s="1214"/>
      <c r="I137" s="1078"/>
      <c r="J137" s="1078"/>
      <c r="K137" s="1078"/>
      <c r="L137" s="1078"/>
      <c r="M137" s="1078"/>
      <c r="N137" s="1078"/>
      <c r="O137" s="1078"/>
      <c r="P137" s="1078"/>
      <c r="Q137" s="1214"/>
      <c r="R137" s="1078"/>
      <c r="S137" s="1078"/>
      <c r="T137" s="1078"/>
      <c r="U137" s="1078"/>
      <c r="V137" s="1078"/>
      <c r="W137" s="1078"/>
      <c r="X137" s="1078"/>
      <c r="Y137" s="1214"/>
      <c r="Z137" s="1078"/>
      <c r="AA137" s="1078"/>
      <c r="AB137" s="1078"/>
      <c r="AC137" s="11"/>
      <c r="AD137" s="11"/>
      <c r="AE137" s="11"/>
      <c r="AF137" s="11"/>
      <c r="AG137" s="282"/>
      <c r="AH137" s="11"/>
      <c r="AI137" s="11"/>
      <c r="AJ137" s="207"/>
      <c r="AK137" s="11"/>
      <c r="AL137" s="11"/>
      <c r="AM137" s="11"/>
      <c r="AN137" s="11"/>
      <c r="AO137" s="282"/>
      <c r="AP137" s="11"/>
      <c r="AQ137" s="11"/>
    </row>
    <row r="138" spans="1:48" x14ac:dyDescent="0.35">
      <c r="A138" s="1461" t="s">
        <v>518</v>
      </c>
      <c r="B138" s="1461"/>
      <c r="C138" s="1461"/>
      <c r="D138" s="1461"/>
      <c r="E138" s="1461"/>
      <c r="F138" s="1461"/>
      <c r="G138" s="1461"/>
      <c r="H138" s="1461"/>
      <c r="I138" s="1461"/>
      <c r="J138" s="1461"/>
      <c r="K138" s="1461"/>
      <c r="L138" s="1461"/>
      <c r="M138" s="1461"/>
      <c r="N138" s="1461"/>
      <c r="O138" s="1461"/>
      <c r="P138" s="1461"/>
      <c r="Q138" s="1461"/>
      <c r="R138" s="1461"/>
      <c r="S138" s="1461"/>
      <c r="T138" s="1461"/>
      <c r="U138" s="1461"/>
      <c r="V138" s="1461"/>
      <c r="W138" s="1461"/>
      <c r="X138" s="1461"/>
      <c r="Y138" s="1461"/>
      <c r="Z138" s="1461"/>
      <c r="AA138" s="1461"/>
      <c r="AB138" s="1461"/>
      <c r="AC138" s="1461"/>
      <c r="AD138" s="1461"/>
      <c r="AE138" s="1461"/>
      <c r="AF138" s="1461"/>
      <c r="AG138" s="1461"/>
      <c r="AH138" s="1461"/>
      <c r="AI138" s="1461"/>
      <c r="AJ138" s="1461"/>
      <c r="AK138" s="1461"/>
      <c r="AL138" s="1461"/>
      <c r="AM138" s="1461"/>
      <c r="AN138" s="1461"/>
      <c r="AO138" s="1461"/>
      <c r="AP138" s="1461"/>
      <c r="AQ138" s="1461"/>
    </row>
    <row r="139" spans="1:48" x14ac:dyDescent="0.35">
      <c r="A139" s="1461"/>
      <c r="B139" s="1461"/>
      <c r="C139" s="1461"/>
      <c r="D139" s="1461"/>
      <c r="E139" s="1461"/>
      <c r="F139" s="1461"/>
      <c r="G139" s="1461"/>
      <c r="H139" s="1461"/>
      <c r="I139" s="1461"/>
      <c r="J139" s="1461"/>
      <c r="K139" s="1461"/>
      <c r="L139" s="1461"/>
      <c r="M139" s="1461"/>
      <c r="N139" s="1461"/>
      <c r="O139" s="1461"/>
      <c r="P139" s="1461"/>
      <c r="Q139" s="1461"/>
      <c r="R139" s="1461"/>
      <c r="S139" s="1461"/>
      <c r="T139" s="1461"/>
      <c r="U139" s="1461"/>
      <c r="V139" s="1461"/>
      <c r="W139" s="1461"/>
      <c r="X139" s="1461"/>
      <c r="Y139" s="1461"/>
      <c r="Z139" s="1461"/>
      <c r="AA139" s="1461"/>
      <c r="AB139" s="1461"/>
      <c r="AC139" s="1461"/>
      <c r="AD139" s="1461"/>
      <c r="AE139" s="1461"/>
      <c r="AF139" s="1461"/>
      <c r="AG139" s="1461"/>
      <c r="AH139" s="1461"/>
      <c r="AI139" s="1461"/>
      <c r="AJ139" s="1461"/>
      <c r="AK139" s="1461"/>
      <c r="AL139" s="1461"/>
      <c r="AM139" s="1461"/>
      <c r="AN139" s="1461"/>
      <c r="AO139" s="1461"/>
      <c r="AP139" s="1461"/>
      <c r="AQ139" s="1461"/>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scale="80">
      <pane ySplit="12" topLeftCell="A95" activePane="bottomLeft" state="frozen"/>
      <selection pane="bottomLeft" activeCell="A116" sqref="A116:XFD11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95" activePane="bottomLeft" state="frozen"/>
      <selection pane="bottomLeft" activeCell="A116" sqref="A116:XFD116"/>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A132" sqref="A132:AL135"/>
      <pageMargins left="0.7" right="0.7" top="0.75" bottom="0.75" header="0.3" footer="0.3"/>
      <pageSetup paperSize="9" orientation="portrait" r:id="rId5"/>
    </customSheetView>
    <customSheetView guid="{D0F68430-8E60-4582-8981-740878CAA35F}" scale="80">
      <pane ySplit="14" topLeftCell="A96"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95" activePane="bottomLeft" state="frozen"/>
      <selection pane="bottomLeft" activeCell="A116" sqref="A116:XFD116"/>
      <pageMargins left="0.7" right="0.7" top="0.75" bottom="0.75" header="0.3" footer="0.3"/>
      <pageSetup paperSize="9" orientation="portrait" r:id="rId7"/>
    </customSheetView>
    <customSheetView guid="{6485167B-8362-4824-AB11-BFAF0051B385}" scale="80">
      <pane ySplit="12" topLeftCell="A95" activePane="bottomLeft" state="frozen"/>
      <selection pane="bottomLeft" activeCell="A116" sqref="A116:XFD11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2">
    <mergeCell ref="A138:AQ139"/>
    <mergeCell ref="AO13:AV13"/>
    <mergeCell ref="A12:D12"/>
    <mergeCell ref="H12:AM12"/>
    <mergeCell ref="A2:AF2"/>
    <mergeCell ref="A5:AD5"/>
    <mergeCell ref="A7:AH7"/>
    <mergeCell ref="H13:O13"/>
    <mergeCell ref="Q13:X13"/>
    <mergeCell ref="Y13:AF13"/>
    <mergeCell ref="AG13:AN13"/>
    <mergeCell ref="A10:J10"/>
  </mergeCells>
  <hyperlinks>
    <hyperlink ref="A11:D11" location="Contents!A1" display="Return to Contents"/>
  </hyperlink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7030A0"/>
  </sheetPr>
  <dimension ref="A1:AV108"/>
  <sheetViews>
    <sheetView zoomScale="80" zoomScaleNormal="80" workbookViewId="0">
      <pane ySplit="13" topLeftCell="A14" activePane="bottomLeft" state="frozen"/>
      <selection pane="bottomLeft" activeCell="AA11" sqref="AA11"/>
    </sheetView>
  </sheetViews>
  <sheetFormatPr defaultColWidth="9.1796875" defaultRowHeight="14.5" x14ac:dyDescent="0.35"/>
  <cols>
    <col min="1" max="3" width="1.54296875" style="7" customWidth="1"/>
    <col min="4" max="4" width="5.1796875" style="7" customWidth="1"/>
    <col min="5" max="5" width="16"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726562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48" width="1.81640625" style="7" customWidth="1"/>
    <col min="49" max="16384" width="9.1796875" style="7"/>
  </cols>
  <sheetData>
    <row r="1" spans="1:48" ht="6" customHeight="1" x14ac:dyDescent="0.25"/>
    <row r="2" spans="1:48" s="393" customFormat="1" ht="18" x14ac:dyDescent="0.25">
      <c r="A2" s="1459" t="s">
        <v>438</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1"/>
      <c r="AI2" s="1281"/>
      <c r="AJ2" s="1281"/>
      <c r="AK2" s="1281"/>
      <c r="AL2" s="1283"/>
      <c r="AM2" s="1283"/>
      <c r="AO2" s="423"/>
    </row>
    <row r="3" spans="1:48" s="1145" customFormat="1" ht="16.5" customHeight="1" x14ac:dyDescent="0.3">
      <c r="A3" s="1426" t="s">
        <v>3077</v>
      </c>
      <c r="F3" s="423"/>
      <c r="H3" s="423"/>
      <c r="J3" s="399"/>
      <c r="O3" s="1167"/>
      <c r="P3" s="1167"/>
      <c r="Q3" s="423"/>
      <c r="R3" s="399"/>
      <c r="X3" s="399"/>
      <c r="Y3" s="423"/>
      <c r="AC3" s="1158"/>
      <c r="AD3" s="1167"/>
      <c r="AE3" s="1158"/>
      <c r="AG3" s="1187"/>
      <c r="AO3" s="423"/>
    </row>
    <row r="4" spans="1:48" s="393" customFormat="1" ht="16.5" customHeight="1" x14ac:dyDescent="0.3">
      <c r="A4" s="1426" t="s">
        <v>3078</v>
      </c>
      <c r="F4" s="423"/>
      <c r="H4" s="423"/>
      <c r="J4" s="399"/>
      <c r="O4" s="394"/>
      <c r="P4" s="1088"/>
      <c r="Q4" s="423"/>
      <c r="R4" s="399"/>
      <c r="X4" s="399"/>
      <c r="Y4" s="423"/>
      <c r="AC4" s="398"/>
      <c r="AD4" s="394"/>
      <c r="AE4" s="398"/>
      <c r="AG4" s="1187"/>
      <c r="AO4" s="423"/>
    </row>
    <row r="5" spans="1:48" s="393" customFormat="1" ht="15" customHeight="1" x14ac:dyDescent="0.25">
      <c r="A5" s="1447" t="s">
        <v>439</v>
      </c>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394"/>
      <c r="AE5" s="398"/>
      <c r="AG5" s="1187"/>
      <c r="AO5" s="423"/>
    </row>
    <row r="6" spans="1:48" s="393" customFormat="1" ht="6.75" customHeight="1" x14ac:dyDescent="0.2">
      <c r="F6" s="423"/>
      <c r="H6" s="423"/>
      <c r="J6" s="399"/>
      <c r="O6" s="394"/>
      <c r="P6" s="1088"/>
      <c r="Q6" s="423"/>
      <c r="R6" s="399"/>
      <c r="X6" s="399"/>
      <c r="Y6" s="423"/>
      <c r="AC6" s="398"/>
      <c r="AD6" s="394"/>
      <c r="AE6" s="398"/>
      <c r="AG6" s="1187"/>
      <c r="AO6" s="423"/>
    </row>
    <row r="7" spans="1:48" s="393" customFormat="1" ht="15" customHeight="1" x14ac:dyDescent="0.2">
      <c r="A7" s="1440" t="s">
        <v>440</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035"/>
      <c r="AH7" s="10"/>
      <c r="AI7" s="10"/>
      <c r="AJ7" s="10"/>
      <c r="AK7" s="10"/>
      <c r="AL7" s="10"/>
      <c r="AO7" s="423"/>
    </row>
    <row r="8" spans="1:48" s="393" customFormat="1" ht="15" customHeight="1" x14ac:dyDescent="0.2">
      <c r="A8" s="396" t="s">
        <v>397</v>
      </c>
      <c r="B8" s="427"/>
      <c r="C8" s="427"/>
      <c r="D8" s="427"/>
      <c r="E8" s="427"/>
      <c r="F8" s="1176"/>
      <c r="G8" s="427"/>
      <c r="H8" s="1176"/>
      <c r="I8" s="427"/>
      <c r="J8" s="427"/>
      <c r="K8" s="427"/>
      <c r="L8" s="427"/>
      <c r="M8" s="427"/>
      <c r="N8" s="427"/>
      <c r="O8" s="427"/>
      <c r="P8" s="728"/>
      <c r="Q8" s="1176"/>
      <c r="R8" s="427"/>
      <c r="S8" s="427"/>
      <c r="T8" s="427"/>
      <c r="U8" s="427"/>
      <c r="V8" s="427"/>
      <c r="W8" s="427"/>
      <c r="X8" s="427"/>
      <c r="Y8" s="1176"/>
      <c r="Z8" s="427"/>
      <c r="AA8" s="427"/>
      <c r="AB8" s="427"/>
      <c r="AC8" s="427"/>
      <c r="AD8" s="427"/>
      <c r="AE8" s="427"/>
      <c r="AF8" s="427"/>
      <c r="AG8" s="1035"/>
      <c r="AH8" s="10"/>
      <c r="AI8" s="10"/>
      <c r="AJ8" s="10"/>
      <c r="AK8" s="10"/>
      <c r="AL8" s="10"/>
      <c r="AO8" s="423"/>
    </row>
    <row r="9" spans="1:48" s="819" customFormat="1" ht="15" customHeight="1" x14ac:dyDescent="0.2">
      <c r="A9" s="396"/>
      <c r="B9" s="661"/>
      <c r="C9" s="661"/>
      <c r="D9" s="661"/>
      <c r="E9" s="661"/>
      <c r="F9" s="1176"/>
      <c r="G9" s="661"/>
      <c r="H9" s="1176"/>
      <c r="I9" s="661"/>
      <c r="J9" s="661"/>
      <c r="K9" s="661"/>
      <c r="L9" s="661"/>
      <c r="M9" s="661"/>
      <c r="N9" s="661"/>
      <c r="O9" s="661"/>
      <c r="P9" s="728"/>
      <c r="Q9" s="1176"/>
      <c r="R9" s="661"/>
      <c r="S9" s="661"/>
      <c r="T9" s="661"/>
      <c r="U9" s="661"/>
      <c r="V9" s="661"/>
      <c r="W9" s="661"/>
      <c r="X9" s="661"/>
      <c r="Y9" s="1176"/>
      <c r="Z9" s="661"/>
      <c r="AA9" s="661"/>
      <c r="AB9" s="661"/>
      <c r="AC9" s="661"/>
      <c r="AD9" s="661"/>
      <c r="AE9" s="661"/>
      <c r="AF9" s="661"/>
      <c r="AG9" s="1035"/>
      <c r="AH9" s="733"/>
      <c r="AI9" s="733"/>
      <c r="AJ9" s="733"/>
      <c r="AK9" s="733"/>
      <c r="AL9" s="733"/>
      <c r="AO9" s="423"/>
    </row>
    <row r="10" spans="1:48" s="393" customFormat="1" ht="15" customHeight="1" x14ac:dyDescent="0.35">
      <c r="A10" s="1449" t="s">
        <v>380</v>
      </c>
      <c r="B10" s="1449"/>
      <c r="C10" s="1449"/>
      <c r="D10" s="1449"/>
      <c r="E10" s="1449"/>
      <c r="F10" s="1449"/>
      <c r="G10" s="1449"/>
      <c r="H10" s="1439"/>
      <c r="I10" s="1439"/>
      <c r="J10" s="1439"/>
      <c r="K10" s="1439"/>
      <c r="O10" s="394"/>
      <c r="P10" s="1088"/>
      <c r="Q10" s="423"/>
      <c r="R10" s="399"/>
      <c r="X10" s="399"/>
      <c r="Y10" s="423"/>
      <c r="AC10" s="398"/>
      <c r="AD10" s="394"/>
      <c r="AE10" s="398"/>
      <c r="AG10" s="1187"/>
      <c r="AO10" s="423"/>
    </row>
    <row r="11" spans="1:48" x14ac:dyDescent="0.35">
      <c r="A11" s="24" t="s">
        <v>5</v>
      </c>
      <c r="B11" s="23"/>
      <c r="C11" s="23"/>
      <c r="D11" s="23"/>
      <c r="E11" s="92"/>
      <c r="F11" s="1061"/>
      <c r="G11" s="92"/>
      <c r="H11" s="1061"/>
      <c r="I11" s="92"/>
      <c r="J11" s="202"/>
      <c r="K11" s="92"/>
      <c r="L11" s="92"/>
      <c r="M11" s="92"/>
      <c r="N11" s="92"/>
      <c r="O11" s="10"/>
      <c r="P11" s="1031"/>
      <c r="Q11" s="282"/>
      <c r="R11" s="11"/>
      <c r="S11" s="207"/>
      <c r="T11" s="11"/>
    </row>
    <row r="12" spans="1:48" ht="17.25" customHeight="1" x14ac:dyDescent="0.25">
      <c r="A12" s="91"/>
      <c r="B12" s="91"/>
      <c r="C12" s="91"/>
      <c r="D12" s="91"/>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314</v>
      </c>
      <c r="F13" s="1169" t="s">
        <v>1</v>
      </c>
      <c r="G13" s="1166"/>
      <c r="H13" s="1442" t="s">
        <v>6</v>
      </c>
      <c r="I13" s="1443"/>
      <c r="J13" s="1443"/>
      <c r="K13" s="1443"/>
      <c r="L13" s="1443"/>
      <c r="M13" s="1443"/>
      <c r="N13" s="1443"/>
      <c r="O13" s="1444"/>
      <c r="P13" s="1076"/>
      <c r="Q13" s="1442" t="s">
        <v>11</v>
      </c>
      <c r="R13" s="1443"/>
      <c r="S13" s="1443"/>
      <c r="T13" s="1443"/>
      <c r="U13" s="1443"/>
      <c r="V13" s="1443"/>
      <c r="W13" s="1443"/>
      <c r="X13" s="1444"/>
      <c r="Y13" s="1442" t="s">
        <v>7</v>
      </c>
      <c r="Z13" s="1443"/>
      <c r="AA13" s="1443"/>
      <c r="AB13" s="1443"/>
      <c r="AC13" s="1443"/>
      <c r="AD13" s="1443"/>
      <c r="AE13" s="1443"/>
      <c r="AF13" s="1444"/>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1170"/>
      <c r="G14" s="17"/>
      <c r="H14" s="483" t="s">
        <v>59</v>
      </c>
      <c r="I14" s="438"/>
      <c r="J14" s="482" t="s">
        <v>56</v>
      </c>
      <c r="K14" s="438"/>
      <c r="L14" s="438" t="s">
        <v>0</v>
      </c>
      <c r="M14" s="438"/>
      <c r="N14" s="438" t="s">
        <v>60</v>
      </c>
      <c r="O14" s="438"/>
      <c r="P14" s="1095"/>
      <c r="Q14" s="483" t="s">
        <v>59</v>
      </c>
      <c r="R14" s="438"/>
      <c r="S14" s="482" t="s">
        <v>56</v>
      </c>
      <c r="T14" s="438"/>
      <c r="U14" s="438" t="s">
        <v>0</v>
      </c>
      <c r="V14" s="438"/>
      <c r="W14" s="438" t="s">
        <v>60</v>
      </c>
      <c r="X14" s="438"/>
      <c r="Y14" s="483" t="s">
        <v>59</v>
      </c>
      <c r="Z14" s="438"/>
      <c r="AA14" s="482" t="s">
        <v>56</v>
      </c>
      <c r="AB14" s="438"/>
      <c r="AC14" s="438" t="s">
        <v>0</v>
      </c>
      <c r="AD14" s="438"/>
      <c r="AE14" s="438" t="s">
        <v>60</v>
      </c>
      <c r="AF14" s="438"/>
      <c r="AG14" s="483" t="s">
        <v>59</v>
      </c>
      <c r="AH14" s="438"/>
      <c r="AI14" s="482" t="s">
        <v>56</v>
      </c>
      <c r="AJ14" s="438"/>
      <c r="AK14" s="438" t="s">
        <v>0</v>
      </c>
      <c r="AL14" s="438"/>
      <c r="AM14" s="438" t="s">
        <v>60</v>
      </c>
      <c r="AN14" s="438"/>
      <c r="AO14" s="483" t="s">
        <v>59</v>
      </c>
      <c r="AP14" s="438"/>
      <c r="AQ14" s="482" t="s">
        <v>56</v>
      </c>
      <c r="AR14" s="438"/>
      <c r="AS14" s="438" t="s">
        <v>0</v>
      </c>
      <c r="AT14" s="438"/>
      <c r="AU14" s="438" t="s">
        <v>60</v>
      </c>
      <c r="AV14" s="727"/>
    </row>
    <row r="15" spans="1:48" ht="15" x14ac:dyDescent="0.25">
      <c r="A15" s="41" t="s">
        <v>1</v>
      </c>
      <c r="B15" s="41"/>
      <c r="C15" s="41"/>
      <c r="D15" s="41"/>
      <c r="E15" s="30"/>
      <c r="F15" s="39"/>
      <c r="G15" s="3"/>
      <c r="H15" s="484"/>
      <c r="I15" s="228"/>
      <c r="J15" s="485"/>
      <c r="K15" s="228"/>
      <c r="L15" s="228"/>
      <c r="M15" s="228"/>
      <c r="N15" s="228"/>
      <c r="O15" s="228"/>
      <c r="P15" s="933"/>
      <c r="Q15" s="484"/>
      <c r="R15" s="228"/>
      <c r="S15" s="485"/>
      <c r="T15" s="228"/>
      <c r="U15" s="337"/>
      <c r="V15" s="337"/>
      <c r="W15" s="337"/>
      <c r="X15" s="337"/>
      <c r="Y15" s="484"/>
      <c r="Z15" s="337"/>
      <c r="AA15" s="486"/>
      <c r="AB15" s="337"/>
      <c r="AC15" s="337"/>
      <c r="AD15" s="337"/>
      <c r="AE15" s="337"/>
      <c r="AF15" s="337"/>
      <c r="AG15" s="484"/>
      <c r="AH15" s="229"/>
      <c r="AI15" s="487"/>
      <c r="AJ15" s="229"/>
      <c r="AK15" s="229"/>
      <c r="AL15" s="229"/>
      <c r="AM15" s="229"/>
      <c r="AN15" s="229"/>
      <c r="AO15" s="484"/>
      <c r="AP15" s="229"/>
      <c r="AQ15" s="487"/>
      <c r="AR15" s="229"/>
      <c r="AS15" s="229"/>
      <c r="AT15" s="229"/>
      <c r="AU15" s="229"/>
      <c r="AV15" s="1235"/>
    </row>
    <row r="16" spans="1:48" ht="15" x14ac:dyDescent="0.25">
      <c r="A16" s="169"/>
      <c r="B16" s="169"/>
      <c r="C16" s="169" t="s">
        <v>144</v>
      </c>
      <c r="D16" s="169"/>
      <c r="E16" s="170"/>
      <c r="F16" s="139">
        <v>2057</v>
      </c>
      <c r="G16" s="175"/>
      <c r="H16" s="1150">
        <v>523</v>
      </c>
      <c r="I16" s="338"/>
      <c r="J16" s="218">
        <v>4.5269024109300823E-2</v>
      </c>
      <c r="K16" s="338"/>
      <c r="L16" s="649">
        <v>45.269024109300823</v>
      </c>
      <c r="M16" s="338"/>
      <c r="N16" s="338" t="s">
        <v>544</v>
      </c>
      <c r="O16" s="338"/>
      <c r="P16" s="1105"/>
      <c r="Q16" s="1150">
        <v>450</v>
      </c>
      <c r="R16" s="338"/>
      <c r="S16" s="218">
        <v>4.572777512878036E-2</v>
      </c>
      <c r="T16" s="338"/>
      <c r="U16" s="541">
        <v>45.727775128780358</v>
      </c>
      <c r="V16" s="193"/>
      <c r="W16" s="193" t="s">
        <v>545</v>
      </c>
      <c r="X16" s="193"/>
      <c r="Y16" s="411">
        <v>351</v>
      </c>
      <c r="Z16" s="193"/>
      <c r="AA16" s="218">
        <v>3.8064968216627457E-2</v>
      </c>
      <c r="AB16" s="193"/>
      <c r="AC16" s="541">
        <v>38.064968216627456</v>
      </c>
      <c r="AD16" s="193"/>
      <c r="AE16" s="193" t="s">
        <v>546</v>
      </c>
      <c r="AF16" s="193"/>
      <c r="AG16" s="411">
        <v>403</v>
      </c>
      <c r="AH16" s="283"/>
      <c r="AI16" s="218">
        <v>4.5583078837235606E-2</v>
      </c>
      <c r="AJ16" s="283"/>
      <c r="AK16" s="541">
        <v>45.583078837235604</v>
      </c>
      <c r="AL16" s="193"/>
      <c r="AM16" s="193" t="s">
        <v>547</v>
      </c>
      <c r="AN16" s="283"/>
      <c r="AO16" s="411">
        <v>330</v>
      </c>
      <c r="AP16" s="283"/>
      <c r="AQ16" s="960">
        <v>4.8588223301960519E-2</v>
      </c>
      <c r="AR16" s="283"/>
      <c r="AS16" s="541">
        <v>48.588223301960518</v>
      </c>
      <c r="AT16" s="193"/>
      <c r="AU16" s="193" t="s">
        <v>548</v>
      </c>
      <c r="AV16" s="558"/>
    </row>
    <row r="17" spans="1:48" ht="15" x14ac:dyDescent="0.25">
      <c r="A17" s="22"/>
      <c r="B17" s="10"/>
      <c r="C17" s="10"/>
      <c r="D17" s="22" t="s">
        <v>145</v>
      </c>
      <c r="E17" s="26"/>
      <c r="F17" s="711">
        <v>1512</v>
      </c>
      <c r="G17" s="38"/>
      <c r="H17" s="459">
        <v>333</v>
      </c>
      <c r="I17" s="221"/>
      <c r="J17" s="220">
        <v>3.3818991445646658E-2</v>
      </c>
      <c r="K17" s="221"/>
      <c r="L17" s="544">
        <v>33.81899144564666</v>
      </c>
      <c r="M17" s="221"/>
      <c r="N17" s="221" t="s">
        <v>846</v>
      </c>
      <c r="O17" s="221"/>
      <c r="P17" s="940"/>
      <c r="Q17" s="459">
        <v>350</v>
      </c>
      <c r="R17" s="221"/>
      <c r="S17" s="220">
        <v>4.1206676387215972E-2</v>
      </c>
      <c r="T17" s="221"/>
      <c r="U17" s="542">
        <v>41.206676387215971</v>
      </c>
      <c r="V17" s="106"/>
      <c r="W17" s="106" t="s">
        <v>847</v>
      </c>
      <c r="X17" s="106"/>
      <c r="Y17" s="459">
        <v>252</v>
      </c>
      <c r="Z17" s="106"/>
      <c r="AA17" s="220">
        <v>3.1547928583810017E-2</v>
      </c>
      <c r="AB17" s="106"/>
      <c r="AC17" s="542">
        <v>31.547928583810016</v>
      </c>
      <c r="AD17" s="106"/>
      <c r="AE17" s="106" t="s">
        <v>848</v>
      </c>
      <c r="AF17" s="106"/>
      <c r="AG17" s="459">
        <v>320</v>
      </c>
      <c r="AH17" s="106"/>
      <c r="AI17" s="220">
        <v>4.1748206131767773E-2</v>
      </c>
      <c r="AJ17" s="106"/>
      <c r="AK17" s="542">
        <v>41.748206131767773</v>
      </c>
      <c r="AL17" s="106"/>
      <c r="AM17" s="106" t="s">
        <v>849</v>
      </c>
      <c r="AN17" s="11"/>
      <c r="AO17" s="459">
        <v>257</v>
      </c>
      <c r="AP17" s="106"/>
      <c r="AQ17" s="1049">
        <v>4.4402801589516629E-2</v>
      </c>
      <c r="AR17" s="106"/>
      <c r="AS17" s="542">
        <v>44.402801589516628</v>
      </c>
      <c r="AT17" s="106"/>
      <c r="AU17" s="106" t="s">
        <v>850</v>
      </c>
      <c r="AV17" s="557"/>
    </row>
    <row r="18" spans="1:48" ht="15" x14ac:dyDescent="0.25">
      <c r="A18" s="26"/>
      <c r="B18" s="26"/>
      <c r="C18" s="9"/>
      <c r="D18" s="66" t="s">
        <v>146</v>
      </c>
      <c r="E18" s="155"/>
      <c r="F18" s="711">
        <v>375</v>
      </c>
      <c r="G18" s="12"/>
      <c r="H18" s="459">
        <v>101</v>
      </c>
      <c r="I18" s="222"/>
      <c r="J18" s="246">
        <v>1.0257411819850787E-2</v>
      </c>
      <c r="K18" s="222"/>
      <c r="L18" s="650">
        <v>10.257411819850788</v>
      </c>
      <c r="M18" s="222"/>
      <c r="N18" s="222" t="s">
        <v>851</v>
      </c>
      <c r="O18" s="222"/>
      <c r="P18" s="937"/>
      <c r="Q18" s="459">
        <v>87</v>
      </c>
      <c r="R18" s="222"/>
      <c r="S18" s="246">
        <v>1.0242802416250826E-2</v>
      </c>
      <c r="T18" s="222"/>
      <c r="U18" s="542">
        <v>10.242802416250825</v>
      </c>
      <c r="V18" s="106"/>
      <c r="W18" s="106" t="s">
        <v>852</v>
      </c>
      <c r="X18" s="256"/>
      <c r="Y18" s="459">
        <v>70</v>
      </c>
      <c r="Z18" s="256"/>
      <c r="AA18" s="246">
        <v>8.7633134955027829E-3</v>
      </c>
      <c r="AB18" s="256"/>
      <c r="AC18" s="505">
        <v>56.761477045908187</v>
      </c>
      <c r="AD18" s="256"/>
      <c r="AE18" s="256" t="s">
        <v>853</v>
      </c>
      <c r="AF18" s="256"/>
      <c r="AG18" s="459">
        <v>62</v>
      </c>
      <c r="AH18" s="256"/>
      <c r="AI18" s="246">
        <v>8.0887149380300064E-3</v>
      </c>
      <c r="AJ18" s="11"/>
      <c r="AK18" s="655">
        <v>52.721088435374156</v>
      </c>
      <c r="AL18" s="11"/>
      <c r="AM18" s="11" t="s">
        <v>854</v>
      </c>
      <c r="AN18" s="11"/>
      <c r="AO18" s="459">
        <v>55</v>
      </c>
      <c r="AP18" s="256"/>
      <c r="AQ18" s="1050">
        <v>9.5025450872506401E-3</v>
      </c>
      <c r="AR18" s="11"/>
      <c r="AS18" s="655">
        <v>54.78927203065134</v>
      </c>
      <c r="AT18" s="11"/>
      <c r="AU18" s="11" t="s">
        <v>855</v>
      </c>
      <c r="AV18" s="557"/>
    </row>
    <row r="19" spans="1:48" ht="15" x14ac:dyDescent="0.25">
      <c r="A19" s="26"/>
      <c r="B19" s="26"/>
      <c r="C19" s="9"/>
      <c r="D19" s="66" t="s">
        <v>14</v>
      </c>
      <c r="E19" s="155"/>
      <c r="F19" s="1218">
        <v>170</v>
      </c>
      <c r="G19" s="12"/>
      <c r="H19" s="459">
        <v>89</v>
      </c>
      <c r="I19" s="295"/>
      <c r="J19" s="248" t="s">
        <v>317</v>
      </c>
      <c r="K19" s="648"/>
      <c r="L19" s="651" t="s">
        <v>317</v>
      </c>
      <c r="M19" s="648"/>
      <c r="N19" s="648" t="s">
        <v>317</v>
      </c>
      <c r="O19" s="295"/>
      <c r="P19" s="979"/>
      <c r="Q19" s="459">
        <v>13</v>
      </c>
      <c r="R19" s="295"/>
      <c r="S19" s="248" t="s">
        <v>317</v>
      </c>
      <c r="T19" s="648"/>
      <c r="U19" s="657" t="s">
        <v>317</v>
      </c>
      <c r="V19" s="296"/>
      <c r="W19" s="296" t="s">
        <v>317</v>
      </c>
      <c r="X19" s="296"/>
      <c r="Y19" s="459">
        <v>29</v>
      </c>
      <c r="Z19" s="296"/>
      <c r="AA19" s="248" t="s">
        <v>317</v>
      </c>
      <c r="AB19" s="296"/>
      <c r="AC19" s="657" t="s">
        <v>317</v>
      </c>
      <c r="AD19" s="296"/>
      <c r="AE19" s="296" t="s">
        <v>317</v>
      </c>
      <c r="AF19" s="296"/>
      <c r="AG19" s="459">
        <v>21</v>
      </c>
      <c r="AH19" s="256"/>
      <c r="AI19" s="248" t="s">
        <v>317</v>
      </c>
      <c r="AJ19" s="11"/>
      <c r="AK19" s="655" t="s">
        <v>317</v>
      </c>
      <c r="AL19" s="11"/>
      <c r="AM19" s="11" t="s">
        <v>317</v>
      </c>
      <c r="AN19" s="11"/>
      <c r="AO19" s="459">
        <v>18</v>
      </c>
      <c r="AP19" s="256"/>
      <c r="AQ19" s="1053" t="s">
        <v>317</v>
      </c>
      <c r="AR19" s="11"/>
      <c r="AS19" s="655" t="s">
        <v>317</v>
      </c>
      <c r="AT19" s="11"/>
      <c r="AU19" s="11" t="s">
        <v>317</v>
      </c>
      <c r="AV19" s="557"/>
    </row>
    <row r="20" spans="1:48" ht="15" x14ac:dyDescent="0.25">
      <c r="A20" s="31"/>
      <c r="B20" s="31"/>
      <c r="C20" s="31" t="s">
        <v>149</v>
      </c>
      <c r="D20" s="5"/>
      <c r="E20" s="172"/>
      <c r="F20" s="849">
        <v>2057</v>
      </c>
      <c r="G20" s="176"/>
      <c r="H20" s="1056">
        <v>523</v>
      </c>
      <c r="I20" s="299"/>
      <c r="J20" s="316">
        <v>4.5269024109300823E-2</v>
      </c>
      <c r="K20" s="317"/>
      <c r="L20" s="652">
        <v>45.269024109300823</v>
      </c>
      <c r="M20" s="299"/>
      <c r="N20" s="317" t="s">
        <v>544</v>
      </c>
      <c r="O20" s="299"/>
      <c r="P20" s="1106"/>
      <c r="Q20" s="1056">
        <v>450</v>
      </c>
      <c r="R20" s="299"/>
      <c r="S20" s="316">
        <v>4.572777512878036E-2</v>
      </c>
      <c r="T20" s="317"/>
      <c r="U20" s="658">
        <v>45.727775128780358</v>
      </c>
      <c r="V20" s="298"/>
      <c r="W20" s="298" t="s">
        <v>545</v>
      </c>
      <c r="X20" s="298"/>
      <c r="Y20" s="493">
        <v>351</v>
      </c>
      <c r="Z20" s="298"/>
      <c r="AA20" s="316">
        <v>3.8064968216627457E-2</v>
      </c>
      <c r="AB20" s="298"/>
      <c r="AC20" s="658">
        <v>38.064968216627456</v>
      </c>
      <c r="AD20" s="298"/>
      <c r="AE20" s="298" t="s">
        <v>546</v>
      </c>
      <c r="AF20" s="298"/>
      <c r="AG20" s="493">
        <v>403</v>
      </c>
      <c r="AH20" s="298"/>
      <c r="AI20" s="316">
        <v>4.5583078837235606E-2</v>
      </c>
      <c r="AJ20" s="193"/>
      <c r="AK20" s="541">
        <v>45.583078837235604</v>
      </c>
      <c r="AL20" s="193"/>
      <c r="AM20" s="193" t="s">
        <v>547</v>
      </c>
      <c r="AN20" s="283"/>
      <c r="AO20" s="493">
        <v>330</v>
      </c>
      <c r="AP20" s="298"/>
      <c r="AQ20" s="316">
        <v>4.4546436285097191E-2</v>
      </c>
      <c r="AR20" s="193"/>
      <c r="AS20" s="541">
        <v>44.546436285097194</v>
      </c>
      <c r="AT20" s="193"/>
      <c r="AU20" s="193" t="s">
        <v>856</v>
      </c>
      <c r="AV20" s="558"/>
    </row>
    <row r="21" spans="1:48" ht="15" x14ac:dyDescent="0.25">
      <c r="C21" s="12"/>
      <c r="D21" s="7" t="s">
        <v>320</v>
      </c>
      <c r="E21" s="155"/>
      <c r="F21" s="711">
        <v>7</v>
      </c>
      <c r="G21" s="151"/>
      <c r="H21" s="459" t="s">
        <v>12</v>
      </c>
      <c r="I21" s="222"/>
      <c r="J21" s="246">
        <v>2.3111111111111114E-2</v>
      </c>
      <c r="K21" s="222"/>
      <c r="L21" s="650">
        <v>23.111111111111114</v>
      </c>
      <c r="M21" s="222"/>
      <c r="N21" s="222" t="s">
        <v>857</v>
      </c>
      <c r="O21" s="222"/>
      <c r="P21" s="937"/>
      <c r="Q21" s="459" t="s">
        <v>12</v>
      </c>
      <c r="R21" s="222"/>
      <c r="S21" s="246">
        <v>1.5063731170336037E-2</v>
      </c>
      <c r="T21" s="247"/>
      <c r="U21" s="505">
        <v>15.063731170336037</v>
      </c>
      <c r="V21" s="256"/>
      <c r="W21" s="256" t="s">
        <v>858</v>
      </c>
      <c r="X21" s="256"/>
      <c r="Y21" s="459" t="s">
        <v>12</v>
      </c>
      <c r="Z21" s="583"/>
      <c r="AA21" s="246">
        <v>3.3548387096774192E-2</v>
      </c>
      <c r="AB21" s="256"/>
      <c r="AC21" s="505">
        <v>33.548387096774192</v>
      </c>
      <c r="AD21" s="256"/>
      <c r="AE21" s="256" t="s">
        <v>859</v>
      </c>
      <c r="AF21" s="256"/>
      <c r="AG21" s="415">
        <v>0</v>
      </c>
      <c r="AH21" s="256"/>
      <c r="AI21" s="246" t="s">
        <v>501</v>
      </c>
      <c r="AJ21" s="11"/>
      <c r="AK21" s="655">
        <v>0</v>
      </c>
      <c r="AL21" s="11"/>
      <c r="AM21" s="11" t="s">
        <v>860</v>
      </c>
      <c r="AN21" s="11"/>
      <c r="AO21" s="459" t="s">
        <v>12</v>
      </c>
      <c r="AP21" s="256"/>
      <c r="AQ21" s="1050">
        <v>2.247191011235955E-2</v>
      </c>
      <c r="AR21" s="11"/>
      <c r="AS21" s="655">
        <v>22.471910112359549</v>
      </c>
      <c r="AT21" s="11"/>
      <c r="AU21" s="11" t="s">
        <v>861</v>
      </c>
      <c r="AV21" s="557"/>
    </row>
    <row r="22" spans="1:48" ht="15" x14ac:dyDescent="0.25">
      <c r="C22" s="12"/>
      <c r="D22" s="7" t="s">
        <v>150</v>
      </c>
      <c r="E22" s="155"/>
      <c r="F22" s="850">
        <v>68</v>
      </c>
      <c r="G22" s="151"/>
      <c r="H22" s="459" t="s">
        <v>12</v>
      </c>
      <c r="I22" s="222"/>
      <c r="J22" s="246">
        <v>2.3892666789193162E-2</v>
      </c>
      <c r="K22" s="247"/>
      <c r="L22" s="650">
        <v>23.892666789193161</v>
      </c>
      <c r="M22" s="222"/>
      <c r="N22" s="247" t="s">
        <v>862</v>
      </c>
      <c r="O22" s="222"/>
      <c r="P22" s="937"/>
      <c r="Q22" s="459">
        <v>19</v>
      </c>
      <c r="R22" s="222"/>
      <c r="S22" s="246">
        <v>5.9705100314237369E-2</v>
      </c>
      <c r="T22" s="247"/>
      <c r="U22" s="505">
        <v>59.70510031423737</v>
      </c>
      <c r="V22" s="256"/>
      <c r="W22" s="256" t="s">
        <v>863</v>
      </c>
      <c r="X22" s="256"/>
      <c r="Y22" s="459" t="s">
        <v>12</v>
      </c>
      <c r="Z22" s="194"/>
      <c r="AA22" s="246">
        <v>3.7834691501746218E-2</v>
      </c>
      <c r="AB22" s="194"/>
      <c r="AC22" s="505">
        <v>37.834691501746221</v>
      </c>
      <c r="AD22" s="194"/>
      <c r="AE22" s="194" t="s">
        <v>864</v>
      </c>
      <c r="AF22" s="194"/>
      <c r="AG22" s="459">
        <v>18</v>
      </c>
      <c r="AH22" s="256"/>
      <c r="AI22" s="246">
        <v>7.8814415628157622E-2</v>
      </c>
      <c r="AJ22" s="11"/>
      <c r="AK22" s="655">
        <v>78.814415628157619</v>
      </c>
      <c r="AL22" s="11"/>
      <c r="AM22" s="11" t="s">
        <v>865</v>
      </c>
      <c r="AN22" s="11"/>
      <c r="AO22" s="459" t="s">
        <v>12</v>
      </c>
      <c r="AP22" s="256"/>
      <c r="AQ22" s="1050">
        <v>6.3953488372093026E-2</v>
      </c>
      <c r="AR22" s="11"/>
      <c r="AS22" s="655">
        <v>63.953488372093027</v>
      </c>
      <c r="AT22" s="11"/>
      <c r="AU22" s="11" t="s">
        <v>866</v>
      </c>
      <c r="AV22" s="557"/>
    </row>
    <row r="23" spans="1:48" ht="15" x14ac:dyDescent="0.25">
      <c r="D23" s="7" t="s">
        <v>151</v>
      </c>
      <c r="E23" s="155"/>
      <c r="F23" s="711">
        <v>84</v>
      </c>
      <c r="G23" s="76"/>
      <c r="H23" s="459">
        <v>21</v>
      </c>
      <c r="I23" s="222"/>
      <c r="J23" s="246">
        <v>4.25035030359645E-2</v>
      </c>
      <c r="K23" s="247"/>
      <c r="L23" s="650">
        <v>42.503503035964499</v>
      </c>
      <c r="M23" s="222"/>
      <c r="N23" s="247" t="s">
        <v>867</v>
      </c>
      <c r="O23" s="222"/>
      <c r="P23" s="937"/>
      <c r="Q23" s="459" t="s">
        <v>12</v>
      </c>
      <c r="R23" s="222"/>
      <c r="S23" s="246">
        <v>3.7370640091989267E-2</v>
      </c>
      <c r="T23" s="247"/>
      <c r="U23" s="505">
        <v>37.370640091989266</v>
      </c>
      <c r="V23" s="256"/>
      <c r="W23" s="256" t="s">
        <v>868</v>
      </c>
      <c r="X23" s="256"/>
      <c r="Y23" s="459">
        <v>13</v>
      </c>
      <c r="Z23" s="194"/>
      <c r="AA23" s="246">
        <v>3.3969849246231157E-2</v>
      </c>
      <c r="AB23" s="194"/>
      <c r="AC23" s="505">
        <v>33.969849246231156</v>
      </c>
      <c r="AD23" s="194"/>
      <c r="AE23" s="194" t="s">
        <v>869</v>
      </c>
      <c r="AF23" s="194"/>
      <c r="AG23" s="459">
        <v>18</v>
      </c>
      <c r="AH23" s="256"/>
      <c r="AI23" s="246">
        <v>4.9957301451750639E-2</v>
      </c>
      <c r="AJ23" s="11"/>
      <c r="AK23" s="655">
        <v>49.957301451750638</v>
      </c>
      <c r="AL23" s="11"/>
      <c r="AM23" s="11" t="s">
        <v>870</v>
      </c>
      <c r="AN23" s="11"/>
      <c r="AO23" s="459">
        <v>17</v>
      </c>
      <c r="AP23" s="256"/>
      <c r="AQ23" s="1050">
        <v>6.8000000000000005E-2</v>
      </c>
      <c r="AR23" s="11"/>
      <c r="AS23" s="655">
        <v>68</v>
      </c>
      <c r="AT23" s="11"/>
      <c r="AU23" s="11" t="s">
        <v>871</v>
      </c>
      <c r="AV23" s="557"/>
    </row>
    <row r="24" spans="1:48" ht="15" x14ac:dyDescent="0.25">
      <c r="D24" s="7" t="s">
        <v>152</v>
      </c>
      <c r="E24" s="155"/>
      <c r="F24" s="711">
        <v>105</v>
      </c>
      <c r="G24" s="76"/>
      <c r="H24" s="459">
        <v>26</v>
      </c>
      <c r="I24" s="222"/>
      <c r="J24" s="246">
        <v>4.4479536781155411E-2</v>
      </c>
      <c r="K24" s="247"/>
      <c r="L24" s="650">
        <v>44.47953678115541</v>
      </c>
      <c r="M24" s="222"/>
      <c r="N24" s="247" t="s">
        <v>872</v>
      </c>
      <c r="O24" s="222"/>
      <c r="P24" s="937"/>
      <c r="Q24" s="459">
        <v>31</v>
      </c>
      <c r="R24" s="222"/>
      <c r="S24" s="246">
        <v>6.0747663551401869E-2</v>
      </c>
      <c r="T24" s="247"/>
      <c r="U24" s="505">
        <v>60.747663551401871</v>
      </c>
      <c r="V24" s="256"/>
      <c r="W24" s="256" t="s">
        <v>873</v>
      </c>
      <c r="X24" s="256"/>
      <c r="Y24" s="459">
        <v>14</v>
      </c>
      <c r="Z24" s="194"/>
      <c r="AA24" s="246">
        <v>3.0097569042500414E-2</v>
      </c>
      <c r="AB24" s="194"/>
      <c r="AC24" s="505">
        <v>30.097569042500414</v>
      </c>
      <c r="AD24" s="194"/>
      <c r="AE24" s="194" t="s">
        <v>874</v>
      </c>
      <c r="AF24" s="194"/>
      <c r="AG24" s="459">
        <v>21</v>
      </c>
      <c r="AH24" s="256"/>
      <c r="AI24" s="246">
        <v>4.9038979701814263E-2</v>
      </c>
      <c r="AJ24" s="11"/>
      <c r="AK24" s="655">
        <v>49.038979701814263</v>
      </c>
      <c r="AL24" s="11"/>
      <c r="AM24" s="11" t="s">
        <v>875</v>
      </c>
      <c r="AN24" s="11"/>
      <c r="AO24" s="459">
        <v>13</v>
      </c>
      <c r="AP24" s="256"/>
      <c r="AQ24" s="1050">
        <v>3.8690476190476192E-2</v>
      </c>
      <c r="AR24" s="11"/>
      <c r="AS24" s="655">
        <v>38.69047619047619</v>
      </c>
      <c r="AT24" s="11"/>
      <c r="AU24" s="11" t="s">
        <v>876</v>
      </c>
      <c r="AV24" s="557"/>
    </row>
    <row r="25" spans="1:48" ht="15" x14ac:dyDescent="0.25">
      <c r="D25" s="7" t="s">
        <v>153</v>
      </c>
      <c r="E25" s="155"/>
      <c r="F25" s="711">
        <v>105</v>
      </c>
      <c r="G25" s="76"/>
      <c r="H25" s="459">
        <v>22</v>
      </c>
      <c r="I25" s="222"/>
      <c r="J25" s="246">
        <v>2.701936702881436E-2</v>
      </c>
      <c r="K25" s="247"/>
      <c r="L25" s="650">
        <v>27.019367028814358</v>
      </c>
      <c r="M25" s="222"/>
      <c r="N25" s="247" t="s">
        <v>877</v>
      </c>
      <c r="O25" s="222"/>
      <c r="P25" s="937"/>
      <c r="Q25" s="459">
        <v>23</v>
      </c>
      <c r="R25" s="222"/>
      <c r="S25" s="246">
        <v>3.5847020740918355E-2</v>
      </c>
      <c r="T25" s="247"/>
      <c r="U25" s="505">
        <v>35.847020740918353</v>
      </c>
      <c r="V25" s="256"/>
      <c r="W25" s="256" t="s">
        <v>878</v>
      </c>
      <c r="X25" s="256"/>
      <c r="Y25" s="459">
        <v>27</v>
      </c>
      <c r="Z25" s="194"/>
      <c r="AA25" s="246">
        <v>4.9056603773584909E-2</v>
      </c>
      <c r="AB25" s="194"/>
      <c r="AC25" s="505">
        <v>49.056603773584911</v>
      </c>
      <c r="AD25" s="194"/>
      <c r="AE25" s="194" t="s">
        <v>879</v>
      </c>
      <c r="AF25" s="194"/>
      <c r="AG25" s="459">
        <v>17</v>
      </c>
      <c r="AH25" s="256"/>
      <c r="AI25" s="246">
        <v>3.4104938271604941E-2</v>
      </c>
      <c r="AJ25" s="11"/>
      <c r="AK25" s="655">
        <v>34.104938271604944</v>
      </c>
      <c r="AL25" s="11"/>
      <c r="AM25" s="11" t="s">
        <v>880</v>
      </c>
      <c r="AN25" s="11"/>
      <c r="AO25" s="459">
        <v>16</v>
      </c>
      <c r="AP25" s="256"/>
      <c r="AQ25" s="1050">
        <v>4.2440318302387266E-2</v>
      </c>
      <c r="AR25" s="11"/>
      <c r="AS25" s="655">
        <v>42.440318302387269</v>
      </c>
      <c r="AT25" s="11"/>
      <c r="AU25" s="11" t="s">
        <v>881</v>
      </c>
      <c r="AV25" s="557"/>
    </row>
    <row r="26" spans="1:48" ht="15" x14ac:dyDescent="0.25">
      <c r="D26" s="7" t="s">
        <v>154</v>
      </c>
      <c r="E26" s="155"/>
      <c r="F26" s="711">
        <v>189</v>
      </c>
      <c r="G26" s="157"/>
      <c r="H26" s="459">
        <v>30</v>
      </c>
      <c r="I26" s="222"/>
      <c r="J26" s="246">
        <v>2.241121710148259E-2</v>
      </c>
      <c r="K26" s="247"/>
      <c r="L26" s="650">
        <v>22.411217101482592</v>
      </c>
      <c r="M26" s="222"/>
      <c r="N26" s="247" t="s">
        <v>882</v>
      </c>
      <c r="O26" s="222"/>
      <c r="P26" s="937"/>
      <c r="Q26" s="459">
        <v>49</v>
      </c>
      <c r="R26" s="222"/>
      <c r="S26" s="246">
        <v>4.2973756999257907E-2</v>
      </c>
      <c r="T26" s="247"/>
      <c r="U26" s="505">
        <v>42.973756999257908</v>
      </c>
      <c r="V26" s="256"/>
      <c r="W26" s="256" t="s">
        <v>883</v>
      </c>
      <c r="X26" s="256"/>
      <c r="Y26" s="459">
        <v>36</v>
      </c>
      <c r="Z26" s="194"/>
      <c r="AA26" s="246">
        <v>3.5837353549276363E-2</v>
      </c>
      <c r="AB26" s="194"/>
      <c r="AC26" s="505">
        <v>35.837353549276365</v>
      </c>
      <c r="AD26" s="194"/>
      <c r="AE26" s="194" t="s">
        <v>884</v>
      </c>
      <c r="AF26" s="194"/>
      <c r="AG26" s="459">
        <v>37</v>
      </c>
      <c r="AH26" s="256"/>
      <c r="AI26" s="246">
        <v>4.1213263644931886E-2</v>
      </c>
      <c r="AJ26" s="11"/>
      <c r="AK26" s="655">
        <v>41.213263644931885</v>
      </c>
      <c r="AL26" s="11"/>
      <c r="AM26" s="11" t="s">
        <v>885</v>
      </c>
      <c r="AN26" s="11"/>
      <c r="AO26" s="459">
        <v>37</v>
      </c>
      <c r="AP26" s="256"/>
      <c r="AQ26" s="1050">
        <v>5.4093567251461985E-2</v>
      </c>
      <c r="AR26" s="11"/>
      <c r="AS26" s="655">
        <v>54.093567251461984</v>
      </c>
      <c r="AT26" s="11"/>
      <c r="AU26" s="11" t="s">
        <v>886</v>
      </c>
      <c r="AV26" s="557"/>
    </row>
    <row r="27" spans="1:48" ht="15" x14ac:dyDescent="0.25">
      <c r="D27" s="7" t="s">
        <v>155</v>
      </c>
      <c r="E27" s="155"/>
      <c r="F27" s="711">
        <v>277</v>
      </c>
      <c r="G27" s="151"/>
      <c r="H27" s="459">
        <v>57</v>
      </c>
      <c r="I27" s="222"/>
      <c r="J27" s="246">
        <v>2.9916427792805522E-2</v>
      </c>
      <c r="K27" s="247"/>
      <c r="L27" s="650">
        <v>29.916427792805521</v>
      </c>
      <c r="M27" s="222"/>
      <c r="N27" s="247" t="s">
        <v>887</v>
      </c>
      <c r="O27" s="222"/>
      <c r="P27" s="937"/>
      <c r="Q27" s="459">
        <v>66</v>
      </c>
      <c r="R27" s="222"/>
      <c r="S27" s="246">
        <v>4.0494619595997733E-2</v>
      </c>
      <c r="T27" s="247"/>
      <c r="U27" s="505">
        <v>40.494619595997733</v>
      </c>
      <c r="V27" s="256"/>
      <c r="W27" s="256" t="s">
        <v>888</v>
      </c>
      <c r="X27" s="256"/>
      <c r="Y27" s="459">
        <v>42</v>
      </c>
      <c r="Z27" s="194"/>
      <c r="AA27" s="246">
        <v>2.775941837409121E-2</v>
      </c>
      <c r="AB27" s="194"/>
      <c r="AC27" s="505">
        <v>27.759418374091211</v>
      </c>
      <c r="AD27" s="194"/>
      <c r="AE27" s="194" t="s">
        <v>889</v>
      </c>
      <c r="AF27" s="194"/>
      <c r="AG27" s="459">
        <v>63</v>
      </c>
      <c r="AH27" s="256"/>
      <c r="AI27" s="246">
        <v>4.4518127955644943E-2</v>
      </c>
      <c r="AJ27" s="11"/>
      <c r="AK27" s="655">
        <v>44.518127955644943</v>
      </c>
      <c r="AL27" s="11"/>
      <c r="AM27" s="11" t="s">
        <v>890</v>
      </c>
      <c r="AN27" s="11"/>
      <c r="AO27" s="459">
        <v>49</v>
      </c>
      <c r="AP27" s="256"/>
      <c r="AQ27" s="1050">
        <v>4.1107382550335574E-2</v>
      </c>
      <c r="AR27" s="11"/>
      <c r="AS27" s="655">
        <v>41.107382550335572</v>
      </c>
      <c r="AT27" s="11"/>
      <c r="AU27" s="11" t="s">
        <v>891</v>
      </c>
      <c r="AV27" s="557"/>
    </row>
    <row r="28" spans="1:48" ht="15" x14ac:dyDescent="0.25">
      <c r="C28" s="12"/>
      <c r="D28" s="7" t="s">
        <v>156</v>
      </c>
      <c r="E28" s="155"/>
      <c r="F28" s="850">
        <v>335</v>
      </c>
      <c r="G28" s="151"/>
      <c r="H28" s="459">
        <v>84</v>
      </c>
      <c r="I28" s="222"/>
      <c r="J28" s="246">
        <v>3.9694656488549619E-2</v>
      </c>
      <c r="K28" s="247"/>
      <c r="L28" s="650">
        <v>39.694656488549619</v>
      </c>
      <c r="M28" s="222"/>
      <c r="N28" s="247" t="s">
        <v>892</v>
      </c>
      <c r="O28" s="222"/>
      <c r="P28" s="937"/>
      <c r="Q28" s="459">
        <v>80</v>
      </c>
      <c r="R28" s="222"/>
      <c r="S28" s="246">
        <v>4.219922905254616E-2</v>
      </c>
      <c r="T28" s="247"/>
      <c r="U28" s="505">
        <v>42.199229052546158</v>
      </c>
      <c r="V28" s="256"/>
      <c r="W28" s="256" t="s">
        <v>893</v>
      </c>
      <c r="X28" s="256"/>
      <c r="Y28" s="459">
        <v>53</v>
      </c>
      <c r="Z28" s="194"/>
      <c r="AA28" s="246">
        <v>2.9436896522259247E-2</v>
      </c>
      <c r="AB28" s="194"/>
      <c r="AC28" s="505">
        <v>29.436896522259246</v>
      </c>
      <c r="AD28" s="194"/>
      <c r="AE28" s="194" t="s">
        <v>894</v>
      </c>
      <c r="AF28" s="194"/>
      <c r="AG28" s="459">
        <v>61</v>
      </c>
      <c r="AH28" s="256"/>
      <c r="AI28" s="246">
        <v>3.5066772795613342E-2</v>
      </c>
      <c r="AJ28" s="11"/>
      <c r="AK28" s="655">
        <v>35.066772795613339</v>
      </c>
      <c r="AL28" s="11"/>
      <c r="AM28" s="11" t="s">
        <v>895</v>
      </c>
      <c r="AN28" s="11"/>
      <c r="AO28" s="459">
        <v>57</v>
      </c>
      <c r="AP28" s="256"/>
      <c r="AQ28" s="1050">
        <v>3.7352555701179554E-2</v>
      </c>
      <c r="AR28" s="11"/>
      <c r="AS28" s="655">
        <v>37.352555701179554</v>
      </c>
      <c r="AT28" s="11"/>
      <c r="AU28" s="11" t="s">
        <v>896</v>
      </c>
      <c r="AV28" s="557"/>
    </row>
    <row r="29" spans="1:48" ht="15" x14ac:dyDescent="0.25">
      <c r="A29" s="10"/>
      <c r="B29" s="10"/>
      <c r="C29" s="10"/>
      <c r="D29" s="7" t="s">
        <v>157</v>
      </c>
      <c r="E29" s="155"/>
      <c r="F29" s="711">
        <v>606</v>
      </c>
      <c r="G29" s="76"/>
      <c r="H29" s="459">
        <v>119</v>
      </c>
      <c r="I29" s="222"/>
      <c r="J29" s="246">
        <v>3.13557776111235E-2</v>
      </c>
      <c r="K29" s="247"/>
      <c r="L29" s="650">
        <v>31.3557776111235</v>
      </c>
      <c r="M29" s="222"/>
      <c r="N29" s="247" t="s">
        <v>897</v>
      </c>
      <c r="O29" s="222"/>
      <c r="P29" s="937"/>
      <c r="Q29" s="459">
        <v>127</v>
      </c>
      <c r="R29" s="222"/>
      <c r="S29" s="246">
        <v>3.9232926191720925E-2</v>
      </c>
      <c r="T29" s="247"/>
      <c r="U29" s="505">
        <v>39.232926191720928</v>
      </c>
      <c r="V29" s="256"/>
      <c r="W29" s="256" t="s">
        <v>898</v>
      </c>
      <c r="X29" s="256"/>
      <c r="Y29" s="459">
        <v>109</v>
      </c>
      <c r="Z29" s="194"/>
      <c r="AA29" s="246">
        <v>3.4266782743277227E-2</v>
      </c>
      <c r="AB29" s="194"/>
      <c r="AC29" s="505">
        <v>34.266782743277226</v>
      </c>
      <c r="AD29" s="194"/>
      <c r="AE29" s="194" t="s">
        <v>899</v>
      </c>
      <c r="AF29" s="194"/>
      <c r="AG29" s="459">
        <v>141</v>
      </c>
      <c r="AH29" s="256"/>
      <c r="AI29" s="246">
        <v>4.4092177427114403E-2</v>
      </c>
      <c r="AJ29" s="11"/>
      <c r="AK29" s="655">
        <v>44.0921774271144</v>
      </c>
      <c r="AL29" s="11"/>
      <c r="AM29" s="11" t="s">
        <v>900</v>
      </c>
      <c r="AN29" s="11"/>
      <c r="AO29" s="459">
        <v>110</v>
      </c>
      <c r="AP29" s="256"/>
      <c r="AQ29" s="1050">
        <v>3.9539899352983465E-2</v>
      </c>
      <c r="AR29" s="11"/>
      <c r="AS29" s="655">
        <v>39.539899352983468</v>
      </c>
      <c r="AT29" s="11"/>
      <c r="AU29" s="11" t="s">
        <v>901</v>
      </c>
      <c r="AV29" s="557"/>
    </row>
    <row r="30" spans="1:48" ht="15" x14ac:dyDescent="0.25">
      <c r="A30" s="10"/>
      <c r="B30" s="10"/>
      <c r="C30" s="10"/>
      <c r="D30" s="7" t="s">
        <v>14</v>
      </c>
      <c r="E30" s="155"/>
      <c r="F30" s="711">
        <v>281</v>
      </c>
      <c r="G30" s="76"/>
      <c r="H30" s="459">
        <v>152</v>
      </c>
      <c r="I30" s="222"/>
      <c r="J30" s="246" t="s">
        <v>317</v>
      </c>
      <c r="K30" s="247"/>
      <c r="L30" s="650" t="s">
        <v>317</v>
      </c>
      <c r="M30" s="222"/>
      <c r="N30" s="247" t="s">
        <v>317</v>
      </c>
      <c r="O30" s="222"/>
      <c r="P30" s="937"/>
      <c r="Q30" s="459">
        <v>39</v>
      </c>
      <c r="R30" s="222"/>
      <c r="S30" s="246" t="s">
        <v>317</v>
      </c>
      <c r="T30" s="247"/>
      <c r="U30" s="505" t="s">
        <v>317</v>
      </c>
      <c r="V30" s="256"/>
      <c r="W30" s="256" t="s">
        <v>317</v>
      </c>
      <c r="X30" s="256"/>
      <c r="Y30" s="459">
        <v>45</v>
      </c>
      <c r="Z30" s="194"/>
      <c r="AA30" s="246" t="s">
        <v>317</v>
      </c>
      <c r="AB30" s="194"/>
      <c r="AC30" s="505" t="s">
        <v>317</v>
      </c>
      <c r="AD30" s="194"/>
      <c r="AE30" s="194" t="s">
        <v>317</v>
      </c>
      <c r="AF30" s="194"/>
      <c r="AG30" s="459">
        <v>27</v>
      </c>
      <c r="AH30" s="256"/>
      <c r="AI30" s="246" t="s">
        <v>317</v>
      </c>
      <c r="AJ30" s="11"/>
      <c r="AK30" s="655" t="s">
        <v>317</v>
      </c>
      <c r="AL30" s="11"/>
      <c r="AM30" s="11" t="s">
        <v>317</v>
      </c>
      <c r="AN30" s="11"/>
      <c r="AO30" s="459">
        <v>18</v>
      </c>
      <c r="AP30" s="256"/>
      <c r="AQ30" s="1050" t="s">
        <v>317</v>
      </c>
      <c r="AR30" s="11"/>
      <c r="AS30" s="655" t="s">
        <v>317</v>
      </c>
      <c r="AT30" s="11"/>
      <c r="AU30" s="11" t="s">
        <v>317</v>
      </c>
      <c r="AV30" s="557"/>
    </row>
    <row r="31" spans="1:48" ht="15" x14ac:dyDescent="0.25">
      <c r="A31" s="10"/>
      <c r="B31" s="10"/>
      <c r="C31" s="10"/>
      <c r="E31" s="155"/>
      <c r="F31" s="1007"/>
      <c r="G31" s="151"/>
      <c r="H31" s="1054"/>
      <c r="I31" s="222"/>
      <c r="J31" s="246"/>
      <c r="K31" s="247"/>
      <c r="L31" s="650"/>
      <c r="M31" s="222"/>
      <c r="N31" s="247"/>
      <c r="O31" s="222"/>
      <c r="P31" s="937"/>
      <c r="Q31" s="1054"/>
      <c r="R31" s="222"/>
      <c r="S31" s="246"/>
      <c r="T31" s="247"/>
      <c r="U31" s="505"/>
      <c r="V31" s="256"/>
      <c r="W31" s="256"/>
      <c r="X31" s="256"/>
      <c r="Y31" s="415"/>
      <c r="Z31" s="256"/>
      <c r="AA31" s="205"/>
      <c r="AB31" s="256"/>
      <c r="AC31" s="505"/>
      <c r="AD31" s="256"/>
      <c r="AE31" s="256"/>
      <c r="AF31" s="256"/>
      <c r="AG31" s="415"/>
      <c r="AH31" s="256"/>
      <c r="AI31" s="207"/>
      <c r="AJ31" s="11"/>
      <c r="AK31" s="655"/>
      <c r="AL31" s="11"/>
      <c r="AM31" s="11"/>
      <c r="AN31" s="11"/>
      <c r="AO31" s="415"/>
      <c r="AP31" s="256"/>
      <c r="AQ31" s="207"/>
      <c r="AR31" s="11"/>
      <c r="AS31" s="655"/>
      <c r="AT31" s="11"/>
      <c r="AU31" s="11"/>
      <c r="AV31" s="557"/>
    </row>
    <row r="32" spans="1:48" ht="15" x14ac:dyDescent="0.25">
      <c r="A32" s="95" t="s">
        <v>67</v>
      </c>
      <c r="B32" s="95"/>
      <c r="C32" s="95"/>
      <c r="D32" s="64"/>
      <c r="E32" s="166"/>
      <c r="F32" s="69"/>
      <c r="G32" s="152"/>
      <c r="H32" s="496"/>
      <c r="I32" s="308"/>
      <c r="J32" s="309"/>
      <c r="K32" s="310"/>
      <c r="L32" s="653"/>
      <c r="M32" s="308"/>
      <c r="N32" s="310"/>
      <c r="O32" s="308"/>
      <c r="P32" s="1107"/>
      <c r="Q32" s="496"/>
      <c r="R32" s="308"/>
      <c r="S32" s="309"/>
      <c r="T32" s="310"/>
      <c r="U32" s="659"/>
      <c r="V32" s="311"/>
      <c r="W32" s="311"/>
      <c r="X32" s="311"/>
      <c r="Y32" s="497"/>
      <c r="Z32" s="311"/>
      <c r="AA32" s="312"/>
      <c r="AB32" s="311"/>
      <c r="AC32" s="659"/>
      <c r="AD32" s="311"/>
      <c r="AE32" s="311"/>
      <c r="AF32" s="311"/>
      <c r="AG32" s="497"/>
      <c r="AH32" s="311"/>
      <c r="AI32" s="313"/>
      <c r="AJ32" s="314"/>
      <c r="AK32" s="660"/>
      <c r="AL32" s="314"/>
      <c r="AM32" s="314"/>
      <c r="AN32" s="314"/>
      <c r="AO32" s="497"/>
      <c r="AP32" s="311"/>
      <c r="AQ32" s="313"/>
      <c r="AR32" s="314"/>
      <c r="AS32" s="660"/>
      <c r="AT32" s="314"/>
      <c r="AU32" s="314"/>
      <c r="AV32" s="565"/>
    </row>
    <row r="33" spans="1:48" x14ac:dyDescent="0.35">
      <c r="A33" s="169"/>
      <c r="B33" s="169"/>
      <c r="C33" s="169" t="s">
        <v>144</v>
      </c>
      <c r="D33" s="169"/>
      <c r="E33" s="170"/>
      <c r="F33" s="47">
        <v>380</v>
      </c>
      <c r="G33" s="78"/>
      <c r="H33" s="1056">
        <v>113</v>
      </c>
      <c r="I33" s="299"/>
      <c r="J33" s="218">
        <v>9.7808790140554366E-3</v>
      </c>
      <c r="K33" s="317"/>
      <c r="L33" s="649">
        <v>9.7808790140554365</v>
      </c>
      <c r="M33" s="338"/>
      <c r="N33" s="338" t="s">
        <v>613</v>
      </c>
      <c r="O33" s="299"/>
      <c r="P33" s="1106"/>
      <c r="Q33" s="1056">
        <v>89</v>
      </c>
      <c r="R33" s="299"/>
      <c r="S33" s="218">
        <v>9.043937747692115E-3</v>
      </c>
      <c r="T33" s="317"/>
      <c r="U33" s="541">
        <v>9.0439377476921141</v>
      </c>
      <c r="V33" s="193"/>
      <c r="W33" s="193" t="s">
        <v>614</v>
      </c>
      <c r="X33" s="298"/>
      <c r="Y33" s="493">
        <v>67</v>
      </c>
      <c r="Z33" s="298"/>
      <c r="AA33" s="218">
        <v>7.2659625940570925E-3</v>
      </c>
      <c r="AB33" s="298"/>
      <c r="AC33" s="541">
        <v>7.2659625940570924</v>
      </c>
      <c r="AD33" s="193"/>
      <c r="AE33" s="193" t="s">
        <v>615</v>
      </c>
      <c r="AF33" s="298"/>
      <c r="AG33" s="493">
        <v>52</v>
      </c>
      <c r="AH33" s="298"/>
      <c r="AI33" s="218">
        <v>5.8816875919013682E-3</v>
      </c>
      <c r="AJ33" s="193"/>
      <c r="AK33" s="541">
        <v>5.8816875919013683</v>
      </c>
      <c r="AL33" s="193"/>
      <c r="AM33" s="193" t="s">
        <v>616</v>
      </c>
      <c r="AN33" s="283"/>
      <c r="AO33" s="493">
        <v>59</v>
      </c>
      <c r="AP33" s="298"/>
      <c r="AQ33" s="960">
        <v>8.686985378229305E-3</v>
      </c>
      <c r="AR33" s="193"/>
      <c r="AS33" s="541">
        <v>8.6869853782293056</v>
      </c>
      <c r="AT33" s="193"/>
      <c r="AU33" s="193" t="s">
        <v>617</v>
      </c>
      <c r="AV33" s="558"/>
    </row>
    <row r="34" spans="1:48" x14ac:dyDescent="0.35">
      <c r="A34" s="22"/>
      <c r="B34" s="10"/>
      <c r="C34" s="10"/>
      <c r="D34" s="22" t="s">
        <v>145</v>
      </c>
      <c r="E34" s="26"/>
      <c r="F34" s="711">
        <v>297</v>
      </c>
      <c r="G34" s="76"/>
      <c r="H34" s="459">
        <v>94</v>
      </c>
      <c r="I34" s="222"/>
      <c r="J34" s="220">
        <v>9.5465020897621197E-3</v>
      </c>
      <c r="K34" s="247"/>
      <c r="L34" s="544">
        <v>9.5465020897621198</v>
      </c>
      <c r="M34" s="221"/>
      <c r="N34" s="221" t="s">
        <v>902</v>
      </c>
      <c r="O34" s="222"/>
      <c r="P34" s="937"/>
      <c r="Q34" s="459">
        <v>71</v>
      </c>
      <c r="R34" s="222"/>
      <c r="S34" s="220">
        <v>8.3590686385495248E-3</v>
      </c>
      <c r="T34" s="247"/>
      <c r="U34" s="542">
        <v>8.359068638549525</v>
      </c>
      <c r="V34" s="106"/>
      <c r="W34" s="106" t="s">
        <v>903</v>
      </c>
      <c r="X34" s="256"/>
      <c r="Y34" s="459">
        <v>47</v>
      </c>
      <c r="Z34" s="194"/>
      <c r="AA34" s="220">
        <v>5.883939061266154E-3</v>
      </c>
      <c r="AB34" s="194"/>
      <c r="AC34" s="542">
        <v>5.8839390612661537</v>
      </c>
      <c r="AD34" s="106"/>
      <c r="AE34" s="106" t="s">
        <v>904</v>
      </c>
      <c r="AF34" s="194"/>
      <c r="AG34" s="459">
        <v>43</v>
      </c>
      <c r="AH34" s="256"/>
      <c r="AI34" s="220">
        <v>5.6099151989562951E-3</v>
      </c>
      <c r="AJ34" s="11"/>
      <c r="AK34" s="542">
        <v>5.609915198956295</v>
      </c>
      <c r="AL34" s="106"/>
      <c r="AM34" s="106" t="s">
        <v>905</v>
      </c>
      <c r="AN34" s="11"/>
      <c r="AO34" s="459">
        <v>42</v>
      </c>
      <c r="AP34" s="256"/>
      <c r="AQ34" s="1049">
        <v>7.256488975718671E-3</v>
      </c>
      <c r="AR34" s="11"/>
      <c r="AS34" s="542">
        <v>7.2564889757186712</v>
      </c>
      <c r="AT34" s="106"/>
      <c r="AU34" s="106" t="s">
        <v>906</v>
      </c>
      <c r="AV34" s="557"/>
    </row>
    <row r="35" spans="1:48" x14ac:dyDescent="0.35">
      <c r="A35" s="26"/>
      <c r="B35" s="26"/>
      <c r="C35" s="9"/>
      <c r="D35" s="66" t="s">
        <v>146</v>
      </c>
      <c r="E35" s="155"/>
      <c r="F35" s="850">
        <v>64</v>
      </c>
      <c r="G35" s="157"/>
      <c r="H35" s="459">
        <v>17</v>
      </c>
      <c r="I35" s="222"/>
      <c r="J35" s="246">
        <v>9.9612368160100963E-3</v>
      </c>
      <c r="K35" s="247"/>
      <c r="L35" s="650">
        <v>9.9612368160100964</v>
      </c>
      <c r="M35" s="222"/>
      <c r="N35" s="222" t="s">
        <v>907</v>
      </c>
      <c r="O35" s="222"/>
      <c r="P35" s="937"/>
      <c r="Q35" s="459">
        <v>16</v>
      </c>
      <c r="R35" s="222"/>
      <c r="S35" s="246">
        <v>1.187756966651439E-2</v>
      </c>
      <c r="T35" s="247"/>
      <c r="U35" s="505">
        <v>11.87756966651439</v>
      </c>
      <c r="V35" s="256"/>
      <c r="W35" s="256" t="s">
        <v>908</v>
      </c>
      <c r="X35" s="256"/>
      <c r="Y35" s="459">
        <v>11</v>
      </c>
      <c r="Z35" s="256"/>
      <c r="AA35" s="246">
        <v>8.9196606786427143E-3</v>
      </c>
      <c r="AB35" s="256"/>
      <c r="AC35" s="505">
        <v>8.9196606786427139</v>
      </c>
      <c r="AD35" s="256"/>
      <c r="AE35" s="256" t="s">
        <v>909</v>
      </c>
      <c r="AF35" s="256"/>
      <c r="AG35" s="459">
        <v>8</v>
      </c>
      <c r="AH35" s="256"/>
      <c r="AI35" s="246">
        <v>6.8027210884353739E-3</v>
      </c>
      <c r="AJ35" s="11"/>
      <c r="AK35" s="655">
        <v>6.8027210884353737</v>
      </c>
      <c r="AL35" s="11"/>
      <c r="AM35" s="11" t="s">
        <v>910</v>
      </c>
      <c r="AN35" s="11"/>
      <c r="AO35" s="459">
        <v>12</v>
      </c>
      <c r="AP35" s="256"/>
      <c r="AQ35" s="1050">
        <v>1.1954022988505748E-2</v>
      </c>
      <c r="AR35" s="11"/>
      <c r="AS35" s="655">
        <v>11.954022988505749</v>
      </c>
      <c r="AT35" s="11"/>
      <c r="AU35" s="11" t="s">
        <v>911</v>
      </c>
      <c r="AV35" s="557"/>
    </row>
    <row r="36" spans="1:48" x14ac:dyDescent="0.35">
      <c r="A36" s="26"/>
      <c r="B36" s="26"/>
      <c r="C36" s="9"/>
      <c r="D36" s="66" t="s">
        <v>14</v>
      </c>
      <c r="E36" s="155"/>
      <c r="F36" s="711">
        <v>19</v>
      </c>
      <c r="G36" s="151"/>
      <c r="H36" s="459">
        <v>2</v>
      </c>
      <c r="I36" s="752"/>
      <c r="J36" s="769" t="s">
        <v>317</v>
      </c>
      <c r="K36" s="768"/>
      <c r="L36" s="813" t="s">
        <v>317</v>
      </c>
      <c r="M36" s="766"/>
      <c r="N36" s="777" t="s">
        <v>317</v>
      </c>
      <c r="O36" s="752"/>
      <c r="P36" s="937"/>
      <c r="Q36" s="459">
        <v>2</v>
      </c>
      <c r="R36" s="752"/>
      <c r="S36" s="769" t="s">
        <v>317</v>
      </c>
      <c r="T36" s="768"/>
      <c r="U36" s="657" t="s">
        <v>317</v>
      </c>
      <c r="V36" s="296"/>
      <c r="W36" s="296" t="s">
        <v>317</v>
      </c>
      <c r="X36" s="256"/>
      <c r="Y36" s="459">
        <v>9</v>
      </c>
      <c r="Z36" s="256"/>
      <c r="AA36" s="769" t="s">
        <v>317</v>
      </c>
      <c r="AB36" s="256"/>
      <c r="AC36" s="657" t="s">
        <v>317</v>
      </c>
      <c r="AD36" s="296"/>
      <c r="AE36" s="296" t="s">
        <v>317</v>
      </c>
      <c r="AF36" s="256"/>
      <c r="AG36" s="459">
        <v>1</v>
      </c>
      <c r="AH36" s="256"/>
      <c r="AI36" s="769" t="s">
        <v>317</v>
      </c>
      <c r="AJ36" s="11"/>
      <c r="AK36" s="655" t="s">
        <v>317</v>
      </c>
      <c r="AL36" s="11"/>
      <c r="AM36" s="11" t="s">
        <v>317</v>
      </c>
      <c r="AN36" s="11"/>
      <c r="AO36" s="459">
        <v>5</v>
      </c>
      <c r="AP36" s="256"/>
      <c r="AQ36" s="1053" t="s">
        <v>317</v>
      </c>
      <c r="AR36" s="11"/>
      <c r="AS36" s="655" t="s">
        <v>317</v>
      </c>
      <c r="AT36" s="11"/>
      <c r="AU36" s="11" t="s">
        <v>317</v>
      </c>
      <c r="AV36" s="557"/>
    </row>
    <row r="37" spans="1:48" s="59" customFormat="1" x14ac:dyDescent="0.35">
      <c r="A37" s="31"/>
      <c r="B37" s="31"/>
      <c r="C37" s="31" t="s">
        <v>149</v>
      </c>
      <c r="D37" s="5"/>
      <c r="E37" s="172"/>
      <c r="F37" s="47">
        <v>380</v>
      </c>
      <c r="G37" s="78"/>
      <c r="H37" s="1056">
        <v>113</v>
      </c>
      <c r="I37" s="299"/>
      <c r="J37" s="316">
        <v>9.7808790140554366E-3</v>
      </c>
      <c r="K37" s="317"/>
      <c r="L37" s="652">
        <v>9.7808790140554365</v>
      </c>
      <c r="M37" s="299"/>
      <c r="N37" s="317" t="s">
        <v>613</v>
      </c>
      <c r="O37" s="299"/>
      <c r="P37" s="1106"/>
      <c r="Q37" s="1056">
        <v>89</v>
      </c>
      <c r="R37" s="299"/>
      <c r="S37" s="316">
        <v>9.043937747692115E-3</v>
      </c>
      <c r="T37" s="317"/>
      <c r="U37" s="658">
        <v>9.0439377476921141</v>
      </c>
      <c r="V37" s="298"/>
      <c r="W37" s="298" t="s">
        <v>614</v>
      </c>
      <c r="X37" s="298"/>
      <c r="Y37" s="493">
        <v>67</v>
      </c>
      <c r="Z37" s="298"/>
      <c r="AA37" s="316">
        <v>7.2659625940570925E-3</v>
      </c>
      <c r="AB37" s="298"/>
      <c r="AC37" s="658">
        <v>7.2659625940570924</v>
      </c>
      <c r="AD37" s="298"/>
      <c r="AE37" s="298" t="s">
        <v>615</v>
      </c>
      <c r="AF37" s="298"/>
      <c r="AG37" s="493">
        <v>52</v>
      </c>
      <c r="AH37" s="298"/>
      <c r="AI37" s="316">
        <v>5.8816875919013682E-3</v>
      </c>
      <c r="AJ37" s="298"/>
      <c r="AK37" s="541">
        <v>5.8816875919013683</v>
      </c>
      <c r="AL37" s="193"/>
      <c r="AM37" s="193" t="s">
        <v>616</v>
      </c>
      <c r="AN37" s="321"/>
      <c r="AO37" s="493">
        <v>59</v>
      </c>
      <c r="AP37" s="298"/>
      <c r="AQ37" s="316">
        <v>7.9643628509719223E-3</v>
      </c>
      <c r="AR37" s="298"/>
      <c r="AS37" s="541">
        <v>7.9643628509719226</v>
      </c>
      <c r="AT37" s="193"/>
      <c r="AU37" s="193" t="s">
        <v>912</v>
      </c>
      <c r="AV37" s="568"/>
    </row>
    <row r="38" spans="1:48" s="59" customFormat="1" x14ac:dyDescent="0.35">
      <c r="A38" s="7"/>
      <c r="B38" s="7"/>
      <c r="C38" s="12"/>
      <c r="D38" s="7" t="s">
        <v>320</v>
      </c>
      <c r="E38" s="155"/>
      <c r="F38" s="1152" t="s">
        <v>12</v>
      </c>
      <c r="G38" s="151"/>
      <c r="H38" s="1152" t="s">
        <v>12</v>
      </c>
      <c r="I38" s="222"/>
      <c r="J38" s="246">
        <v>1.1555555555555557E-2</v>
      </c>
      <c r="K38" s="247"/>
      <c r="L38" s="650">
        <v>11.555555555555557</v>
      </c>
      <c r="M38" s="222"/>
      <c r="N38" s="222" t="s">
        <v>913</v>
      </c>
      <c r="O38" s="222"/>
      <c r="P38" s="937"/>
      <c r="Q38" s="459">
        <v>0</v>
      </c>
      <c r="R38" s="752"/>
      <c r="S38" s="760">
        <v>0</v>
      </c>
      <c r="T38" s="768"/>
      <c r="U38" s="505">
        <v>0</v>
      </c>
      <c r="V38" s="256"/>
      <c r="W38" s="256" t="s">
        <v>914</v>
      </c>
      <c r="X38" s="256"/>
      <c r="Y38" s="459">
        <v>0</v>
      </c>
      <c r="Z38" s="256"/>
      <c r="AA38" s="1050">
        <v>0</v>
      </c>
      <c r="AB38" s="1052"/>
      <c r="AC38" s="505">
        <v>0</v>
      </c>
      <c r="AD38" s="256"/>
      <c r="AE38" s="256" t="s">
        <v>915</v>
      </c>
      <c r="AF38" s="256"/>
      <c r="AG38" s="459">
        <v>0</v>
      </c>
      <c r="AH38" s="256"/>
      <c r="AI38" s="1050">
        <v>0</v>
      </c>
      <c r="AJ38" s="1052"/>
      <c r="AK38" s="505">
        <v>0</v>
      </c>
      <c r="AL38" s="11"/>
      <c r="AM38" s="11" t="s">
        <v>860</v>
      </c>
      <c r="AN38" s="256"/>
      <c r="AO38" s="1152" t="s">
        <v>12</v>
      </c>
      <c r="AP38" s="256"/>
      <c r="AQ38" s="1050">
        <v>1.1235955056179775E-2</v>
      </c>
      <c r="AR38" s="256"/>
      <c r="AS38" s="655">
        <v>11.235955056179774</v>
      </c>
      <c r="AT38" s="11"/>
      <c r="AU38" s="11" t="s">
        <v>916</v>
      </c>
      <c r="AV38" s="507"/>
    </row>
    <row r="39" spans="1:48" s="59" customFormat="1" x14ac:dyDescent="0.35">
      <c r="A39" s="7"/>
      <c r="B39" s="7"/>
      <c r="C39" s="12"/>
      <c r="D39" s="7" t="s">
        <v>150</v>
      </c>
      <c r="E39" s="155"/>
      <c r="F39" s="1219" t="s">
        <v>12</v>
      </c>
      <c r="G39" s="151"/>
      <c r="H39" s="459">
        <v>6</v>
      </c>
      <c r="I39" s="222"/>
      <c r="J39" s="246">
        <v>1.4335600073515897E-2</v>
      </c>
      <c r="K39" s="247"/>
      <c r="L39" s="650">
        <v>14.335600073515897</v>
      </c>
      <c r="M39" s="222"/>
      <c r="N39" s="247" t="s">
        <v>917</v>
      </c>
      <c r="O39" s="222"/>
      <c r="P39" s="937"/>
      <c r="Q39" s="459">
        <v>6</v>
      </c>
      <c r="R39" s="752"/>
      <c r="S39" s="760">
        <v>1.8854242204496011E-2</v>
      </c>
      <c r="T39" s="768"/>
      <c r="U39" s="505">
        <v>18.854242204496011</v>
      </c>
      <c r="V39" s="256"/>
      <c r="W39" s="256" t="s">
        <v>918</v>
      </c>
      <c r="X39" s="256"/>
      <c r="Y39" s="1152" t="s">
        <v>12</v>
      </c>
      <c r="Z39" s="256"/>
      <c r="AA39" s="760">
        <v>3.7834691501746217E-3</v>
      </c>
      <c r="AB39" s="256"/>
      <c r="AC39" s="505">
        <v>3.7834691501746218</v>
      </c>
      <c r="AD39" s="194"/>
      <c r="AE39" s="194" t="s">
        <v>919</v>
      </c>
      <c r="AF39" s="256"/>
      <c r="AG39" s="459">
        <v>4</v>
      </c>
      <c r="AH39" s="256"/>
      <c r="AI39" s="760">
        <v>1.7514314584035028E-2</v>
      </c>
      <c r="AJ39" s="256"/>
      <c r="AK39" s="655">
        <v>17.514314584035027</v>
      </c>
      <c r="AL39" s="11"/>
      <c r="AM39" s="11" t="s">
        <v>920</v>
      </c>
      <c r="AN39" s="256"/>
      <c r="AO39" s="1152" t="s">
        <v>12</v>
      </c>
      <c r="AP39" s="256"/>
      <c r="AQ39" s="1050">
        <v>1.7441860465116279E-2</v>
      </c>
      <c r="AR39" s="256"/>
      <c r="AS39" s="655">
        <v>17.441860465116278</v>
      </c>
      <c r="AT39" s="11"/>
      <c r="AU39" s="11" t="s">
        <v>921</v>
      </c>
      <c r="AV39" s="507"/>
    </row>
    <row r="40" spans="1:48" s="59" customFormat="1" x14ac:dyDescent="0.35">
      <c r="A40" s="7"/>
      <c r="B40" s="7"/>
      <c r="C40" s="7"/>
      <c r="D40" s="7" t="s">
        <v>151</v>
      </c>
      <c r="E40" s="155"/>
      <c r="F40" s="851">
        <v>14</v>
      </c>
      <c r="G40" s="76"/>
      <c r="H40" s="1152" t="s">
        <v>12</v>
      </c>
      <c r="I40" s="194"/>
      <c r="J40" s="246">
        <v>6.0719290051377862E-3</v>
      </c>
      <c r="K40" s="247"/>
      <c r="L40" s="650">
        <v>6.0719290051377861</v>
      </c>
      <c r="M40" s="222"/>
      <c r="N40" s="247" t="s">
        <v>922</v>
      </c>
      <c r="O40" s="194"/>
      <c r="P40" s="879"/>
      <c r="Q40" s="459">
        <v>3</v>
      </c>
      <c r="R40" s="194"/>
      <c r="S40" s="760">
        <v>7.4741280183978544E-3</v>
      </c>
      <c r="T40" s="768"/>
      <c r="U40" s="505">
        <v>7.4741280183978542</v>
      </c>
      <c r="V40" s="256"/>
      <c r="W40" s="256" t="s">
        <v>923</v>
      </c>
      <c r="X40" s="256"/>
      <c r="Y40" s="459">
        <v>3</v>
      </c>
      <c r="Z40" s="256"/>
      <c r="AA40" s="760">
        <v>7.8391959798994985E-3</v>
      </c>
      <c r="AB40" s="256"/>
      <c r="AC40" s="505">
        <v>7.8391959798994986</v>
      </c>
      <c r="AD40" s="194"/>
      <c r="AE40" s="194" t="s">
        <v>924</v>
      </c>
      <c r="AF40" s="256"/>
      <c r="AG40" s="1152" t="s">
        <v>12</v>
      </c>
      <c r="AH40" s="256"/>
      <c r="AI40" s="760">
        <v>2.7754056362083689E-3</v>
      </c>
      <c r="AJ40" s="256"/>
      <c r="AK40" s="655">
        <v>2.7754056362083688</v>
      </c>
      <c r="AL40" s="11"/>
      <c r="AM40" s="11" t="s">
        <v>925</v>
      </c>
      <c r="AN40" s="256"/>
      <c r="AO40" s="459">
        <v>4</v>
      </c>
      <c r="AP40" s="256"/>
      <c r="AQ40" s="1050">
        <v>1.6E-2</v>
      </c>
      <c r="AR40" s="256"/>
      <c r="AS40" s="655">
        <v>16</v>
      </c>
      <c r="AT40" s="11"/>
      <c r="AU40" s="11" t="s">
        <v>926</v>
      </c>
      <c r="AV40" s="507"/>
    </row>
    <row r="41" spans="1:48" s="59" customFormat="1" x14ac:dyDescent="0.35">
      <c r="A41" s="7"/>
      <c r="B41" s="7"/>
      <c r="C41" s="7"/>
      <c r="D41" s="7" t="s">
        <v>152</v>
      </c>
      <c r="E41" s="155"/>
      <c r="F41" s="851">
        <v>20</v>
      </c>
      <c r="G41" s="76"/>
      <c r="H41" s="459">
        <v>9</v>
      </c>
      <c r="I41" s="222"/>
      <c r="J41" s="246">
        <v>1.5396762731938412E-2</v>
      </c>
      <c r="K41" s="247"/>
      <c r="L41" s="650">
        <v>15.396762731938413</v>
      </c>
      <c r="M41" s="222"/>
      <c r="N41" s="247" t="s">
        <v>927</v>
      </c>
      <c r="O41" s="222"/>
      <c r="P41" s="937"/>
      <c r="Q41" s="459">
        <v>4</v>
      </c>
      <c r="R41" s="752"/>
      <c r="S41" s="760">
        <v>7.8384082001808856E-3</v>
      </c>
      <c r="T41" s="768"/>
      <c r="U41" s="505">
        <v>7.8384082001808855</v>
      </c>
      <c r="V41" s="256"/>
      <c r="W41" s="256" t="s">
        <v>928</v>
      </c>
      <c r="X41" s="256"/>
      <c r="Y41" s="1152" t="s">
        <v>12</v>
      </c>
      <c r="Z41" s="256"/>
      <c r="AA41" s="760">
        <v>4.299652720357202E-3</v>
      </c>
      <c r="AB41" s="256"/>
      <c r="AC41" s="505">
        <v>4.2996527203572024</v>
      </c>
      <c r="AD41" s="194"/>
      <c r="AE41" s="194" t="s">
        <v>929</v>
      </c>
      <c r="AF41" s="256"/>
      <c r="AG41" s="1152" t="s">
        <v>12</v>
      </c>
      <c r="AH41" s="256"/>
      <c r="AI41" s="760">
        <v>4.6703790192204062E-3</v>
      </c>
      <c r="AJ41" s="256"/>
      <c r="AK41" s="655">
        <v>4.6703790192204062</v>
      </c>
      <c r="AL41" s="11"/>
      <c r="AM41" s="11" t="s">
        <v>930</v>
      </c>
      <c r="AN41" s="256"/>
      <c r="AO41" s="459">
        <v>3</v>
      </c>
      <c r="AP41" s="256"/>
      <c r="AQ41" s="1050">
        <v>8.9285714285714281E-3</v>
      </c>
      <c r="AR41" s="256"/>
      <c r="AS41" s="655">
        <v>8.9285714285714288</v>
      </c>
      <c r="AT41" s="11"/>
      <c r="AU41" s="11" t="s">
        <v>931</v>
      </c>
      <c r="AV41" s="507"/>
    </row>
    <row r="42" spans="1:48" x14ac:dyDescent="0.35">
      <c r="D42" s="7" t="s">
        <v>153</v>
      </c>
      <c r="E42" s="155"/>
      <c r="F42" s="851">
        <v>22</v>
      </c>
      <c r="G42" s="76"/>
      <c r="H42" s="459">
        <v>5</v>
      </c>
      <c r="I42" s="222"/>
      <c r="J42" s="246">
        <v>6.1407652338214451E-3</v>
      </c>
      <c r="K42" s="247"/>
      <c r="L42" s="650">
        <v>6.1407652338214449</v>
      </c>
      <c r="M42" s="222"/>
      <c r="N42" s="247" t="s">
        <v>932</v>
      </c>
      <c r="O42" s="222"/>
      <c r="P42" s="937"/>
      <c r="Q42" s="459">
        <v>6</v>
      </c>
      <c r="R42" s="752"/>
      <c r="S42" s="760">
        <v>9.35139671502218E-3</v>
      </c>
      <c r="T42" s="768"/>
      <c r="U42" s="505">
        <v>9.3513967150221795</v>
      </c>
      <c r="V42" s="256"/>
      <c r="W42" s="256" t="s">
        <v>933</v>
      </c>
      <c r="X42" s="256"/>
      <c r="Y42" s="459">
        <v>6</v>
      </c>
      <c r="Z42" s="256"/>
      <c r="AA42" s="760">
        <v>1.090146750524109E-2</v>
      </c>
      <c r="AB42" s="256"/>
      <c r="AC42" s="505">
        <v>10.90146750524109</v>
      </c>
      <c r="AD42" s="194"/>
      <c r="AE42" s="194" t="s">
        <v>934</v>
      </c>
      <c r="AF42" s="256"/>
      <c r="AG42" s="1152" t="s">
        <v>12</v>
      </c>
      <c r="AH42" s="256"/>
      <c r="AI42" s="760">
        <v>4.012345679012346E-3</v>
      </c>
      <c r="AJ42" s="11"/>
      <c r="AK42" s="655">
        <v>4.0123456790123457</v>
      </c>
      <c r="AL42" s="11"/>
      <c r="AM42" s="11" t="s">
        <v>935</v>
      </c>
      <c r="AN42" s="11"/>
      <c r="AO42" s="1152" t="s">
        <v>12</v>
      </c>
      <c r="AP42" s="256"/>
      <c r="AQ42" s="1050">
        <v>7.9575596816976128E-3</v>
      </c>
      <c r="AR42" s="11"/>
      <c r="AS42" s="655">
        <v>7.9575596816976129</v>
      </c>
      <c r="AT42" s="11"/>
      <c r="AU42" s="11" t="s">
        <v>936</v>
      </c>
      <c r="AV42" s="557"/>
    </row>
    <row r="43" spans="1:48" x14ac:dyDescent="0.35">
      <c r="D43" s="7" t="s">
        <v>154</v>
      </c>
      <c r="E43" s="155"/>
      <c r="F43" s="851">
        <v>36</v>
      </c>
      <c r="G43" s="157"/>
      <c r="H43" s="459">
        <v>10</v>
      </c>
      <c r="I43" s="222"/>
      <c r="J43" s="246">
        <v>7.4704057004941968E-3</v>
      </c>
      <c r="K43" s="247"/>
      <c r="L43" s="650">
        <v>7.4704057004941964</v>
      </c>
      <c r="M43" s="222"/>
      <c r="N43" s="247" t="s">
        <v>937</v>
      </c>
      <c r="O43" s="222"/>
      <c r="P43" s="937"/>
      <c r="Q43" s="459">
        <v>8</v>
      </c>
      <c r="R43" s="752"/>
      <c r="S43" s="760">
        <v>7.0161235917155767E-3</v>
      </c>
      <c r="T43" s="768"/>
      <c r="U43" s="505">
        <v>7.0161235917155764</v>
      </c>
      <c r="V43" s="256"/>
      <c r="W43" s="256" t="s">
        <v>938</v>
      </c>
      <c r="X43" s="256"/>
      <c r="Y43" s="459">
        <v>7</v>
      </c>
      <c r="Z43" s="256"/>
      <c r="AA43" s="760">
        <v>6.9683743012481812E-3</v>
      </c>
      <c r="AB43" s="256"/>
      <c r="AC43" s="505">
        <v>6.9683743012481809</v>
      </c>
      <c r="AD43" s="194"/>
      <c r="AE43" s="194" t="s">
        <v>939</v>
      </c>
      <c r="AF43" s="256"/>
      <c r="AG43" s="459">
        <v>4</v>
      </c>
      <c r="AH43" s="256"/>
      <c r="AI43" s="760">
        <v>4.455487961614258E-3</v>
      </c>
      <c r="AJ43" s="11"/>
      <c r="AK43" s="655">
        <v>4.4554879616142582</v>
      </c>
      <c r="AL43" s="11"/>
      <c r="AM43" s="11" t="s">
        <v>940</v>
      </c>
      <c r="AN43" s="11"/>
      <c r="AO43" s="459">
        <v>7</v>
      </c>
      <c r="AP43" s="256"/>
      <c r="AQ43" s="1050">
        <v>1.023391812865497E-2</v>
      </c>
      <c r="AR43" s="11"/>
      <c r="AS43" s="655">
        <v>10.23391812865497</v>
      </c>
      <c r="AT43" s="11"/>
      <c r="AU43" s="11" t="s">
        <v>941</v>
      </c>
      <c r="AV43" s="557"/>
    </row>
    <row r="44" spans="1:48" x14ac:dyDescent="0.35">
      <c r="D44" s="7" t="s">
        <v>155</v>
      </c>
      <c r="E44" s="155"/>
      <c r="F44" s="851">
        <v>60</v>
      </c>
      <c r="G44" s="151"/>
      <c r="H44" s="459">
        <v>14</v>
      </c>
      <c r="I44" s="222"/>
      <c r="J44" s="246">
        <v>7.3478945456013564E-3</v>
      </c>
      <c r="K44" s="247"/>
      <c r="L44" s="650">
        <v>7.3478945456013562</v>
      </c>
      <c r="M44" s="222"/>
      <c r="N44" s="247" t="s">
        <v>942</v>
      </c>
      <c r="O44" s="222"/>
      <c r="P44" s="937"/>
      <c r="Q44" s="459">
        <v>14</v>
      </c>
      <c r="R44" s="752"/>
      <c r="S44" s="760">
        <v>8.5897677930904283E-3</v>
      </c>
      <c r="T44" s="768"/>
      <c r="U44" s="505">
        <v>8.589767793090429</v>
      </c>
      <c r="V44" s="256"/>
      <c r="W44" s="256" t="s">
        <v>943</v>
      </c>
      <c r="X44" s="256"/>
      <c r="Y44" s="459">
        <v>7</v>
      </c>
      <c r="Z44" s="256"/>
      <c r="AA44" s="760">
        <v>4.626569729015202E-3</v>
      </c>
      <c r="AB44" s="256"/>
      <c r="AC44" s="505">
        <v>4.6265697290152019</v>
      </c>
      <c r="AD44" s="194"/>
      <c r="AE44" s="194" t="s">
        <v>944</v>
      </c>
      <c r="AF44" s="256"/>
      <c r="AG44" s="459">
        <v>14</v>
      </c>
      <c r="AH44" s="256"/>
      <c r="AI44" s="760">
        <v>9.8929173234766528E-3</v>
      </c>
      <c r="AJ44" s="11"/>
      <c r="AK44" s="655">
        <v>9.8929173234766523</v>
      </c>
      <c r="AL44" s="11"/>
      <c r="AM44" s="11" t="s">
        <v>945</v>
      </c>
      <c r="AN44" s="11"/>
      <c r="AO44" s="459">
        <v>11</v>
      </c>
      <c r="AP44" s="256"/>
      <c r="AQ44" s="1050">
        <v>9.2281879194630878E-3</v>
      </c>
      <c r="AR44" s="11"/>
      <c r="AS44" s="655">
        <v>9.2281879194630871</v>
      </c>
      <c r="AT44" s="11"/>
      <c r="AU44" s="11" t="s">
        <v>946</v>
      </c>
      <c r="AV44" s="557"/>
    </row>
    <row r="45" spans="1:48" x14ac:dyDescent="0.35">
      <c r="C45" s="12"/>
      <c r="D45" s="7" t="s">
        <v>156</v>
      </c>
      <c r="E45" s="155"/>
      <c r="F45" s="1220">
        <v>61</v>
      </c>
      <c r="G45" s="151"/>
      <c r="H45" s="459">
        <v>17</v>
      </c>
      <c r="I45" s="247"/>
      <c r="J45" s="246">
        <v>8.0334423845874227E-3</v>
      </c>
      <c r="K45" s="247"/>
      <c r="L45" s="650">
        <v>8.0334423845874223</v>
      </c>
      <c r="M45" s="222"/>
      <c r="N45" s="247" t="s">
        <v>947</v>
      </c>
      <c r="O45" s="247"/>
      <c r="P45" s="980"/>
      <c r="Q45" s="459">
        <v>16</v>
      </c>
      <c r="R45" s="768"/>
      <c r="S45" s="760">
        <v>8.4398458105092306E-3</v>
      </c>
      <c r="T45" s="768"/>
      <c r="U45" s="505">
        <v>8.4398458105092313</v>
      </c>
      <c r="V45" s="256"/>
      <c r="W45" s="256" t="s">
        <v>948</v>
      </c>
      <c r="X45" s="256"/>
      <c r="Y45" s="459">
        <v>10</v>
      </c>
      <c r="Z45" s="256"/>
      <c r="AA45" s="760">
        <v>5.5541314192941978E-3</v>
      </c>
      <c r="AB45" s="256"/>
      <c r="AC45" s="505">
        <v>5.5541314192941975</v>
      </c>
      <c r="AD45" s="194"/>
      <c r="AE45" s="194" t="s">
        <v>949</v>
      </c>
      <c r="AF45" s="256"/>
      <c r="AG45" s="459">
        <v>8</v>
      </c>
      <c r="AH45" s="256"/>
      <c r="AI45" s="760">
        <v>4.5989210223755196E-3</v>
      </c>
      <c r="AJ45" s="11"/>
      <c r="AK45" s="655">
        <v>4.5989210223755199</v>
      </c>
      <c r="AL45" s="11"/>
      <c r="AM45" s="11" t="s">
        <v>950</v>
      </c>
      <c r="AN45" s="11"/>
      <c r="AO45" s="459">
        <v>10</v>
      </c>
      <c r="AP45" s="256"/>
      <c r="AQ45" s="1050">
        <v>6.55307994757536E-3</v>
      </c>
      <c r="AR45" s="11"/>
      <c r="AS45" s="655">
        <v>6.5530799475753598</v>
      </c>
      <c r="AT45" s="11"/>
      <c r="AU45" s="11" t="s">
        <v>951</v>
      </c>
      <c r="AV45" s="557"/>
    </row>
    <row r="46" spans="1:48" x14ac:dyDescent="0.35">
      <c r="A46" s="10"/>
      <c r="B46" s="10"/>
      <c r="C46" s="10"/>
      <c r="D46" s="7" t="s">
        <v>157</v>
      </c>
      <c r="E46" s="155"/>
      <c r="F46" s="1220">
        <v>105</v>
      </c>
      <c r="G46" s="76"/>
      <c r="H46" s="459">
        <v>32</v>
      </c>
      <c r="I46" s="295"/>
      <c r="J46" s="246">
        <v>8.4318057441676638E-3</v>
      </c>
      <c r="K46" s="295"/>
      <c r="L46" s="650">
        <v>8.4318057441676633</v>
      </c>
      <c r="M46" s="222"/>
      <c r="N46" s="247" t="s">
        <v>952</v>
      </c>
      <c r="O46" s="295"/>
      <c r="P46" s="979"/>
      <c r="Q46" s="459">
        <v>25</v>
      </c>
      <c r="R46" s="766"/>
      <c r="S46" s="760">
        <v>7.7230169668741988E-3</v>
      </c>
      <c r="T46" s="777"/>
      <c r="U46" s="505">
        <v>7.7230169668741988</v>
      </c>
      <c r="V46" s="256"/>
      <c r="W46" s="256" t="s">
        <v>953</v>
      </c>
      <c r="X46" s="296"/>
      <c r="Y46" s="459">
        <v>20</v>
      </c>
      <c r="Z46" s="296"/>
      <c r="AA46" s="760">
        <v>6.2874830721609595E-3</v>
      </c>
      <c r="AB46" s="296"/>
      <c r="AC46" s="505">
        <v>6.2874830721609598</v>
      </c>
      <c r="AD46" s="194"/>
      <c r="AE46" s="194" t="s">
        <v>954</v>
      </c>
      <c r="AF46" s="296"/>
      <c r="AG46" s="459">
        <v>16</v>
      </c>
      <c r="AH46" s="256"/>
      <c r="AI46" s="760">
        <v>5.0033676513037625E-3</v>
      </c>
      <c r="AJ46" s="11"/>
      <c r="AK46" s="655">
        <v>5.0033676513037628</v>
      </c>
      <c r="AL46" s="11"/>
      <c r="AM46" s="11" t="s">
        <v>955</v>
      </c>
      <c r="AN46" s="11"/>
      <c r="AO46" s="459">
        <v>12</v>
      </c>
      <c r="AP46" s="256"/>
      <c r="AQ46" s="1050">
        <v>4.3134435657800141E-3</v>
      </c>
      <c r="AR46" s="11"/>
      <c r="AS46" s="655">
        <v>4.3134435657800143</v>
      </c>
      <c r="AT46" s="11"/>
      <c r="AU46" s="11" t="s">
        <v>956</v>
      </c>
      <c r="AV46" s="557"/>
    </row>
    <row r="47" spans="1:48" x14ac:dyDescent="0.35">
      <c r="A47" s="10"/>
      <c r="B47" s="10"/>
      <c r="C47" s="10"/>
      <c r="D47" s="7" t="s">
        <v>14</v>
      </c>
      <c r="E47" s="155"/>
      <c r="F47" s="1220">
        <v>40</v>
      </c>
      <c r="G47" s="76"/>
      <c r="H47" s="459">
        <v>16</v>
      </c>
      <c r="I47" s="295"/>
      <c r="J47" s="246" t="s">
        <v>317</v>
      </c>
      <c r="K47" s="295"/>
      <c r="L47" s="650" t="s">
        <v>317</v>
      </c>
      <c r="M47" s="222"/>
      <c r="N47" s="247" t="s">
        <v>317</v>
      </c>
      <c r="O47" s="295"/>
      <c r="P47" s="979"/>
      <c r="Q47" s="459">
        <v>7</v>
      </c>
      <c r="R47" s="766"/>
      <c r="S47" s="769" t="s">
        <v>317</v>
      </c>
      <c r="T47" s="777"/>
      <c r="U47" s="505" t="s">
        <v>317</v>
      </c>
      <c r="V47" s="256"/>
      <c r="W47" s="256" t="s">
        <v>317</v>
      </c>
      <c r="X47" s="296"/>
      <c r="Y47" s="459">
        <v>11</v>
      </c>
      <c r="Z47" s="296"/>
      <c r="AA47" s="760" t="s">
        <v>317</v>
      </c>
      <c r="AB47" s="296"/>
      <c r="AC47" s="505" t="s">
        <v>317</v>
      </c>
      <c r="AD47" s="194"/>
      <c r="AE47" s="194" t="s">
        <v>317</v>
      </c>
      <c r="AF47" s="296"/>
      <c r="AG47" s="459">
        <v>1</v>
      </c>
      <c r="AH47" s="256"/>
      <c r="AI47" s="760" t="s">
        <v>317</v>
      </c>
      <c r="AJ47" s="11"/>
      <c r="AK47" s="655" t="s">
        <v>317</v>
      </c>
      <c r="AL47" s="11"/>
      <c r="AM47" s="11" t="s">
        <v>317</v>
      </c>
      <c r="AN47" s="11"/>
      <c r="AO47" s="459">
        <v>5</v>
      </c>
      <c r="AP47" s="256"/>
      <c r="AQ47" s="1050" t="s">
        <v>317</v>
      </c>
      <c r="AR47" s="11"/>
      <c r="AS47" s="655" t="s">
        <v>317</v>
      </c>
      <c r="AT47" s="11"/>
      <c r="AU47" s="11" t="s">
        <v>317</v>
      </c>
      <c r="AV47" s="557"/>
    </row>
    <row r="48" spans="1:48" x14ac:dyDescent="0.35">
      <c r="A48" s="51"/>
      <c r="B48" s="51"/>
      <c r="C48" s="51"/>
      <c r="E48" s="155"/>
      <c r="F48" s="1007"/>
      <c r="G48" s="151"/>
      <c r="H48" s="1054"/>
      <c r="I48" s="222"/>
      <c r="J48" s="246"/>
      <c r="K48" s="247"/>
      <c r="L48" s="650"/>
      <c r="M48" s="222"/>
      <c r="N48" s="247"/>
      <c r="O48" s="222"/>
      <c r="P48" s="937"/>
      <c r="Q48" s="1054"/>
      <c r="R48" s="222"/>
      <c r="S48" s="246"/>
      <c r="T48" s="247"/>
      <c r="U48" s="505"/>
      <c r="V48" s="256"/>
      <c r="W48" s="256"/>
      <c r="X48" s="256"/>
      <c r="Y48" s="415"/>
      <c r="Z48" s="256"/>
      <c r="AA48" s="205"/>
      <c r="AB48" s="256"/>
      <c r="AC48" s="505"/>
      <c r="AD48" s="256"/>
      <c r="AE48" s="256"/>
      <c r="AF48" s="256"/>
      <c r="AG48" s="415"/>
      <c r="AH48" s="256"/>
      <c r="AI48" s="207"/>
      <c r="AJ48" s="11"/>
      <c r="AK48" s="655"/>
      <c r="AL48" s="11"/>
      <c r="AM48" s="11"/>
      <c r="AN48" s="11"/>
      <c r="AO48" s="415"/>
      <c r="AP48" s="256"/>
      <c r="AQ48" s="207"/>
      <c r="AR48" s="11"/>
      <c r="AS48" s="655"/>
      <c r="AT48" s="11"/>
      <c r="AU48" s="11"/>
      <c r="AV48" s="557"/>
    </row>
    <row r="49" spans="1:48" x14ac:dyDescent="0.35">
      <c r="A49" s="95" t="s">
        <v>476</v>
      </c>
      <c r="B49" s="95"/>
      <c r="C49" s="95"/>
      <c r="D49" s="64"/>
      <c r="E49" s="166"/>
      <c r="F49" s="69"/>
      <c r="G49" s="152"/>
      <c r="H49" s="496"/>
      <c r="I49" s="308"/>
      <c r="J49" s="309"/>
      <c r="K49" s="310"/>
      <c r="L49" s="653"/>
      <c r="M49" s="308"/>
      <c r="N49" s="310"/>
      <c r="O49" s="308"/>
      <c r="P49" s="1107"/>
      <c r="Q49" s="496"/>
      <c r="R49" s="308"/>
      <c r="S49" s="309"/>
      <c r="T49" s="310"/>
      <c r="U49" s="659"/>
      <c r="V49" s="311"/>
      <c r="W49" s="311"/>
      <c r="X49" s="311"/>
      <c r="Y49" s="497"/>
      <c r="Z49" s="311"/>
      <c r="AA49" s="312"/>
      <c r="AB49" s="311"/>
      <c r="AC49" s="659"/>
      <c r="AD49" s="311"/>
      <c r="AE49" s="311"/>
      <c r="AF49" s="311"/>
      <c r="AG49" s="497"/>
      <c r="AH49" s="311"/>
      <c r="AI49" s="313"/>
      <c r="AJ49" s="314"/>
      <c r="AK49" s="660"/>
      <c r="AL49" s="314"/>
      <c r="AM49" s="314"/>
      <c r="AN49" s="314"/>
      <c r="AO49" s="497"/>
      <c r="AP49" s="311"/>
      <c r="AQ49" s="313"/>
      <c r="AR49" s="314"/>
      <c r="AS49" s="660"/>
      <c r="AT49" s="314"/>
      <c r="AU49" s="314"/>
      <c r="AV49" s="565"/>
    </row>
    <row r="50" spans="1:48" x14ac:dyDescent="0.35">
      <c r="A50" s="169"/>
      <c r="B50" s="169"/>
      <c r="C50" s="169" t="s">
        <v>144</v>
      </c>
      <c r="D50" s="169"/>
      <c r="E50" s="170"/>
      <c r="F50" s="47">
        <v>91</v>
      </c>
      <c r="G50" s="78"/>
      <c r="H50" s="1056">
        <v>17</v>
      </c>
      <c r="I50" s="299"/>
      <c r="J50" s="218">
        <v>1.4714596746809065E-3</v>
      </c>
      <c r="K50" s="317"/>
      <c r="L50" s="649">
        <v>1.4714596746809065</v>
      </c>
      <c r="M50" s="338"/>
      <c r="N50" s="338" t="s">
        <v>681</v>
      </c>
      <c r="O50" s="299"/>
      <c r="P50" s="1106"/>
      <c r="Q50" s="1056">
        <v>20</v>
      </c>
      <c r="R50" s="299"/>
      <c r="S50" s="218">
        <v>2.032345561279127E-3</v>
      </c>
      <c r="T50" s="317"/>
      <c r="U50" s="541">
        <v>2.032345561279127</v>
      </c>
      <c r="V50" s="193"/>
      <c r="W50" s="193" t="s">
        <v>682</v>
      </c>
      <c r="X50" s="298"/>
      <c r="Y50" s="493">
        <v>23</v>
      </c>
      <c r="Z50" s="298"/>
      <c r="AA50" s="218">
        <v>2.4942856666166141E-3</v>
      </c>
      <c r="AB50" s="298"/>
      <c r="AC50" s="541">
        <v>2.494285666616614</v>
      </c>
      <c r="AD50" s="193"/>
      <c r="AE50" s="193" t="s">
        <v>683</v>
      </c>
      <c r="AF50" s="298"/>
      <c r="AG50" s="493">
        <v>11</v>
      </c>
      <c r="AH50" s="298"/>
      <c r="AI50" s="218">
        <v>1.2442031444406742E-3</v>
      </c>
      <c r="AJ50" s="193"/>
      <c r="AK50" s="541">
        <v>1.2442031444406743</v>
      </c>
      <c r="AL50" s="193"/>
      <c r="AM50" s="193" t="s">
        <v>684</v>
      </c>
      <c r="AN50" s="283"/>
      <c r="AO50" s="493">
        <v>20</v>
      </c>
      <c r="AP50" s="298"/>
      <c r="AQ50" s="960">
        <v>2.9447408061794252E-3</v>
      </c>
      <c r="AR50" s="193"/>
      <c r="AS50" s="541">
        <v>2.9447408061794254</v>
      </c>
      <c r="AT50" s="193"/>
      <c r="AU50" s="193" t="s">
        <v>685</v>
      </c>
      <c r="AV50" s="558"/>
    </row>
    <row r="51" spans="1:48" x14ac:dyDescent="0.35">
      <c r="A51" s="22"/>
      <c r="B51" s="10"/>
      <c r="C51" s="10"/>
      <c r="D51" s="22" t="s">
        <v>145</v>
      </c>
      <c r="E51" s="26"/>
      <c r="F51" s="711">
        <v>69</v>
      </c>
      <c r="G51" s="747"/>
      <c r="H51" s="459" t="s">
        <v>12</v>
      </c>
      <c r="I51" s="752"/>
      <c r="J51" s="758">
        <v>1.3202609273075272E-3</v>
      </c>
      <c r="K51" s="768"/>
      <c r="L51" s="809">
        <v>1.3202609273075272</v>
      </c>
      <c r="M51" s="754"/>
      <c r="N51" s="754" t="s">
        <v>714</v>
      </c>
      <c r="O51" s="752"/>
      <c r="P51" s="937"/>
      <c r="Q51" s="459">
        <v>14</v>
      </c>
      <c r="R51" s="752"/>
      <c r="S51" s="758">
        <v>1.6482670554886388E-3</v>
      </c>
      <c r="T51" s="768"/>
      <c r="U51" s="542">
        <v>1.6482670554886387</v>
      </c>
      <c r="V51" s="106"/>
      <c r="W51" s="106" t="s">
        <v>957</v>
      </c>
      <c r="X51" s="194"/>
      <c r="Y51" s="459">
        <v>17</v>
      </c>
      <c r="Z51" s="194"/>
      <c r="AA51" s="758">
        <v>2.1282332774792473E-3</v>
      </c>
      <c r="AB51" s="194"/>
      <c r="AC51" s="542">
        <v>2.1282332774792474</v>
      </c>
      <c r="AD51" s="106"/>
      <c r="AE51" s="106" t="s">
        <v>958</v>
      </c>
      <c r="AF51" s="194"/>
      <c r="AG51" s="459" t="s">
        <v>12</v>
      </c>
      <c r="AH51" s="256"/>
      <c r="AI51" s="758">
        <v>1.3046314416177429E-3</v>
      </c>
      <c r="AJ51" s="11"/>
      <c r="AK51" s="542">
        <v>1.3046314416177429</v>
      </c>
      <c r="AL51" s="106"/>
      <c r="AM51" s="106" t="s">
        <v>959</v>
      </c>
      <c r="AN51" s="11"/>
      <c r="AO51" s="459">
        <v>15</v>
      </c>
      <c r="AP51" s="256"/>
      <c r="AQ51" s="1049">
        <v>2.5916032056138112E-3</v>
      </c>
      <c r="AR51" s="11"/>
      <c r="AS51" s="542">
        <v>2.591603205613811</v>
      </c>
      <c r="AT51" s="106"/>
      <c r="AU51" s="106" t="s">
        <v>960</v>
      </c>
      <c r="AV51" s="557"/>
    </row>
    <row r="52" spans="1:48" x14ac:dyDescent="0.35">
      <c r="A52" s="26"/>
      <c r="B52" s="26"/>
      <c r="C52" s="9"/>
      <c r="D52" s="66" t="s">
        <v>146</v>
      </c>
      <c r="E52" s="155"/>
      <c r="F52" s="850">
        <v>19</v>
      </c>
      <c r="G52" s="157"/>
      <c r="H52" s="459" t="s">
        <v>12</v>
      </c>
      <c r="I52" s="752"/>
      <c r="J52" s="760">
        <v>2.3438204272964933E-3</v>
      </c>
      <c r="K52" s="768"/>
      <c r="L52" s="810">
        <v>2.3438204272964933</v>
      </c>
      <c r="M52" s="752"/>
      <c r="N52" s="752" t="s">
        <v>961</v>
      </c>
      <c r="O52" s="752"/>
      <c r="P52" s="937"/>
      <c r="Q52" s="459">
        <v>6</v>
      </c>
      <c r="R52" s="752"/>
      <c r="S52" s="760">
        <v>4.4540886249428962E-3</v>
      </c>
      <c r="T52" s="768"/>
      <c r="U52" s="505">
        <v>4.4540886249428961</v>
      </c>
      <c r="V52" s="256"/>
      <c r="W52" s="256" t="s">
        <v>962</v>
      </c>
      <c r="X52" s="194"/>
      <c r="Y52" s="459">
        <v>4</v>
      </c>
      <c r="Z52" s="194"/>
      <c r="AA52" s="760">
        <v>3.243512974051896E-3</v>
      </c>
      <c r="AB52" s="194"/>
      <c r="AC52" s="505">
        <v>3.243512974051896</v>
      </c>
      <c r="AD52" s="256"/>
      <c r="AE52" s="256" t="s">
        <v>963</v>
      </c>
      <c r="AF52" s="194"/>
      <c r="AG52" s="415" t="s">
        <v>12</v>
      </c>
      <c r="AH52" s="256"/>
      <c r="AI52" s="760">
        <v>8.5034013605442174E-4</v>
      </c>
      <c r="AJ52" s="11"/>
      <c r="AK52" s="655">
        <v>0.85034013605442171</v>
      </c>
      <c r="AL52" s="11"/>
      <c r="AM52" s="11" t="s">
        <v>964</v>
      </c>
      <c r="AN52" s="11"/>
      <c r="AO52" s="459">
        <v>4</v>
      </c>
      <c r="AP52" s="256"/>
      <c r="AQ52" s="1050">
        <v>3.9846743295019159E-3</v>
      </c>
      <c r="AR52" s="11"/>
      <c r="AS52" s="655">
        <v>3.984674329501916</v>
      </c>
      <c r="AT52" s="11"/>
      <c r="AU52" s="11" t="s">
        <v>965</v>
      </c>
      <c r="AV52" s="557"/>
    </row>
    <row r="53" spans="1:48" x14ac:dyDescent="0.35">
      <c r="A53" s="26"/>
      <c r="B53" s="26"/>
      <c r="C53" s="9"/>
      <c r="D53" s="66" t="s">
        <v>14</v>
      </c>
      <c r="E53" s="155"/>
      <c r="F53" s="711">
        <v>3</v>
      </c>
      <c r="G53" s="749"/>
      <c r="H53" s="1054">
        <v>0</v>
      </c>
      <c r="I53" s="752"/>
      <c r="J53" s="769" t="s">
        <v>317</v>
      </c>
      <c r="K53" s="768"/>
      <c r="L53" s="813" t="s">
        <v>317</v>
      </c>
      <c r="M53" s="766"/>
      <c r="N53" s="777" t="s">
        <v>317</v>
      </c>
      <c r="O53" s="752"/>
      <c r="P53" s="937"/>
      <c r="Q53" s="1054">
        <v>0</v>
      </c>
      <c r="R53" s="752"/>
      <c r="S53" s="769" t="s">
        <v>317</v>
      </c>
      <c r="T53" s="768"/>
      <c r="U53" s="657" t="s">
        <v>317</v>
      </c>
      <c r="V53" s="296"/>
      <c r="W53" s="296" t="s">
        <v>317</v>
      </c>
      <c r="X53" s="194"/>
      <c r="Y53" s="459">
        <v>2</v>
      </c>
      <c r="Z53" s="194"/>
      <c r="AA53" s="769" t="s">
        <v>317</v>
      </c>
      <c r="AB53" s="194"/>
      <c r="AC53" s="657" t="s">
        <v>317</v>
      </c>
      <c r="AD53" s="296"/>
      <c r="AE53" s="296" t="s">
        <v>317</v>
      </c>
      <c r="AF53" s="194"/>
      <c r="AG53" s="415">
        <v>0</v>
      </c>
      <c r="AH53" s="256"/>
      <c r="AI53" s="769" t="s">
        <v>317</v>
      </c>
      <c r="AJ53" s="11"/>
      <c r="AK53" s="655" t="s">
        <v>317</v>
      </c>
      <c r="AL53" s="11"/>
      <c r="AM53" s="11" t="s">
        <v>317</v>
      </c>
      <c r="AN53" s="11"/>
      <c r="AO53" s="459">
        <v>1</v>
      </c>
      <c r="AP53" s="256"/>
      <c r="AQ53" s="1053" t="s">
        <v>317</v>
      </c>
      <c r="AR53" s="11"/>
      <c r="AS53" s="655" t="s">
        <v>317</v>
      </c>
      <c r="AT53" s="11"/>
      <c r="AU53" s="11" t="s">
        <v>317</v>
      </c>
      <c r="AV53" s="557"/>
    </row>
    <row r="54" spans="1:48" x14ac:dyDescent="0.35">
      <c r="A54" s="31"/>
      <c r="B54" s="31"/>
      <c r="C54" s="31" t="s">
        <v>149</v>
      </c>
      <c r="D54" s="5"/>
      <c r="E54" s="172"/>
      <c r="F54" s="47">
        <v>91</v>
      </c>
      <c r="G54" s="78"/>
      <c r="H54" s="1056">
        <v>17</v>
      </c>
      <c r="I54" s="299"/>
      <c r="J54" s="316">
        <v>1.4714596746809065E-3</v>
      </c>
      <c r="K54" s="317"/>
      <c r="L54" s="652">
        <v>1.4714596746809065</v>
      </c>
      <c r="M54" s="299"/>
      <c r="N54" s="317" t="s">
        <v>681</v>
      </c>
      <c r="O54" s="299"/>
      <c r="P54" s="1106"/>
      <c r="Q54" s="1056">
        <v>20</v>
      </c>
      <c r="R54" s="299"/>
      <c r="S54" s="316">
        <v>2.032345561279127E-3</v>
      </c>
      <c r="T54" s="317"/>
      <c r="U54" s="658">
        <v>2.032345561279127</v>
      </c>
      <c r="V54" s="298"/>
      <c r="W54" s="298" t="s">
        <v>682</v>
      </c>
      <c r="X54" s="298"/>
      <c r="Y54" s="493">
        <v>23</v>
      </c>
      <c r="Z54" s="298"/>
      <c r="AA54" s="316">
        <v>2.4942856666166141E-3</v>
      </c>
      <c r="AB54" s="298"/>
      <c r="AC54" s="658">
        <v>2.494285666616614</v>
      </c>
      <c r="AD54" s="298"/>
      <c r="AE54" s="298" t="s">
        <v>683</v>
      </c>
      <c r="AF54" s="298"/>
      <c r="AG54" s="493">
        <v>11</v>
      </c>
      <c r="AH54" s="298"/>
      <c r="AI54" s="316">
        <v>1.2442031444406742E-3</v>
      </c>
      <c r="AJ54" s="298"/>
      <c r="AK54" s="541">
        <v>1.2442031444406743</v>
      </c>
      <c r="AL54" s="193"/>
      <c r="AM54" s="193" t="s">
        <v>684</v>
      </c>
      <c r="AN54" s="321"/>
      <c r="AO54" s="493">
        <v>20</v>
      </c>
      <c r="AP54" s="298"/>
      <c r="AQ54" s="316">
        <v>2.6997840172786176E-3</v>
      </c>
      <c r="AR54" s="298"/>
      <c r="AS54" s="541">
        <v>2.6997840172786174</v>
      </c>
      <c r="AT54" s="193"/>
      <c r="AU54" s="193" t="s">
        <v>966</v>
      </c>
      <c r="AV54" s="568"/>
    </row>
    <row r="55" spans="1:48" x14ac:dyDescent="0.35">
      <c r="C55" s="12"/>
      <c r="D55" s="7" t="s">
        <v>320</v>
      </c>
      <c r="E55" s="155"/>
      <c r="F55" s="459" t="s">
        <v>12</v>
      </c>
      <c r="G55" s="151"/>
      <c r="H55" s="459" t="s">
        <v>12</v>
      </c>
      <c r="I55" s="752"/>
      <c r="J55" s="760">
        <v>1.1555555555555557E-2</v>
      </c>
      <c r="K55" s="768"/>
      <c r="L55" s="810">
        <v>11.555555555555557</v>
      </c>
      <c r="M55" s="752"/>
      <c r="N55" s="752" t="s">
        <v>913</v>
      </c>
      <c r="O55" s="752"/>
      <c r="P55" s="937"/>
      <c r="Q55" s="459">
        <v>0</v>
      </c>
      <c r="R55" s="752"/>
      <c r="S55" s="1050">
        <v>0</v>
      </c>
      <c r="T55" s="1052"/>
      <c r="U55" s="505">
        <v>0</v>
      </c>
      <c r="V55" s="256"/>
      <c r="W55" s="256" t="s">
        <v>914</v>
      </c>
      <c r="X55" s="194"/>
      <c r="Y55" s="459">
        <v>0</v>
      </c>
      <c r="Z55" s="194"/>
      <c r="AA55" s="1050">
        <v>0</v>
      </c>
      <c r="AB55" s="1052"/>
      <c r="AC55" s="505">
        <v>0</v>
      </c>
      <c r="AD55" s="256"/>
      <c r="AE55" s="256" t="s">
        <v>915</v>
      </c>
      <c r="AF55" s="194"/>
      <c r="AG55" s="459">
        <v>0</v>
      </c>
      <c r="AH55" s="256"/>
      <c r="AI55" s="1050">
        <v>0</v>
      </c>
      <c r="AJ55" s="1052"/>
      <c r="AK55" s="505">
        <v>0</v>
      </c>
      <c r="AL55" s="11"/>
      <c r="AM55" s="11" t="s">
        <v>860</v>
      </c>
      <c r="AN55" s="256"/>
      <c r="AO55" s="459" t="s">
        <v>12</v>
      </c>
      <c r="AP55" s="256"/>
      <c r="AQ55" s="1050">
        <v>1.1235955056179775E-2</v>
      </c>
      <c r="AR55" s="256"/>
      <c r="AS55" s="655">
        <v>11.235955056179774</v>
      </c>
      <c r="AT55" s="11"/>
      <c r="AU55" s="11" t="s">
        <v>916</v>
      </c>
      <c r="AV55" s="507"/>
    </row>
    <row r="56" spans="1:48" x14ac:dyDescent="0.35">
      <c r="C56" s="12"/>
      <c r="D56" s="7" t="s">
        <v>150</v>
      </c>
      <c r="E56" s="155"/>
      <c r="F56" s="459">
        <v>4</v>
      </c>
      <c r="G56" s="151"/>
      <c r="H56" s="459" t="s">
        <v>12</v>
      </c>
      <c r="I56" s="752"/>
      <c r="J56" s="760">
        <v>2.3892666789193163E-3</v>
      </c>
      <c r="K56" s="768"/>
      <c r="L56" s="810">
        <v>2.3892666789193164</v>
      </c>
      <c r="M56" s="752"/>
      <c r="N56" s="768" t="s">
        <v>967</v>
      </c>
      <c r="O56" s="752"/>
      <c r="P56" s="937"/>
      <c r="Q56" s="459" t="s">
        <v>12</v>
      </c>
      <c r="R56" s="752"/>
      <c r="S56" s="760">
        <v>6.2847474014986705E-3</v>
      </c>
      <c r="T56" s="768"/>
      <c r="U56" s="505">
        <v>6.2847474014986702</v>
      </c>
      <c r="V56" s="256"/>
      <c r="W56" s="256" t="s">
        <v>968</v>
      </c>
      <c r="X56" s="194"/>
      <c r="Y56" s="459">
        <v>0</v>
      </c>
      <c r="Z56" s="194"/>
      <c r="AA56" s="1050">
        <v>0</v>
      </c>
      <c r="AB56" s="1052"/>
      <c r="AC56" s="505">
        <v>0</v>
      </c>
      <c r="AD56" s="194"/>
      <c r="AE56" s="194" t="s">
        <v>969</v>
      </c>
      <c r="AF56" s="194"/>
      <c r="AG56" s="459">
        <v>0</v>
      </c>
      <c r="AH56" s="256"/>
      <c r="AI56" s="1050">
        <v>0</v>
      </c>
      <c r="AJ56" s="1052"/>
      <c r="AK56" s="505">
        <v>0</v>
      </c>
      <c r="AL56" s="11"/>
      <c r="AM56" s="11" t="s">
        <v>970</v>
      </c>
      <c r="AN56" s="256"/>
      <c r="AO56" s="459" t="s">
        <v>12</v>
      </c>
      <c r="AP56" s="256"/>
      <c r="AQ56" s="1050">
        <v>5.8139534883720929E-3</v>
      </c>
      <c r="AR56" s="256"/>
      <c r="AS56" s="655">
        <v>5.8139534883720927</v>
      </c>
      <c r="AT56" s="11"/>
      <c r="AU56" s="11" t="s">
        <v>971</v>
      </c>
      <c r="AV56" s="507"/>
    </row>
    <row r="57" spans="1:48" x14ac:dyDescent="0.35">
      <c r="D57" s="7" t="s">
        <v>151</v>
      </c>
      <c r="E57" s="155"/>
      <c r="F57" s="459" t="s">
        <v>12</v>
      </c>
      <c r="G57" s="76"/>
      <c r="H57" s="459">
        <v>0</v>
      </c>
      <c r="I57" s="194"/>
      <c r="J57" s="1050">
        <v>0</v>
      </c>
      <c r="K57" s="1052"/>
      <c r="L57" s="505">
        <v>0</v>
      </c>
      <c r="M57" s="752"/>
      <c r="N57" s="768" t="s">
        <v>972</v>
      </c>
      <c r="O57" s="194"/>
      <c r="P57" s="879"/>
      <c r="Q57" s="459">
        <v>0</v>
      </c>
      <c r="R57" s="194"/>
      <c r="S57" s="1050">
        <v>0</v>
      </c>
      <c r="T57" s="1052"/>
      <c r="U57" s="505">
        <v>0</v>
      </c>
      <c r="V57" s="256"/>
      <c r="W57" s="256" t="s">
        <v>973</v>
      </c>
      <c r="X57" s="194"/>
      <c r="Y57" s="459">
        <v>0</v>
      </c>
      <c r="Z57" s="194"/>
      <c r="AA57" s="1050">
        <v>0</v>
      </c>
      <c r="AB57" s="1052"/>
      <c r="AC57" s="505">
        <v>0</v>
      </c>
      <c r="AD57" s="194"/>
      <c r="AE57" s="194" t="s">
        <v>974</v>
      </c>
      <c r="AF57" s="194"/>
      <c r="AG57" s="459">
        <v>0</v>
      </c>
      <c r="AH57" s="256"/>
      <c r="AI57" s="1050">
        <v>0</v>
      </c>
      <c r="AJ57" s="1052"/>
      <c r="AK57" s="505">
        <v>0</v>
      </c>
      <c r="AL57" s="11"/>
      <c r="AM57" s="11" t="s">
        <v>975</v>
      </c>
      <c r="AN57" s="256"/>
      <c r="AO57" s="459" t="s">
        <v>12</v>
      </c>
      <c r="AP57" s="256"/>
      <c r="AQ57" s="1050">
        <v>8.0000000000000002E-3</v>
      </c>
      <c r="AR57" s="256"/>
      <c r="AS57" s="655">
        <v>8</v>
      </c>
      <c r="AT57" s="11"/>
      <c r="AU57" s="11" t="s">
        <v>976</v>
      </c>
      <c r="AV57" s="507"/>
    </row>
    <row r="58" spans="1:48" ht="15" customHeight="1" x14ac:dyDescent="0.35">
      <c r="D58" s="7" t="s">
        <v>152</v>
      </c>
      <c r="E58" s="155"/>
      <c r="F58" s="711">
        <v>5</v>
      </c>
      <c r="G58" s="76"/>
      <c r="H58" s="459" t="s">
        <v>12</v>
      </c>
      <c r="I58" s="752"/>
      <c r="J58" s="760">
        <v>1.7107514146598236E-3</v>
      </c>
      <c r="K58" s="768"/>
      <c r="L58" s="810">
        <v>1.7107514146598235</v>
      </c>
      <c r="M58" s="752"/>
      <c r="N58" s="768" t="s">
        <v>977</v>
      </c>
      <c r="O58" s="752"/>
      <c r="P58" s="937"/>
      <c r="Q58" s="459" t="s">
        <v>12</v>
      </c>
      <c r="R58" s="752"/>
      <c r="S58" s="760">
        <v>1.9596020500452214E-3</v>
      </c>
      <c r="T58" s="768"/>
      <c r="U58" s="505">
        <v>1.9596020500452214</v>
      </c>
      <c r="V58" s="256"/>
      <c r="W58" s="256" t="s">
        <v>978</v>
      </c>
      <c r="X58" s="194"/>
      <c r="Y58" s="459" t="s">
        <v>12</v>
      </c>
      <c r="Z58" s="194"/>
      <c r="AA58" s="760">
        <v>2.149826360178601E-3</v>
      </c>
      <c r="AB58" s="194"/>
      <c r="AC58" s="505">
        <v>2.1498263601786012</v>
      </c>
      <c r="AD58" s="194"/>
      <c r="AE58" s="194" t="s">
        <v>979</v>
      </c>
      <c r="AF58" s="194"/>
      <c r="AG58" s="459" t="s">
        <v>12</v>
      </c>
      <c r="AH58" s="256"/>
      <c r="AI58" s="760">
        <v>2.3351895096102031E-3</v>
      </c>
      <c r="AJ58" s="256"/>
      <c r="AK58" s="655">
        <v>2.3351895096102031</v>
      </c>
      <c r="AL58" s="11"/>
      <c r="AM58" s="11" t="s">
        <v>980</v>
      </c>
      <c r="AN58" s="256"/>
      <c r="AO58" s="459" t="s">
        <v>12</v>
      </c>
      <c r="AP58" s="256"/>
      <c r="AQ58" s="1050">
        <v>2.976190476190476E-3</v>
      </c>
      <c r="AR58" s="256"/>
      <c r="AS58" s="655">
        <v>2.9761904761904758</v>
      </c>
      <c r="AT58" s="11"/>
      <c r="AU58" s="11" t="s">
        <v>981</v>
      </c>
      <c r="AV58" s="507"/>
    </row>
    <row r="59" spans="1:48" x14ac:dyDescent="0.35">
      <c r="D59" s="7" t="s">
        <v>153</v>
      </c>
      <c r="E59" s="155"/>
      <c r="F59" s="711">
        <v>3</v>
      </c>
      <c r="G59" s="76"/>
      <c r="H59" s="459">
        <v>0</v>
      </c>
      <c r="I59" s="752"/>
      <c r="J59" s="1050">
        <v>0</v>
      </c>
      <c r="K59" s="1052"/>
      <c r="L59" s="505">
        <v>0</v>
      </c>
      <c r="M59" s="752"/>
      <c r="N59" s="768" t="s">
        <v>982</v>
      </c>
      <c r="O59" s="752"/>
      <c r="P59" s="937"/>
      <c r="Q59" s="459">
        <v>0</v>
      </c>
      <c r="R59" s="752"/>
      <c r="S59" s="760" t="s">
        <v>501</v>
      </c>
      <c r="T59" s="768"/>
      <c r="U59" s="505" t="s">
        <v>487</v>
      </c>
      <c r="V59" s="256"/>
      <c r="W59" s="256" t="s">
        <v>983</v>
      </c>
      <c r="X59" s="194"/>
      <c r="Y59" s="459" t="s">
        <v>12</v>
      </c>
      <c r="Z59" s="194"/>
      <c r="AA59" s="760">
        <v>3.6338225017470303E-3</v>
      </c>
      <c r="AB59" s="194"/>
      <c r="AC59" s="505">
        <v>3.6338225017470305</v>
      </c>
      <c r="AD59" s="194"/>
      <c r="AE59" s="194" t="s">
        <v>984</v>
      </c>
      <c r="AF59" s="194"/>
      <c r="AG59" s="459">
        <v>0</v>
      </c>
      <c r="AH59" s="256"/>
      <c r="AI59" s="1050">
        <v>0</v>
      </c>
      <c r="AJ59" s="1052"/>
      <c r="AK59" s="505">
        <v>0</v>
      </c>
      <c r="AL59" s="11"/>
      <c r="AM59" s="11" t="s">
        <v>985</v>
      </c>
      <c r="AN59" s="11"/>
      <c r="AO59" s="459" t="s">
        <v>12</v>
      </c>
      <c r="AP59" s="256"/>
      <c r="AQ59" s="1050">
        <v>2.6525198938992041E-3</v>
      </c>
      <c r="AR59" s="11"/>
      <c r="AS59" s="655">
        <v>2.6525198938992043</v>
      </c>
      <c r="AT59" s="11"/>
      <c r="AU59" s="11" t="s">
        <v>986</v>
      </c>
      <c r="AV59" s="557"/>
    </row>
    <row r="60" spans="1:48" x14ac:dyDescent="0.35">
      <c r="D60" s="7" t="s">
        <v>154</v>
      </c>
      <c r="E60" s="155"/>
      <c r="F60" s="711">
        <v>9</v>
      </c>
      <c r="G60" s="157"/>
      <c r="H60" s="459">
        <v>0</v>
      </c>
      <c r="I60" s="752"/>
      <c r="J60" s="1050">
        <v>0</v>
      </c>
      <c r="K60" s="1052"/>
      <c r="L60" s="505">
        <v>0</v>
      </c>
      <c r="M60" s="752"/>
      <c r="N60" s="768" t="s">
        <v>692</v>
      </c>
      <c r="O60" s="752"/>
      <c r="P60" s="937"/>
      <c r="Q60" s="459">
        <v>3</v>
      </c>
      <c r="R60" s="752"/>
      <c r="S60" s="760">
        <v>2.6310463468933415E-3</v>
      </c>
      <c r="T60" s="768"/>
      <c r="U60" s="505">
        <v>2.6310463468933416</v>
      </c>
      <c r="V60" s="256"/>
      <c r="W60" s="256" t="s">
        <v>987</v>
      </c>
      <c r="X60" s="194"/>
      <c r="Y60" s="459" t="s">
        <v>12</v>
      </c>
      <c r="Z60" s="194"/>
      <c r="AA60" s="760">
        <v>1.9909640860709091E-3</v>
      </c>
      <c r="AB60" s="194"/>
      <c r="AC60" s="505">
        <v>1.990964086070909</v>
      </c>
      <c r="AD60" s="194"/>
      <c r="AE60" s="194" t="s">
        <v>988</v>
      </c>
      <c r="AF60" s="194"/>
      <c r="AG60" s="459" t="s">
        <v>12</v>
      </c>
      <c r="AH60" s="256"/>
      <c r="AI60" s="760">
        <v>1.1138719904035645E-3</v>
      </c>
      <c r="AJ60" s="11"/>
      <c r="AK60" s="655">
        <v>1.1138719904035645</v>
      </c>
      <c r="AL60" s="11"/>
      <c r="AM60" s="11" t="s">
        <v>989</v>
      </c>
      <c r="AN60" s="11"/>
      <c r="AO60" s="459">
        <v>3</v>
      </c>
      <c r="AP60" s="256"/>
      <c r="AQ60" s="1050">
        <v>4.3859649122807015E-3</v>
      </c>
      <c r="AR60" s="11"/>
      <c r="AS60" s="655">
        <v>4.3859649122807012</v>
      </c>
      <c r="AT60" s="11"/>
      <c r="AU60" s="11" t="s">
        <v>990</v>
      </c>
      <c r="AV60" s="557"/>
    </row>
    <row r="61" spans="1:48" x14ac:dyDescent="0.35">
      <c r="D61" s="7" t="s">
        <v>155</v>
      </c>
      <c r="E61" s="155"/>
      <c r="F61" s="711">
        <v>12</v>
      </c>
      <c r="G61" s="151"/>
      <c r="H61" s="459">
        <v>0</v>
      </c>
      <c r="I61" s="752"/>
      <c r="J61" s="1050">
        <v>0</v>
      </c>
      <c r="K61" s="1052"/>
      <c r="L61" s="505">
        <v>0</v>
      </c>
      <c r="M61" s="752"/>
      <c r="N61" s="768" t="s">
        <v>991</v>
      </c>
      <c r="O61" s="752"/>
      <c r="P61" s="937"/>
      <c r="Q61" s="459">
        <v>5</v>
      </c>
      <c r="R61" s="752"/>
      <c r="S61" s="760">
        <v>3.0677742118180103E-3</v>
      </c>
      <c r="T61" s="768"/>
      <c r="U61" s="505">
        <v>3.0677742118180102</v>
      </c>
      <c r="V61" s="256"/>
      <c r="W61" s="256" t="s">
        <v>992</v>
      </c>
      <c r="X61" s="194"/>
      <c r="Y61" s="459" t="s">
        <v>12</v>
      </c>
      <c r="Z61" s="194"/>
      <c r="AA61" s="760">
        <v>1.3218770654329147E-3</v>
      </c>
      <c r="AB61" s="194"/>
      <c r="AC61" s="505">
        <v>1.3218770654329146</v>
      </c>
      <c r="AD61" s="194"/>
      <c r="AE61" s="194" t="s">
        <v>993</v>
      </c>
      <c r="AF61" s="194"/>
      <c r="AG61" s="459" t="s">
        <v>12</v>
      </c>
      <c r="AH61" s="256"/>
      <c r="AI61" s="760">
        <v>1.4132739033538076E-3</v>
      </c>
      <c r="AJ61" s="11"/>
      <c r="AK61" s="655">
        <v>1.4132739033538075</v>
      </c>
      <c r="AL61" s="11"/>
      <c r="AM61" s="11" t="s">
        <v>994</v>
      </c>
      <c r="AN61" s="11"/>
      <c r="AO61" s="459">
        <v>3</v>
      </c>
      <c r="AP61" s="256"/>
      <c r="AQ61" s="1050">
        <v>2.5167785234899327E-3</v>
      </c>
      <c r="AR61" s="11"/>
      <c r="AS61" s="655">
        <v>2.5167785234899327</v>
      </c>
      <c r="AT61" s="11"/>
      <c r="AU61" s="11" t="s">
        <v>995</v>
      </c>
      <c r="AV61" s="557"/>
    </row>
    <row r="62" spans="1:48" x14ac:dyDescent="0.35">
      <c r="C62" s="12"/>
      <c r="D62" s="7" t="s">
        <v>156</v>
      </c>
      <c r="E62" s="155"/>
      <c r="F62" s="850">
        <v>13</v>
      </c>
      <c r="G62" s="151"/>
      <c r="H62" s="459" t="s">
        <v>12</v>
      </c>
      <c r="I62" s="768"/>
      <c r="J62" s="760">
        <v>9.4511086877499095E-4</v>
      </c>
      <c r="K62" s="768"/>
      <c r="L62" s="810">
        <v>0.94511086877499095</v>
      </c>
      <c r="M62" s="752"/>
      <c r="N62" s="768" t="s">
        <v>996</v>
      </c>
      <c r="O62" s="768"/>
      <c r="P62" s="980"/>
      <c r="Q62" s="459">
        <v>3</v>
      </c>
      <c r="R62" s="768"/>
      <c r="S62" s="760">
        <v>1.5824710894704809E-3</v>
      </c>
      <c r="T62" s="768"/>
      <c r="U62" s="505">
        <v>1.582471089470481</v>
      </c>
      <c r="V62" s="256"/>
      <c r="W62" s="256" t="s">
        <v>997</v>
      </c>
      <c r="X62" s="194"/>
      <c r="Y62" s="459" t="s">
        <v>12</v>
      </c>
      <c r="Z62" s="194"/>
      <c r="AA62" s="760">
        <v>1.1108262838588395E-3</v>
      </c>
      <c r="AB62" s="194"/>
      <c r="AC62" s="505">
        <v>1.1108262838588394</v>
      </c>
      <c r="AD62" s="194"/>
      <c r="AE62" s="194" t="s">
        <v>998</v>
      </c>
      <c r="AF62" s="194"/>
      <c r="AG62" s="459" t="s">
        <v>12</v>
      </c>
      <c r="AH62" s="256"/>
      <c r="AI62" s="760">
        <v>1.1497302555938799E-3</v>
      </c>
      <c r="AJ62" s="11"/>
      <c r="AK62" s="655">
        <v>1.14973025559388</v>
      </c>
      <c r="AL62" s="11"/>
      <c r="AM62" s="11" t="s">
        <v>999</v>
      </c>
      <c r="AN62" s="11"/>
      <c r="AO62" s="459">
        <v>4</v>
      </c>
      <c r="AP62" s="256"/>
      <c r="AQ62" s="1050">
        <v>2.6212319790301442E-3</v>
      </c>
      <c r="AR62" s="11"/>
      <c r="AS62" s="655">
        <v>2.6212319790301444</v>
      </c>
      <c r="AT62" s="11"/>
      <c r="AU62" s="11" t="s">
        <v>1000</v>
      </c>
      <c r="AV62" s="557"/>
    </row>
    <row r="63" spans="1:48" x14ac:dyDescent="0.35">
      <c r="A63" s="10"/>
      <c r="B63" s="10"/>
      <c r="C63" s="10"/>
      <c r="D63" s="7" t="s">
        <v>157</v>
      </c>
      <c r="E63" s="155"/>
      <c r="F63" s="850">
        <v>31</v>
      </c>
      <c r="G63" s="76"/>
      <c r="H63" s="459">
        <v>9</v>
      </c>
      <c r="I63" s="766"/>
      <c r="J63" s="760">
        <v>2.3714453655471553E-3</v>
      </c>
      <c r="K63" s="766"/>
      <c r="L63" s="810">
        <v>2.3714453655471552</v>
      </c>
      <c r="M63" s="752"/>
      <c r="N63" s="768" t="s">
        <v>1001</v>
      </c>
      <c r="O63" s="766"/>
      <c r="P63" s="979"/>
      <c r="Q63" s="459">
        <v>4</v>
      </c>
      <c r="R63" s="766"/>
      <c r="S63" s="760">
        <v>1.2356827146998719E-3</v>
      </c>
      <c r="T63" s="777"/>
      <c r="U63" s="505">
        <v>1.2356827146998719</v>
      </c>
      <c r="V63" s="256"/>
      <c r="W63" s="256" t="s">
        <v>1002</v>
      </c>
      <c r="X63" s="297"/>
      <c r="Y63" s="459">
        <v>10</v>
      </c>
      <c r="Z63" s="297"/>
      <c r="AA63" s="760">
        <v>3.1437415360804797E-3</v>
      </c>
      <c r="AB63" s="297"/>
      <c r="AC63" s="505">
        <v>3.1437415360804799</v>
      </c>
      <c r="AD63" s="194"/>
      <c r="AE63" s="194" t="s">
        <v>1003</v>
      </c>
      <c r="AF63" s="297"/>
      <c r="AG63" s="459">
        <v>5</v>
      </c>
      <c r="AH63" s="256"/>
      <c r="AI63" s="760">
        <v>1.5635523910324258E-3</v>
      </c>
      <c r="AJ63" s="11"/>
      <c r="AK63" s="655">
        <v>1.5635523910324258</v>
      </c>
      <c r="AL63" s="11"/>
      <c r="AM63" s="11" t="s">
        <v>1004</v>
      </c>
      <c r="AN63" s="11"/>
      <c r="AO63" s="459">
        <v>3</v>
      </c>
      <c r="AP63" s="256"/>
      <c r="AQ63" s="1050">
        <v>1.0783608914450035E-3</v>
      </c>
      <c r="AR63" s="11"/>
      <c r="AS63" s="655">
        <v>1.0783608914450036</v>
      </c>
      <c r="AT63" s="11"/>
      <c r="AU63" s="11" t="s">
        <v>1005</v>
      </c>
      <c r="AV63" s="557"/>
    </row>
    <row r="64" spans="1:48" x14ac:dyDescent="0.35">
      <c r="A64" s="10"/>
      <c r="B64" s="10"/>
      <c r="C64" s="10"/>
      <c r="D64" s="7" t="s">
        <v>14</v>
      </c>
      <c r="E64" s="155"/>
      <c r="F64" s="850">
        <v>10</v>
      </c>
      <c r="G64" s="76"/>
      <c r="H64" s="459">
        <v>3</v>
      </c>
      <c r="I64" s="766"/>
      <c r="J64" s="760" t="s">
        <v>317</v>
      </c>
      <c r="K64" s="766"/>
      <c r="L64" s="810" t="s">
        <v>317</v>
      </c>
      <c r="M64" s="752"/>
      <c r="N64" s="768" t="s">
        <v>317</v>
      </c>
      <c r="O64" s="766"/>
      <c r="P64" s="979"/>
      <c r="Q64" s="459">
        <v>2</v>
      </c>
      <c r="R64" s="766"/>
      <c r="S64" s="769" t="s">
        <v>317</v>
      </c>
      <c r="T64" s="777"/>
      <c r="U64" s="505" t="s">
        <v>317</v>
      </c>
      <c r="V64" s="256"/>
      <c r="W64" s="256" t="s">
        <v>317</v>
      </c>
      <c r="X64" s="297"/>
      <c r="Y64" s="459">
        <v>4</v>
      </c>
      <c r="Z64" s="297"/>
      <c r="AA64" s="760" t="s">
        <v>317</v>
      </c>
      <c r="AB64" s="297"/>
      <c r="AC64" s="505" t="s">
        <v>317</v>
      </c>
      <c r="AD64" s="194"/>
      <c r="AE64" s="194" t="s">
        <v>317</v>
      </c>
      <c r="AF64" s="297"/>
      <c r="AG64" s="625">
        <v>0</v>
      </c>
      <c r="AH64" s="256"/>
      <c r="AI64" s="760" t="s">
        <v>317</v>
      </c>
      <c r="AJ64" s="11"/>
      <c r="AK64" s="655" t="s">
        <v>317</v>
      </c>
      <c r="AL64" s="11"/>
      <c r="AM64" s="11" t="s">
        <v>317</v>
      </c>
      <c r="AN64" s="11"/>
      <c r="AO64" s="459">
        <v>1</v>
      </c>
      <c r="AP64" s="256"/>
      <c r="AQ64" s="1050" t="s">
        <v>317</v>
      </c>
      <c r="AR64" s="11"/>
      <c r="AS64" s="655" t="s">
        <v>317</v>
      </c>
      <c r="AT64" s="11"/>
      <c r="AU64" s="11" t="s">
        <v>317</v>
      </c>
      <c r="AV64" s="557"/>
    </row>
    <row r="65" spans="1:48" x14ac:dyDescent="0.35">
      <c r="A65" s="26"/>
      <c r="B65" s="26"/>
      <c r="C65" s="26"/>
      <c r="E65" s="155"/>
      <c r="F65" s="850"/>
      <c r="G65" s="76"/>
      <c r="H65" s="489"/>
      <c r="I65" s="11"/>
      <c r="J65" s="207"/>
      <c r="K65" s="11"/>
      <c r="L65" s="655"/>
      <c r="M65" s="11"/>
      <c r="N65" s="11"/>
      <c r="O65" s="11"/>
      <c r="P65" s="941"/>
      <c r="Q65" s="489"/>
      <c r="R65" s="11"/>
      <c r="S65" s="207"/>
      <c r="T65" s="11"/>
      <c r="U65" s="655"/>
      <c r="V65" s="11"/>
      <c r="W65" s="11"/>
      <c r="X65" s="11"/>
      <c r="Y65" s="489"/>
      <c r="Z65" s="11"/>
      <c r="AA65" s="207"/>
      <c r="AB65" s="11"/>
      <c r="AC65" s="655"/>
      <c r="AD65" s="11"/>
      <c r="AE65" s="11"/>
      <c r="AF65" s="11"/>
      <c r="AG65" s="489"/>
      <c r="AH65" s="11"/>
      <c r="AI65" s="207"/>
      <c r="AJ65" s="11"/>
      <c r="AK65" s="655"/>
      <c r="AL65" s="11"/>
      <c r="AM65" s="11"/>
      <c r="AN65" s="11"/>
      <c r="AO65" s="489"/>
      <c r="AP65" s="11"/>
      <c r="AQ65" s="207"/>
      <c r="AR65" s="11"/>
      <c r="AS65" s="655"/>
      <c r="AT65" s="11"/>
      <c r="AU65" s="11"/>
      <c r="AV65" s="557"/>
    </row>
    <row r="66" spans="1:48" x14ac:dyDescent="0.35">
      <c r="A66" s="95" t="s">
        <v>54</v>
      </c>
      <c r="B66" s="95"/>
      <c r="C66" s="95"/>
      <c r="D66" s="64"/>
      <c r="E66" s="166"/>
      <c r="F66" s="454"/>
      <c r="G66" s="152"/>
      <c r="H66" s="496"/>
      <c r="I66" s="308"/>
      <c r="J66" s="309"/>
      <c r="K66" s="310"/>
      <c r="L66" s="653"/>
      <c r="M66" s="308"/>
      <c r="N66" s="310"/>
      <c r="O66" s="308"/>
      <c r="P66" s="1107"/>
      <c r="Q66" s="496"/>
      <c r="R66" s="308"/>
      <c r="S66" s="309"/>
      <c r="T66" s="310"/>
      <c r="U66" s="659"/>
      <c r="V66" s="311"/>
      <c r="W66" s="311"/>
      <c r="X66" s="311"/>
      <c r="Y66" s="497"/>
      <c r="Z66" s="311"/>
      <c r="AA66" s="312"/>
      <c r="AB66" s="311"/>
      <c r="AC66" s="659"/>
      <c r="AD66" s="311"/>
      <c r="AE66" s="311"/>
      <c r="AF66" s="311"/>
      <c r="AG66" s="497"/>
      <c r="AH66" s="311"/>
      <c r="AI66" s="313"/>
      <c r="AJ66" s="314"/>
      <c r="AK66" s="660"/>
      <c r="AL66" s="314"/>
      <c r="AM66" s="314"/>
      <c r="AN66" s="314"/>
      <c r="AO66" s="497"/>
      <c r="AP66" s="311"/>
      <c r="AQ66" s="313"/>
      <c r="AR66" s="314"/>
      <c r="AS66" s="660"/>
      <c r="AT66" s="314"/>
      <c r="AU66" s="314"/>
      <c r="AV66" s="565"/>
    </row>
    <row r="67" spans="1:48" x14ac:dyDescent="0.35">
      <c r="A67" s="169"/>
      <c r="B67" s="169"/>
      <c r="C67" s="169" t="s">
        <v>144</v>
      </c>
      <c r="D67" s="169"/>
      <c r="E67" s="170"/>
      <c r="F67" s="47">
        <v>289</v>
      </c>
      <c r="G67" s="78"/>
      <c r="H67" s="1056">
        <v>96</v>
      </c>
      <c r="I67" s="299"/>
      <c r="J67" s="218">
        <v>8.3094193393745304E-3</v>
      </c>
      <c r="K67" s="317"/>
      <c r="L67" s="649">
        <v>8.3094193393745304</v>
      </c>
      <c r="M67" s="338"/>
      <c r="N67" s="338" t="s">
        <v>736</v>
      </c>
      <c r="O67" s="299"/>
      <c r="P67" s="1106"/>
      <c r="Q67" s="1056">
        <v>69</v>
      </c>
      <c r="R67" s="299"/>
      <c r="S67" s="218">
        <v>7.011592186412988E-3</v>
      </c>
      <c r="T67" s="317"/>
      <c r="U67" s="541">
        <v>7.0115921864129884</v>
      </c>
      <c r="V67" s="193"/>
      <c r="W67" s="193" t="s">
        <v>737</v>
      </c>
      <c r="X67" s="300"/>
      <c r="Y67" s="493">
        <v>44</v>
      </c>
      <c r="Z67" s="300"/>
      <c r="AA67" s="218">
        <v>4.7716769274404785E-3</v>
      </c>
      <c r="AB67" s="300"/>
      <c r="AC67" s="541">
        <v>4.7716769274404784</v>
      </c>
      <c r="AD67" s="193"/>
      <c r="AE67" s="193" t="s">
        <v>738</v>
      </c>
      <c r="AF67" s="300"/>
      <c r="AG67" s="493">
        <v>41</v>
      </c>
      <c r="AH67" s="298"/>
      <c r="AI67" s="218">
        <v>4.6374844474606942E-3</v>
      </c>
      <c r="AJ67" s="193"/>
      <c r="AK67" s="541">
        <v>4.637484447460694</v>
      </c>
      <c r="AL67" s="193"/>
      <c r="AM67" s="193" t="s">
        <v>739</v>
      </c>
      <c r="AN67" s="283"/>
      <c r="AO67" s="493">
        <v>39</v>
      </c>
      <c r="AP67" s="298"/>
      <c r="AQ67" s="960">
        <v>5.7422445720498793E-3</v>
      </c>
      <c r="AR67" s="193"/>
      <c r="AS67" s="541">
        <v>5.7422445720498789</v>
      </c>
      <c r="AT67" s="193"/>
      <c r="AU67" s="193" t="s">
        <v>740</v>
      </c>
      <c r="AV67" s="558"/>
    </row>
    <row r="68" spans="1:48" x14ac:dyDescent="0.35">
      <c r="A68" s="22"/>
      <c r="B68" s="10"/>
      <c r="C68" s="10"/>
      <c r="D68" s="22" t="s">
        <v>145</v>
      </c>
      <c r="E68" s="26"/>
      <c r="F68" s="711">
        <v>228</v>
      </c>
      <c r="G68" s="76"/>
      <c r="H68" s="459">
        <v>81</v>
      </c>
      <c r="I68" s="222"/>
      <c r="J68" s="220">
        <v>8.2262411624545919E-3</v>
      </c>
      <c r="K68" s="247"/>
      <c r="L68" s="544">
        <v>8.2262411624545919</v>
      </c>
      <c r="M68" s="221"/>
      <c r="N68" s="221" t="s">
        <v>1006</v>
      </c>
      <c r="O68" s="222"/>
      <c r="P68" s="937"/>
      <c r="Q68" s="459">
        <v>57</v>
      </c>
      <c r="R68" s="222"/>
      <c r="S68" s="220">
        <v>6.7108015830608866E-3</v>
      </c>
      <c r="T68" s="247"/>
      <c r="U68" s="542">
        <v>6.7108015830608867</v>
      </c>
      <c r="V68" s="106"/>
      <c r="W68" s="106" t="s">
        <v>1007</v>
      </c>
      <c r="X68" s="194"/>
      <c r="Y68" s="459">
        <v>30</v>
      </c>
      <c r="Z68" s="194"/>
      <c r="AA68" s="220">
        <v>3.7557057837869067E-3</v>
      </c>
      <c r="AB68" s="194"/>
      <c r="AC68" s="542">
        <v>3.7557057837869068</v>
      </c>
      <c r="AD68" s="106"/>
      <c r="AE68" s="106" t="s">
        <v>1008</v>
      </c>
      <c r="AF68" s="194"/>
      <c r="AG68" s="459">
        <v>33</v>
      </c>
      <c r="AH68" s="256"/>
      <c r="AI68" s="220">
        <v>4.3052837573385521E-3</v>
      </c>
      <c r="AJ68" s="11"/>
      <c r="AK68" s="542">
        <v>4.3052837573385521</v>
      </c>
      <c r="AL68" s="106"/>
      <c r="AM68" s="106" t="s">
        <v>1009</v>
      </c>
      <c r="AN68" s="11"/>
      <c r="AO68" s="459">
        <v>27</v>
      </c>
      <c r="AP68" s="256"/>
      <c r="AQ68" s="1049">
        <v>4.6648857701048598E-3</v>
      </c>
      <c r="AR68" s="11"/>
      <c r="AS68" s="542">
        <v>4.6648857701048598</v>
      </c>
      <c r="AT68" s="106"/>
      <c r="AU68" s="106" t="s">
        <v>1010</v>
      </c>
      <c r="AV68" s="557"/>
    </row>
    <row r="69" spans="1:48" x14ac:dyDescent="0.35">
      <c r="A69" s="26"/>
      <c r="B69" s="26"/>
      <c r="C69" s="9"/>
      <c r="D69" s="66" t="s">
        <v>146</v>
      </c>
      <c r="E69" s="155"/>
      <c r="F69" s="850">
        <v>45</v>
      </c>
      <c r="G69" s="157"/>
      <c r="H69" s="459">
        <v>13</v>
      </c>
      <c r="I69" s="752"/>
      <c r="J69" s="760">
        <v>7.617416388713604E-3</v>
      </c>
      <c r="K69" s="768"/>
      <c r="L69" s="810">
        <v>7.6174163887136039</v>
      </c>
      <c r="M69" s="752"/>
      <c r="N69" s="752" t="s">
        <v>1011</v>
      </c>
      <c r="O69" s="752"/>
      <c r="P69" s="937"/>
      <c r="Q69" s="459">
        <v>10</v>
      </c>
      <c r="R69" s="752"/>
      <c r="S69" s="760">
        <v>7.4234810415714936E-3</v>
      </c>
      <c r="T69" s="768"/>
      <c r="U69" s="505">
        <v>7.4234810415714936</v>
      </c>
      <c r="V69" s="256"/>
      <c r="W69" s="256" t="s">
        <v>937</v>
      </c>
      <c r="X69" s="194"/>
      <c r="Y69" s="459">
        <v>7</v>
      </c>
      <c r="Z69" s="194"/>
      <c r="AA69" s="760">
        <v>5.6761477045908183E-3</v>
      </c>
      <c r="AB69" s="194"/>
      <c r="AC69" s="505">
        <v>5.676147704590818</v>
      </c>
      <c r="AD69" s="256"/>
      <c r="AE69" s="256" t="s">
        <v>1012</v>
      </c>
      <c r="AF69" s="194"/>
      <c r="AG69" s="459">
        <v>7</v>
      </c>
      <c r="AH69" s="256"/>
      <c r="AI69" s="760">
        <v>5.9523809523809521E-3</v>
      </c>
      <c r="AJ69" s="11"/>
      <c r="AK69" s="655">
        <v>5.9523809523809517</v>
      </c>
      <c r="AL69" s="11"/>
      <c r="AM69" s="11" t="s">
        <v>1013</v>
      </c>
      <c r="AN69" s="11"/>
      <c r="AO69" s="459">
        <v>8</v>
      </c>
      <c r="AP69" s="256"/>
      <c r="AQ69" s="1050">
        <v>7.9693486590038318E-3</v>
      </c>
      <c r="AR69" s="11"/>
      <c r="AS69" s="655">
        <v>7.969348659003832</v>
      </c>
      <c r="AT69" s="11"/>
      <c r="AU69" s="11" t="s">
        <v>1014</v>
      </c>
      <c r="AV69" s="557"/>
    </row>
    <row r="70" spans="1:48" x14ac:dyDescent="0.35">
      <c r="A70" s="26"/>
      <c r="B70" s="26"/>
      <c r="C70" s="9"/>
      <c r="D70" s="66" t="s">
        <v>14</v>
      </c>
      <c r="E70" s="155"/>
      <c r="F70" s="711">
        <v>16</v>
      </c>
      <c r="G70" s="151"/>
      <c r="H70" s="459">
        <v>2</v>
      </c>
      <c r="I70" s="752"/>
      <c r="J70" s="769" t="s">
        <v>317</v>
      </c>
      <c r="K70" s="768"/>
      <c r="L70" s="813" t="s">
        <v>317</v>
      </c>
      <c r="M70" s="766"/>
      <c r="N70" s="777" t="s">
        <v>317</v>
      </c>
      <c r="O70" s="752"/>
      <c r="P70" s="937"/>
      <c r="Q70" s="459">
        <v>2</v>
      </c>
      <c r="R70" s="752"/>
      <c r="S70" s="769" t="s">
        <v>317</v>
      </c>
      <c r="T70" s="768"/>
      <c r="U70" s="657" t="s">
        <v>317</v>
      </c>
      <c r="V70" s="296"/>
      <c r="W70" s="296" t="s">
        <v>317</v>
      </c>
      <c r="X70" s="194"/>
      <c r="Y70" s="459">
        <v>7</v>
      </c>
      <c r="Z70" s="194"/>
      <c r="AA70" s="769" t="s">
        <v>317</v>
      </c>
      <c r="AB70" s="194"/>
      <c r="AC70" s="657" t="s">
        <v>317</v>
      </c>
      <c r="AD70" s="296"/>
      <c r="AE70" s="296" t="s">
        <v>317</v>
      </c>
      <c r="AF70" s="194"/>
      <c r="AG70" s="459">
        <v>1</v>
      </c>
      <c r="AH70" s="256"/>
      <c r="AI70" s="769" t="s">
        <v>317</v>
      </c>
      <c r="AJ70" s="11"/>
      <c r="AK70" s="655" t="s">
        <v>317</v>
      </c>
      <c r="AL70" s="11"/>
      <c r="AM70" s="11" t="s">
        <v>317</v>
      </c>
      <c r="AN70" s="11"/>
      <c r="AO70" s="459">
        <v>4</v>
      </c>
      <c r="AP70" s="256"/>
      <c r="AQ70" s="1053" t="s">
        <v>317</v>
      </c>
      <c r="AR70" s="11"/>
      <c r="AS70" s="655" t="s">
        <v>317</v>
      </c>
      <c r="AT70" s="11"/>
      <c r="AU70" s="11" t="s">
        <v>317</v>
      </c>
      <c r="AV70" s="557"/>
    </row>
    <row r="71" spans="1:48" x14ac:dyDescent="0.35">
      <c r="A71" s="31"/>
      <c r="B71" s="31"/>
      <c r="C71" s="31" t="s">
        <v>149</v>
      </c>
      <c r="D71" s="5"/>
      <c r="E71" s="172"/>
      <c r="F71" s="47">
        <v>289</v>
      </c>
      <c r="G71" s="78"/>
      <c r="H71" s="1056">
        <v>96</v>
      </c>
      <c r="I71" s="299"/>
      <c r="J71" s="316">
        <v>8.3094193393745304E-3</v>
      </c>
      <c r="K71" s="317"/>
      <c r="L71" s="652">
        <v>8.3094193393745304</v>
      </c>
      <c r="M71" s="299"/>
      <c r="N71" s="317" t="s">
        <v>736</v>
      </c>
      <c r="O71" s="299"/>
      <c r="P71" s="1106"/>
      <c r="Q71" s="1056">
        <v>69</v>
      </c>
      <c r="R71" s="299"/>
      <c r="S71" s="316">
        <v>7.011592186412988E-3</v>
      </c>
      <c r="T71" s="317"/>
      <c r="U71" s="658">
        <v>7.0115921864129884</v>
      </c>
      <c r="V71" s="298"/>
      <c r="W71" s="298" t="s">
        <v>737</v>
      </c>
      <c r="X71" s="298"/>
      <c r="Y71" s="493">
        <v>44</v>
      </c>
      <c r="Z71" s="298"/>
      <c r="AA71" s="316">
        <v>4.7716769274404785E-3</v>
      </c>
      <c r="AB71" s="298"/>
      <c r="AC71" s="658">
        <v>4.7716769274404784</v>
      </c>
      <c r="AD71" s="298"/>
      <c r="AE71" s="298" t="s">
        <v>738</v>
      </c>
      <c r="AF71" s="298"/>
      <c r="AG71" s="493">
        <v>41</v>
      </c>
      <c r="AH71" s="298"/>
      <c r="AI71" s="316">
        <v>4.6374844474606942E-3</v>
      </c>
      <c r="AJ71" s="298"/>
      <c r="AK71" s="541">
        <v>4.637484447460694</v>
      </c>
      <c r="AL71" s="193"/>
      <c r="AM71" s="193" t="s">
        <v>739</v>
      </c>
      <c r="AN71" s="298"/>
      <c r="AO71" s="493">
        <v>39</v>
      </c>
      <c r="AP71" s="298"/>
      <c r="AQ71" s="316">
        <v>5.2645788336933043E-3</v>
      </c>
      <c r="AR71" s="298"/>
      <c r="AS71" s="541">
        <v>5.2645788336933039</v>
      </c>
      <c r="AT71" s="193"/>
      <c r="AU71" s="193" t="s">
        <v>1015</v>
      </c>
      <c r="AV71" s="569"/>
    </row>
    <row r="72" spans="1:48" x14ac:dyDescent="0.35">
      <c r="C72" s="12"/>
      <c r="D72" s="7" t="s">
        <v>320</v>
      </c>
      <c r="E72" s="155"/>
      <c r="F72" s="851">
        <v>0</v>
      </c>
      <c r="G72" s="749"/>
      <c r="H72" s="1054">
        <v>0</v>
      </c>
      <c r="I72" s="752"/>
      <c r="J72" s="1050">
        <v>0</v>
      </c>
      <c r="K72" s="1052"/>
      <c r="L72" s="505">
        <v>0</v>
      </c>
      <c r="M72" s="752"/>
      <c r="N72" s="752" t="s">
        <v>1016</v>
      </c>
      <c r="O72" s="752"/>
      <c r="P72" s="937"/>
      <c r="Q72" s="1054">
        <v>0</v>
      </c>
      <c r="R72" s="752"/>
      <c r="S72" s="1050">
        <v>0</v>
      </c>
      <c r="T72" s="1052"/>
      <c r="U72" s="505">
        <v>0</v>
      </c>
      <c r="V72" s="256"/>
      <c r="W72" s="256" t="s">
        <v>914</v>
      </c>
      <c r="X72" s="194"/>
      <c r="Y72" s="415">
        <v>0</v>
      </c>
      <c r="Z72" s="194"/>
      <c r="AA72" s="1050">
        <v>0</v>
      </c>
      <c r="AB72" s="1052"/>
      <c r="AC72" s="505">
        <v>0</v>
      </c>
      <c r="AD72" s="256"/>
      <c r="AE72" s="256" t="s">
        <v>915</v>
      </c>
      <c r="AF72" s="194"/>
      <c r="AG72" s="415">
        <v>0</v>
      </c>
      <c r="AH72" s="256"/>
      <c r="AI72" s="1050">
        <v>0</v>
      </c>
      <c r="AJ72" s="1052"/>
      <c r="AK72" s="505">
        <v>0</v>
      </c>
      <c r="AL72" s="11"/>
      <c r="AM72" s="11" t="s">
        <v>860</v>
      </c>
      <c r="AN72" s="256"/>
      <c r="AO72" s="459">
        <v>0</v>
      </c>
      <c r="AP72" s="256"/>
      <c r="AQ72" s="1050">
        <v>0</v>
      </c>
      <c r="AR72" s="1052"/>
      <c r="AS72" s="505">
        <v>0</v>
      </c>
      <c r="AT72" s="11"/>
      <c r="AU72" s="11" t="s">
        <v>1017</v>
      </c>
      <c r="AV72" s="507"/>
    </row>
    <row r="73" spans="1:48" x14ac:dyDescent="0.35">
      <c r="C73" s="12"/>
      <c r="D73" s="7" t="s">
        <v>150</v>
      </c>
      <c r="E73" s="155"/>
      <c r="F73" s="1220">
        <v>16</v>
      </c>
      <c r="G73" s="749"/>
      <c r="H73" s="459">
        <v>5</v>
      </c>
      <c r="I73" s="752"/>
      <c r="J73" s="760">
        <v>1.1946333394596581E-2</v>
      </c>
      <c r="K73" s="768"/>
      <c r="L73" s="810">
        <v>11.94633339459658</v>
      </c>
      <c r="M73" s="752"/>
      <c r="N73" s="768" t="s">
        <v>1018</v>
      </c>
      <c r="O73" s="752"/>
      <c r="P73" s="937"/>
      <c r="Q73" s="459">
        <v>4</v>
      </c>
      <c r="R73" s="752"/>
      <c r="S73" s="760">
        <v>1.2569494802997341E-2</v>
      </c>
      <c r="T73" s="768"/>
      <c r="U73" s="505">
        <v>12.56949480299734</v>
      </c>
      <c r="V73" s="256"/>
      <c r="W73" s="256" t="s">
        <v>1019</v>
      </c>
      <c r="X73" s="194"/>
      <c r="Y73" s="459" t="s">
        <v>12</v>
      </c>
      <c r="Z73" s="194"/>
      <c r="AA73" s="760">
        <v>3.7834691501746217E-3</v>
      </c>
      <c r="AB73" s="194"/>
      <c r="AC73" s="505">
        <v>3.7834691501746218</v>
      </c>
      <c r="AD73" s="194"/>
      <c r="AE73" s="194" t="s">
        <v>919</v>
      </c>
      <c r="AF73" s="194"/>
      <c r="AG73" s="459">
        <v>4</v>
      </c>
      <c r="AH73" s="256"/>
      <c r="AI73" s="760">
        <v>1.7514314584035028E-2</v>
      </c>
      <c r="AJ73" s="256"/>
      <c r="AK73" s="655">
        <v>17.514314584035027</v>
      </c>
      <c r="AL73" s="11"/>
      <c r="AM73" s="11" t="s">
        <v>920</v>
      </c>
      <c r="AN73" s="256"/>
      <c r="AO73" s="459" t="s">
        <v>12</v>
      </c>
      <c r="AP73" s="256"/>
      <c r="AQ73" s="1050">
        <v>1.1627906976744186E-2</v>
      </c>
      <c r="AR73" s="256"/>
      <c r="AS73" s="655">
        <v>11.627906976744185</v>
      </c>
      <c r="AT73" s="11"/>
      <c r="AU73" s="11" t="s">
        <v>1020</v>
      </c>
      <c r="AV73" s="507"/>
    </row>
    <row r="74" spans="1:48" x14ac:dyDescent="0.35">
      <c r="D74" s="7" t="s">
        <v>151</v>
      </c>
      <c r="E74" s="155"/>
      <c r="F74" s="851">
        <v>12</v>
      </c>
      <c r="G74" s="747"/>
      <c r="H74" s="459">
        <v>3</v>
      </c>
      <c r="I74" s="194"/>
      <c r="J74" s="760">
        <v>6.0719290051377862E-3</v>
      </c>
      <c r="K74" s="768"/>
      <c r="L74" s="810">
        <v>6.0719290051377861</v>
      </c>
      <c r="M74" s="752"/>
      <c r="N74" s="768" t="s">
        <v>922</v>
      </c>
      <c r="O74" s="194"/>
      <c r="P74" s="879"/>
      <c r="Q74" s="459">
        <v>3</v>
      </c>
      <c r="R74" s="194"/>
      <c r="S74" s="760">
        <v>7.4741280183978544E-3</v>
      </c>
      <c r="T74" s="768"/>
      <c r="U74" s="505">
        <v>7.4741280183978542</v>
      </c>
      <c r="V74" s="256"/>
      <c r="W74" s="256" t="s">
        <v>923</v>
      </c>
      <c r="X74" s="194"/>
      <c r="Y74" s="459">
        <v>3</v>
      </c>
      <c r="Z74" s="194"/>
      <c r="AA74" s="760">
        <v>7.8391959798994985E-3</v>
      </c>
      <c r="AB74" s="194"/>
      <c r="AC74" s="505">
        <v>7.8391959798994986</v>
      </c>
      <c r="AD74" s="194"/>
      <c r="AE74" s="194" t="s">
        <v>924</v>
      </c>
      <c r="AF74" s="194"/>
      <c r="AG74" s="459" t="s">
        <v>12</v>
      </c>
      <c r="AH74" s="256"/>
      <c r="AI74" s="760">
        <v>2.7754056362083689E-3</v>
      </c>
      <c r="AJ74" s="256"/>
      <c r="AK74" s="655">
        <v>2.7754056362083688</v>
      </c>
      <c r="AL74" s="11"/>
      <c r="AM74" s="11" t="s">
        <v>925</v>
      </c>
      <c r="AN74" s="256"/>
      <c r="AO74" s="459" t="s">
        <v>12</v>
      </c>
      <c r="AP74" s="256"/>
      <c r="AQ74" s="1050">
        <v>8.0000000000000002E-3</v>
      </c>
      <c r="AR74" s="256"/>
      <c r="AS74" s="655">
        <v>8</v>
      </c>
      <c r="AT74" s="11"/>
      <c r="AU74" s="11" t="s">
        <v>976</v>
      </c>
      <c r="AV74" s="507"/>
    </row>
    <row r="75" spans="1:48" x14ac:dyDescent="0.35">
      <c r="D75" s="7" t="s">
        <v>152</v>
      </c>
      <c r="E75" s="155"/>
      <c r="F75" s="851">
        <v>15</v>
      </c>
      <c r="G75" s="747"/>
      <c r="H75" s="459">
        <v>8</v>
      </c>
      <c r="I75" s="752"/>
      <c r="J75" s="760">
        <v>1.3686011317278588E-2</v>
      </c>
      <c r="K75" s="768"/>
      <c r="L75" s="810">
        <v>13.686011317278588</v>
      </c>
      <c r="M75" s="752"/>
      <c r="N75" s="768" t="s">
        <v>1021</v>
      </c>
      <c r="O75" s="752"/>
      <c r="P75" s="937"/>
      <c r="Q75" s="459">
        <v>3</v>
      </c>
      <c r="R75" s="752"/>
      <c r="S75" s="760">
        <v>5.8788061501356646E-3</v>
      </c>
      <c r="T75" s="768"/>
      <c r="U75" s="505">
        <v>5.8788061501356648</v>
      </c>
      <c r="V75" s="256"/>
      <c r="W75" s="256" t="s">
        <v>1022</v>
      </c>
      <c r="X75" s="194"/>
      <c r="Y75" s="459" t="s">
        <v>12</v>
      </c>
      <c r="Z75" s="194"/>
      <c r="AA75" s="760">
        <v>2.149826360178601E-3</v>
      </c>
      <c r="AB75" s="194"/>
      <c r="AC75" s="505">
        <v>2.1498263601786012</v>
      </c>
      <c r="AD75" s="194"/>
      <c r="AE75" s="194" t="s">
        <v>979</v>
      </c>
      <c r="AF75" s="194"/>
      <c r="AG75" s="459" t="s">
        <v>12</v>
      </c>
      <c r="AH75" s="256"/>
      <c r="AI75" s="760">
        <v>2.3351895096102031E-3</v>
      </c>
      <c r="AJ75" s="256"/>
      <c r="AK75" s="655">
        <v>2.3351895096102031</v>
      </c>
      <c r="AL75" s="11"/>
      <c r="AM75" s="11" t="s">
        <v>980</v>
      </c>
      <c r="AN75" s="256"/>
      <c r="AO75" s="459" t="s">
        <v>12</v>
      </c>
      <c r="AP75" s="256"/>
      <c r="AQ75" s="1050">
        <v>5.9523809523809521E-3</v>
      </c>
      <c r="AR75" s="256"/>
      <c r="AS75" s="655">
        <v>5.9523809523809517</v>
      </c>
      <c r="AT75" s="11"/>
      <c r="AU75" s="11" t="s">
        <v>1023</v>
      </c>
      <c r="AV75" s="507"/>
    </row>
    <row r="76" spans="1:48" x14ac:dyDescent="0.35">
      <c r="D76" s="7" t="s">
        <v>153</v>
      </c>
      <c r="E76" s="155"/>
      <c r="F76" s="851">
        <v>19</v>
      </c>
      <c r="G76" s="747"/>
      <c r="H76" s="459">
        <v>5</v>
      </c>
      <c r="I76" s="752"/>
      <c r="J76" s="760">
        <v>6.1407652338214451E-3</v>
      </c>
      <c r="K76" s="768"/>
      <c r="L76" s="810">
        <v>6.1407652338214449</v>
      </c>
      <c r="M76" s="752"/>
      <c r="N76" s="768" t="s">
        <v>932</v>
      </c>
      <c r="O76" s="752"/>
      <c r="P76" s="937"/>
      <c r="Q76" s="459">
        <v>6</v>
      </c>
      <c r="R76" s="752"/>
      <c r="S76" s="760">
        <v>9.35139671502218E-3</v>
      </c>
      <c r="T76" s="768"/>
      <c r="U76" s="505">
        <v>9.3513967150221795</v>
      </c>
      <c r="V76" s="256"/>
      <c r="W76" s="256" t="s">
        <v>933</v>
      </c>
      <c r="X76" s="194"/>
      <c r="Y76" s="459">
        <v>4</v>
      </c>
      <c r="Z76" s="194"/>
      <c r="AA76" s="760">
        <v>7.2676450034940606E-3</v>
      </c>
      <c r="AB76" s="194"/>
      <c r="AC76" s="505">
        <v>7.267645003494061</v>
      </c>
      <c r="AD76" s="194"/>
      <c r="AE76" s="194" t="s">
        <v>1024</v>
      </c>
      <c r="AF76" s="194"/>
      <c r="AG76" s="459" t="s">
        <v>12</v>
      </c>
      <c r="AH76" s="256"/>
      <c r="AI76" s="760">
        <v>4.012345679012346E-3</v>
      </c>
      <c r="AJ76" s="11"/>
      <c r="AK76" s="655">
        <v>4.0123456790123457</v>
      </c>
      <c r="AL76" s="11"/>
      <c r="AM76" s="11" t="s">
        <v>935</v>
      </c>
      <c r="AN76" s="11"/>
      <c r="AO76" s="459" t="s">
        <v>12</v>
      </c>
      <c r="AP76" s="256"/>
      <c r="AQ76" s="1050">
        <v>5.3050397877984082E-3</v>
      </c>
      <c r="AR76" s="11"/>
      <c r="AS76" s="655">
        <v>5.3050397877984086</v>
      </c>
      <c r="AT76" s="11"/>
      <c r="AU76" s="11" t="s">
        <v>1025</v>
      </c>
      <c r="AV76" s="557"/>
    </row>
    <row r="77" spans="1:48" x14ac:dyDescent="0.35">
      <c r="D77" s="7" t="s">
        <v>154</v>
      </c>
      <c r="E77" s="155"/>
      <c r="F77" s="851">
        <v>27</v>
      </c>
      <c r="G77" s="157"/>
      <c r="H77" s="459">
        <v>10</v>
      </c>
      <c r="I77" s="752"/>
      <c r="J77" s="760">
        <v>7.4704057004941968E-3</v>
      </c>
      <c r="K77" s="768"/>
      <c r="L77" s="810">
        <v>7.4704057004941964</v>
      </c>
      <c r="M77" s="752"/>
      <c r="N77" s="768" t="s">
        <v>937</v>
      </c>
      <c r="O77" s="752"/>
      <c r="P77" s="937"/>
      <c r="Q77" s="459">
        <v>5</v>
      </c>
      <c r="R77" s="752"/>
      <c r="S77" s="760">
        <v>4.3850772448222356E-3</v>
      </c>
      <c r="T77" s="768"/>
      <c r="U77" s="505">
        <v>4.3850772448222353</v>
      </c>
      <c r="V77" s="256"/>
      <c r="W77" s="256" t="s">
        <v>1026</v>
      </c>
      <c r="X77" s="194"/>
      <c r="Y77" s="459">
        <v>5</v>
      </c>
      <c r="Z77" s="194"/>
      <c r="AA77" s="760">
        <v>4.9774102151772725E-3</v>
      </c>
      <c r="AB77" s="194"/>
      <c r="AC77" s="505">
        <v>4.9774102151772723</v>
      </c>
      <c r="AD77" s="194"/>
      <c r="AE77" s="194" t="s">
        <v>1027</v>
      </c>
      <c r="AF77" s="194"/>
      <c r="AG77" s="459">
        <v>3</v>
      </c>
      <c r="AH77" s="256"/>
      <c r="AI77" s="760">
        <v>3.3416159712106935E-3</v>
      </c>
      <c r="AJ77" s="11"/>
      <c r="AK77" s="655">
        <v>3.3416159712106936</v>
      </c>
      <c r="AL77" s="11"/>
      <c r="AM77" s="11" t="s">
        <v>1028</v>
      </c>
      <c r="AN77" s="11"/>
      <c r="AO77" s="459">
        <v>4</v>
      </c>
      <c r="AP77" s="256"/>
      <c r="AQ77" s="1050">
        <v>5.8479532163742687E-3</v>
      </c>
      <c r="AR77" s="11"/>
      <c r="AS77" s="655">
        <v>5.8479532163742682</v>
      </c>
      <c r="AT77" s="11"/>
      <c r="AU77" s="11" t="s">
        <v>1029</v>
      </c>
      <c r="AV77" s="557"/>
    </row>
    <row r="78" spans="1:48" x14ac:dyDescent="0.35">
      <c r="D78" s="7" t="s">
        <v>155</v>
      </c>
      <c r="E78" s="155"/>
      <c r="F78" s="851">
        <v>48</v>
      </c>
      <c r="G78" s="749"/>
      <c r="H78" s="459">
        <v>14</v>
      </c>
      <c r="I78" s="752"/>
      <c r="J78" s="760">
        <v>7.3478945456013564E-3</v>
      </c>
      <c r="K78" s="768"/>
      <c r="L78" s="810">
        <v>7.3478945456013562</v>
      </c>
      <c r="M78" s="752"/>
      <c r="N78" s="768" t="s">
        <v>942</v>
      </c>
      <c r="O78" s="752"/>
      <c r="P78" s="937"/>
      <c r="Q78" s="459">
        <v>9</v>
      </c>
      <c r="R78" s="752"/>
      <c r="S78" s="760">
        <v>5.5219935812724184E-3</v>
      </c>
      <c r="T78" s="768"/>
      <c r="U78" s="505">
        <v>5.5219935812724188</v>
      </c>
      <c r="V78" s="256"/>
      <c r="W78" s="256" t="s">
        <v>1030</v>
      </c>
      <c r="X78" s="194"/>
      <c r="Y78" s="459">
        <v>5</v>
      </c>
      <c r="Z78" s="194"/>
      <c r="AA78" s="760">
        <v>3.3046926635822869E-3</v>
      </c>
      <c r="AB78" s="194"/>
      <c r="AC78" s="505">
        <v>3.3046926635822871</v>
      </c>
      <c r="AD78" s="194"/>
      <c r="AE78" s="194" t="s">
        <v>1031</v>
      </c>
      <c r="AF78" s="194"/>
      <c r="AG78" s="459">
        <v>12</v>
      </c>
      <c r="AH78" s="256"/>
      <c r="AI78" s="760">
        <v>8.4796434201228465E-3</v>
      </c>
      <c r="AJ78" s="11"/>
      <c r="AK78" s="655">
        <v>8.4796434201228461</v>
      </c>
      <c r="AL78" s="11"/>
      <c r="AM78" s="11" t="s">
        <v>1032</v>
      </c>
      <c r="AN78" s="11"/>
      <c r="AO78" s="459">
        <v>8</v>
      </c>
      <c r="AP78" s="256"/>
      <c r="AQ78" s="1050">
        <v>6.7114093959731542E-3</v>
      </c>
      <c r="AR78" s="11"/>
      <c r="AS78" s="655">
        <v>6.7114093959731544</v>
      </c>
      <c r="AT78" s="11"/>
      <c r="AU78" s="11" t="s">
        <v>1033</v>
      </c>
      <c r="AV78" s="557"/>
    </row>
    <row r="79" spans="1:48" x14ac:dyDescent="0.35">
      <c r="C79" s="12"/>
      <c r="D79" s="7" t="s">
        <v>156</v>
      </c>
      <c r="E79" s="155"/>
      <c r="F79" s="1220">
        <v>48</v>
      </c>
      <c r="G79" s="749"/>
      <c r="H79" s="459">
        <v>15</v>
      </c>
      <c r="I79" s="768"/>
      <c r="J79" s="760">
        <v>7.0883315158124316E-3</v>
      </c>
      <c r="K79" s="768"/>
      <c r="L79" s="810">
        <v>7.088331515812432</v>
      </c>
      <c r="M79" s="752"/>
      <c r="N79" s="768" t="s">
        <v>1034</v>
      </c>
      <c r="O79" s="768"/>
      <c r="P79" s="980"/>
      <c r="Q79" s="459">
        <v>13</v>
      </c>
      <c r="R79" s="768"/>
      <c r="S79" s="760">
        <v>6.8573747210387507E-3</v>
      </c>
      <c r="T79" s="768"/>
      <c r="U79" s="505">
        <v>6.8573747210387506</v>
      </c>
      <c r="V79" s="256"/>
      <c r="W79" s="256" t="s">
        <v>1035</v>
      </c>
      <c r="X79" s="194"/>
      <c r="Y79" s="459">
        <v>8</v>
      </c>
      <c r="Z79" s="194"/>
      <c r="AA79" s="760">
        <v>4.4433051354353581E-3</v>
      </c>
      <c r="AB79" s="194"/>
      <c r="AC79" s="505">
        <v>4.4433051354353577</v>
      </c>
      <c r="AD79" s="194"/>
      <c r="AE79" s="194" t="s">
        <v>629</v>
      </c>
      <c r="AF79" s="194"/>
      <c r="AG79" s="459">
        <v>6</v>
      </c>
      <c r="AH79" s="256"/>
      <c r="AI79" s="760">
        <v>3.4491907667816399E-3</v>
      </c>
      <c r="AJ79" s="11"/>
      <c r="AK79" s="655">
        <v>3.4491907667816397</v>
      </c>
      <c r="AL79" s="11"/>
      <c r="AM79" s="11" t="s">
        <v>1036</v>
      </c>
      <c r="AN79" s="11"/>
      <c r="AO79" s="459">
        <v>6</v>
      </c>
      <c r="AP79" s="256"/>
      <c r="AQ79" s="1050">
        <v>3.9318479685452159E-3</v>
      </c>
      <c r="AR79" s="11"/>
      <c r="AS79" s="655">
        <v>3.9318479685452159</v>
      </c>
      <c r="AT79" s="11"/>
      <c r="AU79" s="11" t="s">
        <v>1037</v>
      </c>
      <c r="AV79" s="557"/>
    </row>
    <row r="80" spans="1:48" x14ac:dyDescent="0.35">
      <c r="A80" s="10"/>
      <c r="B80" s="10"/>
      <c r="C80" s="10"/>
      <c r="D80" s="7" t="s">
        <v>157</v>
      </c>
      <c r="E80" s="155"/>
      <c r="F80" s="1220">
        <v>74</v>
      </c>
      <c r="G80" s="76"/>
      <c r="H80" s="459">
        <v>23</v>
      </c>
      <c r="I80" s="295"/>
      <c r="J80" s="246">
        <v>6.0603603786205081E-3</v>
      </c>
      <c r="K80" s="295"/>
      <c r="L80" s="650">
        <v>6.0603603786205085</v>
      </c>
      <c r="M80" s="222"/>
      <c r="N80" s="247" t="s">
        <v>1038</v>
      </c>
      <c r="O80" s="295"/>
      <c r="P80" s="979"/>
      <c r="Q80" s="459">
        <v>21</v>
      </c>
      <c r="R80" s="295"/>
      <c r="S80" s="246">
        <v>6.4873342521743265E-3</v>
      </c>
      <c r="T80" s="253"/>
      <c r="U80" s="505">
        <v>6.4873342521743265</v>
      </c>
      <c r="V80" s="256"/>
      <c r="W80" s="256" t="s">
        <v>1039</v>
      </c>
      <c r="X80" s="297"/>
      <c r="Y80" s="459">
        <v>10</v>
      </c>
      <c r="Z80" s="297"/>
      <c r="AA80" s="246">
        <v>3.1437415360804797E-3</v>
      </c>
      <c r="AB80" s="297"/>
      <c r="AC80" s="505">
        <v>3.1437415360804799</v>
      </c>
      <c r="AD80" s="194"/>
      <c r="AE80" s="194" t="s">
        <v>1003</v>
      </c>
      <c r="AF80" s="297"/>
      <c r="AG80" s="459">
        <v>11</v>
      </c>
      <c r="AH80" s="256"/>
      <c r="AI80" s="246">
        <v>3.4398152602713363E-3</v>
      </c>
      <c r="AJ80" s="11"/>
      <c r="AK80" s="655">
        <v>3.4398152602713363</v>
      </c>
      <c r="AL80" s="11"/>
      <c r="AM80" s="11" t="s">
        <v>1040</v>
      </c>
      <c r="AN80" s="11"/>
      <c r="AO80" s="459">
        <v>9</v>
      </c>
      <c r="AP80" s="256"/>
      <c r="AQ80" s="1050">
        <v>3.2350826743350108E-3</v>
      </c>
      <c r="AR80" s="11"/>
      <c r="AS80" s="655">
        <v>3.2350826743350107</v>
      </c>
      <c r="AT80" s="11"/>
      <c r="AU80" s="11" t="s">
        <v>1041</v>
      </c>
      <c r="AV80" s="557"/>
    </row>
    <row r="81" spans="1:48" x14ac:dyDescent="0.35">
      <c r="A81" s="10"/>
      <c r="B81" s="10"/>
      <c r="C81" s="10"/>
      <c r="D81" s="7" t="s">
        <v>14</v>
      </c>
      <c r="E81" s="155"/>
      <c r="F81" s="1220">
        <v>30</v>
      </c>
      <c r="G81" s="76"/>
      <c r="H81" s="459">
        <v>13</v>
      </c>
      <c r="I81" s="295"/>
      <c r="J81" s="246" t="s">
        <v>317</v>
      </c>
      <c r="K81" s="295"/>
      <c r="L81" s="650" t="s">
        <v>317</v>
      </c>
      <c r="M81" s="222"/>
      <c r="N81" s="247" t="s">
        <v>317</v>
      </c>
      <c r="O81" s="295"/>
      <c r="P81" s="979"/>
      <c r="Q81" s="459">
        <v>5</v>
      </c>
      <c r="R81" s="295"/>
      <c r="S81" s="248" t="s">
        <v>317</v>
      </c>
      <c r="T81" s="253"/>
      <c r="U81" s="505" t="s">
        <v>317</v>
      </c>
      <c r="V81" s="256"/>
      <c r="W81" s="256" t="s">
        <v>317</v>
      </c>
      <c r="X81" s="297"/>
      <c r="Y81" s="459">
        <v>7</v>
      </c>
      <c r="Z81" s="297"/>
      <c r="AA81" s="246" t="s">
        <v>317</v>
      </c>
      <c r="AB81" s="297"/>
      <c r="AC81" s="505" t="s">
        <v>317</v>
      </c>
      <c r="AD81" s="194"/>
      <c r="AE81" s="194" t="s">
        <v>317</v>
      </c>
      <c r="AF81" s="297"/>
      <c r="AG81" s="459">
        <v>1</v>
      </c>
      <c r="AH81" s="256"/>
      <c r="AI81" s="760" t="s">
        <v>317</v>
      </c>
      <c r="AJ81" s="11"/>
      <c r="AK81" s="655" t="s">
        <v>317</v>
      </c>
      <c r="AL81" s="11"/>
      <c r="AM81" s="11" t="s">
        <v>317</v>
      </c>
      <c r="AN81" s="11"/>
      <c r="AO81" s="459">
        <v>4</v>
      </c>
      <c r="AP81" s="256"/>
      <c r="AQ81" s="1050" t="s">
        <v>317</v>
      </c>
      <c r="AR81" s="11"/>
      <c r="AS81" s="655" t="s">
        <v>317</v>
      </c>
      <c r="AT81" s="11"/>
      <c r="AU81" s="11" t="s">
        <v>317</v>
      </c>
      <c r="AV81" s="557"/>
    </row>
    <row r="82" spans="1:48" x14ac:dyDescent="0.35">
      <c r="A82" s="59"/>
      <c r="B82" s="59"/>
      <c r="C82" s="60"/>
      <c r="E82" s="155"/>
      <c r="F82" s="1220"/>
      <c r="G82" s="76"/>
      <c r="H82" s="489"/>
      <c r="I82" s="11"/>
      <c r="J82" s="207"/>
      <c r="K82" s="11"/>
      <c r="L82" s="655"/>
      <c r="M82" s="11"/>
      <c r="N82" s="11"/>
      <c r="O82" s="11"/>
      <c r="P82" s="941"/>
      <c r="Q82" s="489"/>
      <c r="R82" s="11"/>
      <c r="S82" s="207"/>
      <c r="T82" s="11"/>
      <c r="U82" s="655"/>
      <c r="V82" s="11"/>
      <c r="W82" s="11"/>
      <c r="X82" s="282"/>
      <c r="Y82" s="489"/>
      <c r="Z82" s="282"/>
      <c r="AA82" s="207"/>
      <c r="AB82" s="282"/>
      <c r="AC82" s="655"/>
      <c r="AD82" s="282"/>
      <c r="AE82" s="282"/>
      <c r="AF82" s="282"/>
      <c r="AG82" s="489"/>
      <c r="AH82" s="11"/>
      <c r="AI82" s="207"/>
      <c r="AJ82" s="11"/>
      <c r="AK82" s="655"/>
      <c r="AL82" s="11"/>
      <c r="AM82" s="11"/>
      <c r="AN82" s="11"/>
      <c r="AO82" s="489"/>
      <c r="AP82" s="11"/>
      <c r="AQ82" s="207"/>
      <c r="AR82" s="11"/>
      <c r="AS82" s="655"/>
      <c r="AT82" s="11"/>
      <c r="AU82" s="11"/>
      <c r="AV82" s="557"/>
    </row>
    <row r="83" spans="1:48" x14ac:dyDescent="0.35">
      <c r="A83" s="95" t="s">
        <v>55</v>
      </c>
      <c r="B83" s="95"/>
      <c r="C83" s="95"/>
      <c r="D83" s="64"/>
      <c r="E83" s="166"/>
      <c r="F83" s="454"/>
      <c r="G83" s="152"/>
      <c r="H83" s="496"/>
      <c r="I83" s="308"/>
      <c r="J83" s="309"/>
      <c r="K83" s="310"/>
      <c r="L83" s="653"/>
      <c r="M83" s="308"/>
      <c r="N83" s="310"/>
      <c r="O83" s="308"/>
      <c r="P83" s="1107"/>
      <c r="Q83" s="496"/>
      <c r="R83" s="308"/>
      <c r="S83" s="309"/>
      <c r="T83" s="310"/>
      <c r="U83" s="659"/>
      <c r="V83" s="311"/>
      <c r="W83" s="311"/>
      <c r="X83" s="322"/>
      <c r="Y83" s="497"/>
      <c r="Z83" s="322"/>
      <c r="AA83" s="312"/>
      <c r="AB83" s="322"/>
      <c r="AC83" s="659"/>
      <c r="AD83" s="322"/>
      <c r="AE83" s="322"/>
      <c r="AF83" s="322"/>
      <c r="AG83" s="497"/>
      <c r="AH83" s="311"/>
      <c r="AI83" s="313"/>
      <c r="AJ83" s="314"/>
      <c r="AK83" s="660"/>
      <c r="AL83" s="314"/>
      <c r="AM83" s="314"/>
      <c r="AN83" s="314"/>
      <c r="AO83" s="497"/>
      <c r="AP83" s="311"/>
      <c r="AQ83" s="313"/>
      <c r="AR83" s="314"/>
      <c r="AS83" s="660"/>
      <c r="AT83" s="314"/>
      <c r="AU83" s="314"/>
      <c r="AV83" s="565"/>
    </row>
    <row r="84" spans="1:48" x14ac:dyDescent="0.35">
      <c r="A84" s="169"/>
      <c r="B84" s="169"/>
      <c r="C84" s="169" t="s">
        <v>144</v>
      </c>
      <c r="D84" s="169"/>
      <c r="E84" s="170"/>
      <c r="F84" s="47">
        <v>1627</v>
      </c>
      <c r="G84" s="78"/>
      <c r="H84" s="1056">
        <v>389</v>
      </c>
      <c r="I84" s="299"/>
      <c r="J84" s="218">
        <v>3.367045961475721E-2</v>
      </c>
      <c r="K84" s="317"/>
      <c r="L84" s="649">
        <v>33.670459614757213</v>
      </c>
      <c r="M84" s="338"/>
      <c r="N84" s="338" t="s">
        <v>794</v>
      </c>
      <c r="O84" s="299"/>
      <c r="P84" s="1106"/>
      <c r="Q84" s="1056">
        <v>356</v>
      </c>
      <c r="R84" s="299"/>
      <c r="S84" s="218">
        <v>3.617575099076846E-2</v>
      </c>
      <c r="T84" s="317"/>
      <c r="U84" s="541">
        <v>36.175750990768456</v>
      </c>
      <c r="V84" s="193"/>
      <c r="W84" s="193" t="s">
        <v>795</v>
      </c>
      <c r="X84" s="300"/>
      <c r="Y84" s="493">
        <v>267</v>
      </c>
      <c r="Z84" s="300"/>
      <c r="AA84" s="218">
        <v>2.8955403173331996E-2</v>
      </c>
      <c r="AB84" s="300"/>
      <c r="AC84" s="541">
        <v>28.955403173331995</v>
      </c>
      <c r="AD84" s="193"/>
      <c r="AE84" s="193" t="s">
        <v>796</v>
      </c>
      <c r="AF84" s="300"/>
      <c r="AG84" s="493">
        <v>347</v>
      </c>
      <c r="AH84" s="298"/>
      <c r="AI84" s="218">
        <v>3.9248953738264904E-2</v>
      </c>
      <c r="AJ84" s="193"/>
      <c r="AK84" s="541">
        <v>39.248953738264902</v>
      </c>
      <c r="AL84" s="193"/>
      <c r="AM84" s="193" t="s">
        <v>797</v>
      </c>
      <c r="AN84" s="193"/>
      <c r="AO84" s="493">
        <v>268</v>
      </c>
      <c r="AP84" s="298"/>
      <c r="AQ84" s="960">
        <v>3.9459526802804304E-2</v>
      </c>
      <c r="AR84" s="193"/>
      <c r="AS84" s="541">
        <v>39.459526802804305</v>
      </c>
      <c r="AT84" s="193"/>
      <c r="AU84" s="193" t="s">
        <v>798</v>
      </c>
      <c r="AV84" s="413"/>
    </row>
    <row r="85" spans="1:48" x14ac:dyDescent="0.35">
      <c r="A85" s="22"/>
      <c r="B85" s="10"/>
      <c r="C85" s="10"/>
      <c r="D85" s="22" t="s">
        <v>145</v>
      </c>
      <c r="E85" s="26"/>
      <c r="F85" s="711">
        <v>1181</v>
      </c>
      <c r="G85" s="76"/>
      <c r="H85" s="459">
        <v>228</v>
      </c>
      <c r="I85" s="222"/>
      <c r="J85" s="220">
        <v>2.315534549431663E-2</v>
      </c>
      <c r="K85" s="247"/>
      <c r="L85" s="544">
        <v>23.155345494316631</v>
      </c>
      <c r="M85" s="221"/>
      <c r="N85" s="221" t="s">
        <v>1042</v>
      </c>
      <c r="O85" s="222"/>
      <c r="P85" s="937"/>
      <c r="Q85" s="459">
        <v>275</v>
      </c>
      <c r="R85" s="222"/>
      <c r="S85" s="220">
        <v>3.237667430424112E-2</v>
      </c>
      <c r="T85" s="247"/>
      <c r="U85" s="542">
        <v>32.376674304241121</v>
      </c>
      <c r="V85" s="106"/>
      <c r="W85" s="106" t="s">
        <v>1043</v>
      </c>
      <c r="X85" s="194"/>
      <c r="Y85" s="459">
        <v>191</v>
      </c>
      <c r="Z85" s="194"/>
      <c r="AA85" s="220">
        <v>2.3911326823443307E-2</v>
      </c>
      <c r="AB85" s="194"/>
      <c r="AC85" s="542">
        <v>23.911326823443307</v>
      </c>
      <c r="AD85" s="106"/>
      <c r="AE85" s="106" t="s">
        <v>1044</v>
      </c>
      <c r="AF85" s="194"/>
      <c r="AG85" s="459">
        <v>275</v>
      </c>
      <c r="AH85" s="256"/>
      <c r="AI85" s="220">
        <v>3.587736464448793E-2</v>
      </c>
      <c r="AJ85" s="11"/>
      <c r="AK85" s="542">
        <v>35.877364644487933</v>
      </c>
      <c r="AL85" s="106"/>
      <c r="AM85" s="106" t="s">
        <v>1045</v>
      </c>
      <c r="AN85" s="11"/>
      <c r="AO85" s="459">
        <v>212</v>
      </c>
      <c r="AP85" s="256"/>
      <c r="AQ85" s="1049">
        <v>3.6627991972675196E-2</v>
      </c>
      <c r="AR85" s="11"/>
      <c r="AS85" s="542">
        <v>36.627991972675197</v>
      </c>
      <c r="AT85" s="106"/>
      <c r="AU85" s="106" t="s">
        <v>1046</v>
      </c>
      <c r="AV85" s="557"/>
    </row>
    <row r="86" spans="1:48" x14ac:dyDescent="0.35">
      <c r="A86" s="26"/>
      <c r="B86" s="26"/>
      <c r="C86" s="9"/>
      <c r="D86" s="66" t="s">
        <v>146</v>
      </c>
      <c r="E86" s="155"/>
      <c r="F86" s="850">
        <v>298</v>
      </c>
      <c r="G86" s="157"/>
      <c r="H86" s="459">
        <v>75</v>
      </c>
      <c r="I86" s="222"/>
      <c r="J86" s="246">
        <v>4.3946633011809254E-2</v>
      </c>
      <c r="K86" s="247"/>
      <c r="L86" s="650">
        <v>43.946633011809254</v>
      </c>
      <c r="M86" s="222"/>
      <c r="N86" s="222" t="s">
        <v>1047</v>
      </c>
      <c r="O86" s="222"/>
      <c r="P86" s="937"/>
      <c r="Q86" s="459">
        <v>70</v>
      </c>
      <c r="R86" s="222"/>
      <c r="S86" s="246">
        <v>5.1964367291000457E-2</v>
      </c>
      <c r="T86" s="247"/>
      <c r="U86" s="505">
        <v>51.964367291000457</v>
      </c>
      <c r="V86" s="256"/>
      <c r="W86" s="256" t="s">
        <v>1048</v>
      </c>
      <c r="X86" s="194"/>
      <c r="Y86" s="459">
        <v>57</v>
      </c>
      <c r="Z86" s="194"/>
      <c r="AA86" s="246">
        <v>4.6220059880239521E-2</v>
      </c>
      <c r="AB86" s="194"/>
      <c r="AC86" s="505">
        <v>46.220059880239518</v>
      </c>
      <c r="AD86" s="256"/>
      <c r="AE86" s="256" t="s">
        <v>1049</v>
      </c>
      <c r="AF86" s="194"/>
      <c r="AG86" s="459">
        <v>53</v>
      </c>
      <c r="AH86" s="256"/>
      <c r="AI86" s="246">
        <v>4.5068027210884355E-2</v>
      </c>
      <c r="AJ86" s="11"/>
      <c r="AK86" s="655">
        <v>45.068027210884352</v>
      </c>
      <c r="AL86" s="11"/>
      <c r="AM86" s="11" t="s">
        <v>1050</v>
      </c>
      <c r="AN86" s="11"/>
      <c r="AO86" s="459">
        <v>43</v>
      </c>
      <c r="AP86" s="256"/>
      <c r="AQ86" s="1050">
        <v>4.2835249042145598E-2</v>
      </c>
      <c r="AR86" s="11"/>
      <c r="AS86" s="655">
        <v>42.835249042145598</v>
      </c>
      <c r="AT86" s="11"/>
      <c r="AU86" s="11" t="s">
        <v>1051</v>
      </c>
      <c r="AV86" s="557"/>
    </row>
    <row r="87" spans="1:48" x14ac:dyDescent="0.35">
      <c r="A87" s="26"/>
      <c r="B87" s="26"/>
      <c r="C87" s="9"/>
      <c r="D87" s="66" t="s">
        <v>14</v>
      </c>
      <c r="E87" s="155"/>
      <c r="F87" s="711">
        <v>148</v>
      </c>
      <c r="G87" s="151"/>
      <c r="H87" s="459">
        <v>86</v>
      </c>
      <c r="I87" s="222"/>
      <c r="J87" s="248" t="s">
        <v>317</v>
      </c>
      <c r="K87" s="247"/>
      <c r="L87" s="654" t="s">
        <v>317</v>
      </c>
      <c r="M87" s="295"/>
      <c r="N87" s="253" t="s">
        <v>317</v>
      </c>
      <c r="O87" s="222"/>
      <c r="P87" s="937"/>
      <c r="Q87" s="459">
        <v>11</v>
      </c>
      <c r="R87" s="222"/>
      <c r="S87" s="248" t="s">
        <v>317</v>
      </c>
      <c r="T87" s="247"/>
      <c r="U87" s="657" t="s">
        <v>317</v>
      </c>
      <c r="V87" s="296"/>
      <c r="W87" s="296" t="s">
        <v>317</v>
      </c>
      <c r="X87" s="194"/>
      <c r="Y87" s="459">
        <v>19</v>
      </c>
      <c r="Z87" s="194"/>
      <c r="AA87" s="248" t="s">
        <v>317</v>
      </c>
      <c r="AB87" s="194"/>
      <c r="AC87" s="657" t="s">
        <v>317</v>
      </c>
      <c r="AD87" s="296"/>
      <c r="AE87" s="296" t="s">
        <v>317</v>
      </c>
      <c r="AF87" s="194"/>
      <c r="AG87" s="459">
        <v>19</v>
      </c>
      <c r="AH87" s="256"/>
      <c r="AI87" s="248" t="s">
        <v>317</v>
      </c>
      <c r="AJ87" s="11"/>
      <c r="AK87" s="655" t="s">
        <v>317</v>
      </c>
      <c r="AL87" s="11"/>
      <c r="AM87" s="11" t="s">
        <v>317</v>
      </c>
      <c r="AN87" s="11"/>
      <c r="AO87" s="459">
        <v>13</v>
      </c>
      <c r="AP87" s="256"/>
      <c r="AQ87" s="1053" t="s">
        <v>317</v>
      </c>
      <c r="AR87" s="11"/>
      <c r="AS87" s="655" t="s">
        <v>317</v>
      </c>
      <c r="AT87" s="11"/>
      <c r="AU87" s="11" t="s">
        <v>317</v>
      </c>
      <c r="AV87" s="557"/>
    </row>
    <row r="88" spans="1:48" x14ac:dyDescent="0.35">
      <c r="A88" s="31"/>
      <c r="B88" s="31"/>
      <c r="C88" s="31" t="s">
        <v>149</v>
      </c>
      <c r="D88" s="5"/>
      <c r="E88" s="172"/>
      <c r="F88" s="47">
        <v>1627</v>
      </c>
      <c r="G88" s="78"/>
      <c r="H88" s="1056">
        <v>389</v>
      </c>
      <c r="I88" s="299"/>
      <c r="J88" s="316">
        <v>3.367045961475721E-2</v>
      </c>
      <c r="K88" s="317"/>
      <c r="L88" s="652">
        <v>33.670459614757213</v>
      </c>
      <c r="M88" s="299"/>
      <c r="N88" s="317" t="s">
        <v>794</v>
      </c>
      <c r="O88" s="299"/>
      <c r="P88" s="1106"/>
      <c r="Q88" s="1056">
        <v>356</v>
      </c>
      <c r="R88" s="299"/>
      <c r="S88" s="316">
        <v>3.617575099076846E-2</v>
      </c>
      <c r="T88" s="317"/>
      <c r="U88" s="658">
        <v>36.175750990768456</v>
      </c>
      <c r="V88" s="298"/>
      <c r="W88" s="298" t="s">
        <v>795</v>
      </c>
      <c r="X88" s="298"/>
      <c r="Y88" s="493">
        <v>267</v>
      </c>
      <c r="Z88" s="298"/>
      <c r="AA88" s="316">
        <v>2.8955403173331996E-2</v>
      </c>
      <c r="AB88" s="298"/>
      <c r="AC88" s="658">
        <v>28.955403173331995</v>
      </c>
      <c r="AD88" s="298"/>
      <c r="AE88" s="298" t="s">
        <v>796</v>
      </c>
      <c r="AF88" s="298"/>
      <c r="AG88" s="493">
        <v>347</v>
      </c>
      <c r="AH88" s="298"/>
      <c r="AI88" s="316">
        <v>3.9248953738264904E-2</v>
      </c>
      <c r="AJ88" s="298"/>
      <c r="AK88" s="541">
        <v>39.248953738264902</v>
      </c>
      <c r="AL88" s="193"/>
      <c r="AM88" s="193" t="s">
        <v>797</v>
      </c>
      <c r="AN88" s="298"/>
      <c r="AO88" s="493">
        <v>268</v>
      </c>
      <c r="AP88" s="298"/>
      <c r="AQ88" s="316">
        <v>3.6177105831533475E-2</v>
      </c>
      <c r="AR88" s="298"/>
      <c r="AS88" s="541">
        <v>36.177105831533474</v>
      </c>
      <c r="AT88" s="193"/>
      <c r="AU88" s="193" t="s">
        <v>1052</v>
      </c>
      <c r="AV88" s="569"/>
    </row>
    <row r="89" spans="1:48" x14ac:dyDescent="0.35">
      <c r="C89" s="12"/>
      <c r="D89" s="7" t="s">
        <v>320</v>
      </c>
      <c r="E89" s="155"/>
      <c r="F89" s="711">
        <v>5</v>
      </c>
      <c r="G89" s="151"/>
      <c r="H89" s="459" t="s">
        <v>12</v>
      </c>
      <c r="I89" s="752"/>
      <c r="J89" s="760">
        <v>1.1555555555555557E-2</v>
      </c>
      <c r="K89" s="768"/>
      <c r="L89" s="810">
        <v>11.555555555555557</v>
      </c>
      <c r="M89" s="752"/>
      <c r="N89" s="752" t="s">
        <v>913</v>
      </c>
      <c r="O89" s="752"/>
      <c r="P89" s="937"/>
      <c r="Q89" s="459" t="s">
        <v>12</v>
      </c>
      <c r="R89" s="752"/>
      <c r="S89" s="760">
        <v>1.5063731170336037E-2</v>
      </c>
      <c r="T89" s="768"/>
      <c r="U89" s="505">
        <v>15.063731170336037</v>
      </c>
      <c r="V89" s="256"/>
      <c r="W89" s="256" t="s">
        <v>858</v>
      </c>
      <c r="X89" s="194"/>
      <c r="Y89" s="459" t="s">
        <v>12</v>
      </c>
      <c r="Z89" s="194"/>
      <c r="AA89" s="760">
        <v>3.3548387096774192E-2</v>
      </c>
      <c r="AB89" s="194"/>
      <c r="AC89" s="505">
        <v>33.548387096774192</v>
      </c>
      <c r="AD89" s="256"/>
      <c r="AE89" s="256" t="s">
        <v>859</v>
      </c>
      <c r="AF89" s="194"/>
      <c r="AG89" s="415">
        <v>0</v>
      </c>
      <c r="AH89" s="256"/>
      <c r="AI89" s="760" t="s">
        <v>501</v>
      </c>
      <c r="AJ89" s="256"/>
      <c r="AK89" s="655" t="s">
        <v>487</v>
      </c>
      <c r="AL89" s="11"/>
      <c r="AM89" s="11" t="s">
        <v>860</v>
      </c>
      <c r="AN89" s="256"/>
      <c r="AO89" s="459" t="s">
        <v>12</v>
      </c>
      <c r="AP89" s="256"/>
      <c r="AQ89" s="1050">
        <v>1.1235955056179775E-2</v>
      </c>
      <c r="AR89" s="256"/>
      <c r="AS89" s="655">
        <v>11.235955056179774</v>
      </c>
      <c r="AT89" s="11"/>
      <c r="AU89" s="11" t="s">
        <v>916</v>
      </c>
      <c r="AV89" s="507"/>
    </row>
    <row r="90" spans="1:48" x14ac:dyDescent="0.35">
      <c r="C90" s="12"/>
      <c r="D90" s="7" t="s">
        <v>150</v>
      </c>
      <c r="E90" s="155"/>
      <c r="F90" s="850">
        <v>48</v>
      </c>
      <c r="G90" s="151"/>
      <c r="H90" s="459" t="s">
        <v>12</v>
      </c>
      <c r="I90" s="752"/>
      <c r="J90" s="760">
        <v>9.5570667156772652E-3</v>
      </c>
      <c r="K90" s="768"/>
      <c r="L90" s="810">
        <v>9.5570667156772657</v>
      </c>
      <c r="M90" s="752"/>
      <c r="N90" s="768" t="s">
        <v>1053</v>
      </c>
      <c r="O90" s="752"/>
      <c r="P90" s="937"/>
      <c r="Q90" s="459">
        <v>13</v>
      </c>
      <c r="R90" s="752"/>
      <c r="S90" s="760">
        <v>4.0850858109741359E-2</v>
      </c>
      <c r="T90" s="768"/>
      <c r="U90" s="505">
        <v>40.85085810974136</v>
      </c>
      <c r="V90" s="256"/>
      <c r="W90" s="256" t="s">
        <v>1054</v>
      </c>
      <c r="X90" s="194"/>
      <c r="Y90" s="459">
        <v>9</v>
      </c>
      <c r="Z90" s="194"/>
      <c r="AA90" s="760">
        <v>3.405122235157159E-2</v>
      </c>
      <c r="AB90" s="194"/>
      <c r="AC90" s="505">
        <v>34.051222351571589</v>
      </c>
      <c r="AD90" s="194"/>
      <c r="AE90" s="194" t="s">
        <v>1055</v>
      </c>
      <c r="AF90" s="194"/>
      <c r="AG90" s="459">
        <v>14</v>
      </c>
      <c r="AH90" s="256"/>
      <c r="AI90" s="760">
        <v>6.1300101044122597E-2</v>
      </c>
      <c r="AJ90" s="256"/>
      <c r="AK90" s="655">
        <v>61.300101044122599</v>
      </c>
      <c r="AL90" s="11"/>
      <c r="AM90" s="11" t="s">
        <v>1056</v>
      </c>
      <c r="AN90" s="256"/>
      <c r="AO90" s="459" t="s">
        <v>12</v>
      </c>
      <c r="AP90" s="256"/>
      <c r="AQ90" s="1050">
        <v>4.6511627906976744E-2</v>
      </c>
      <c r="AR90" s="256"/>
      <c r="AS90" s="655">
        <v>46.511627906976742</v>
      </c>
      <c r="AT90" s="11"/>
      <c r="AU90" s="11" t="s">
        <v>1057</v>
      </c>
      <c r="AV90" s="507"/>
    </row>
    <row r="91" spans="1:48" x14ac:dyDescent="0.35">
      <c r="D91" s="7" t="s">
        <v>151</v>
      </c>
      <c r="E91" s="155"/>
      <c r="F91" s="711">
        <v>67</v>
      </c>
      <c r="G91" s="76"/>
      <c r="H91" s="459">
        <v>16</v>
      </c>
      <c r="I91" s="194"/>
      <c r="J91" s="760">
        <v>3.238362136073486E-2</v>
      </c>
      <c r="K91" s="768"/>
      <c r="L91" s="810">
        <v>32.383621360734857</v>
      </c>
      <c r="M91" s="752"/>
      <c r="N91" s="768" t="s">
        <v>1058</v>
      </c>
      <c r="O91" s="194"/>
      <c r="P91" s="879"/>
      <c r="Q91" s="459" t="s">
        <v>12</v>
      </c>
      <c r="R91" s="194"/>
      <c r="S91" s="760">
        <v>2.9896512073591418E-2</v>
      </c>
      <c r="T91" s="768"/>
      <c r="U91" s="505">
        <v>29.896512073591417</v>
      </c>
      <c r="V91" s="256"/>
      <c r="W91" s="256" t="s">
        <v>1059</v>
      </c>
      <c r="X91" s="194"/>
      <c r="Y91" s="459" t="s">
        <v>12</v>
      </c>
      <c r="Z91" s="194"/>
      <c r="AA91" s="760">
        <v>2.3517587939698492E-2</v>
      </c>
      <c r="AB91" s="194"/>
      <c r="AC91" s="505">
        <v>23.517587939698494</v>
      </c>
      <c r="AD91" s="194"/>
      <c r="AE91" s="194" t="s">
        <v>1060</v>
      </c>
      <c r="AF91" s="194"/>
      <c r="AG91" s="459">
        <v>17</v>
      </c>
      <c r="AH91" s="256"/>
      <c r="AI91" s="760">
        <v>4.7181895815542267E-2</v>
      </c>
      <c r="AJ91" s="256"/>
      <c r="AK91" s="655">
        <v>47.181895815542269</v>
      </c>
      <c r="AL91" s="11"/>
      <c r="AM91" s="11" t="s">
        <v>1061</v>
      </c>
      <c r="AN91" s="256"/>
      <c r="AO91" s="459">
        <v>13</v>
      </c>
      <c r="AP91" s="256"/>
      <c r="AQ91" s="1050">
        <v>5.1999999999999998E-2</v>
      </c>
      <c r="AR91" s="256"/>
      <c r="AS91" s="655">
        <v>52</v>
      </c>
      <c r="AT91" s="11"/>
      <c r="AU91" s="11" t="s">
        <v>1062</v>
      </c>
      <c r="AV91" s="507"/>
    </row>
    <row r="92" spans="1:48" x14ac:dyDescent="0.35">
      <c r="D92" s="7" t="s">
        <v>152</v>
      </c>
      <c r="E92" s="155"/>
      <c r="F92" s="711">
        <v>81</v>
      </c>
      <c r="G92" s="76"/>
      <c r="H92" s="459">
        <v>16</v>
      </c>
      <c r="I92" s="752"/>
      <c r="J92" s="760">
        <v>2.7372022634557177E-2</v>
      </c>
      <c r="K92" s="768"/>
      <c r="L92" s="810">
        <v>27.372022634557176</v>
      </c>
      <c r="M92" s="752"/>
      <c r="N92" s="768" t="s">
        <v>1063</v>
      </c>
      <c r="O92" s="752"/>
      <c r="P92" s="937"/>
      <c r="Q92" s="459">
        <v>25</v>
      </c>
      <c r="R92" s="752"/>
      <c r="S92" s="760">
        <v>4.899005125113054E-2</v>
      </c>
      <c r="T92" s="768"/>
      <c r="U92" s="505">
        <v>48.990051251130538</v>
      </c>
      <c r="V92" s="256"/>
      <c r="W92" s="256" t="s">
        <v>1064</v>
      </c>
      <c r="X92" s="194"/>
      <c r="Y92" s="459">
        <v>11</v>
      </c>
      <c r="Z92" s="194"/>
      <c r="AA92" s="760">
        <v>2.3648089961964613E-2</v>
      </c>
      <c r="AB92" s="194"/>
      <c r="AC92" s="505">
        <v>23.648089961964612</v>
      </c>
      <c r="AD92" s="194"/>
      <c r="AE92" s="194" t="s">
        <v>1065</v>
      </c>
      <c r="AF92" s="194"/>
      <c r="AG92" s="459">
        <v>19</v>
      </c>
      <c r="AH92" s="256"/>
      <c r="AI92" s="760">
        <v>4.4368600682593858E-2</v>
      </c>
      <c r="AJ92" s="256"/>
      <c r="AK92" s="655">
        <v>44.368600682593858</v>
      </c>
      <c r="AL92" s="11"/>
      <c r="AM92" s="11" t="s">
        <v>1066</v>
      </c>
      <c r="AN92" s="256"/>
      <c r="AO92" s="459">
        <v>10</v>
      </c>
      <c r="AP92" s="256"/>
      <c r="AQ92" s="1050">
        <v>2.976190476190476E-2</v>
      </c>
      <c r="AR92" s="256"/>
      <c r="AS92" s="655">
        <v>29.761904761904759</v>
      </c>
      <c r="AT92" s="11"/>
      <c r="AU92" s="11" t="s">
        <v>1067</v>
      </c>
      <c r="AV92" s="507"/>
    </row>
    <row r="93" spans="1:48" x14ac:dyDescent="0.35">
      <c r="D93" s="7" t="s">
        <v>153</v>
      </c>
      <c r="E93" s="155"/>
      <c r="F93" s="711">
        <v>78</v>
      </c>
      <c r="G93" s="76"/>
      <c r="H93" s="459">
        <v>16</v>
      </c>
      <c r="I93" s="752"/>
      <c r="J93" s="760">
        <v>1.9650448748228626E-2</v>
      </c>
      <c r="K93" s="768"/>
      <c r="L93" s="810">
        <v>19.650448748228627</v>
      </c>
      <c r="M93" s="752"/>
      <c r="N93" s="768" t="s">
        <v>1068</v>
      </c>
      <c r="O93" s="752"/>
      <c r="P93" s="937"/>
      <c r="Q93" s="459">
        <v>16</v>
      </c>
      <c r="R93" s="752"/>
      <c r="S93" s="760">
        <v>2.4937057906725811E-2</v>
      </c>
      <c r="T93" s="768"/>
      <c r="U93" s="505">
        <v>24.937057906725812</v>
      </c>
      <c r="V93" s="256"/>
      <c r="W93" s="256" t="s">
        <v>1069</v>
      </c>
      <c r="X93" s="194"/>
      <c r="Y93" s="459">
        <v>18</v>
      </c>
      <c r="Z93" s="194"/>
      <c r="AA93" s="760">
        <v>3.270440251572327E-2</v>
      </c>
      <c r="AB93" s="194"/>
      <c r="AC93" s="505">
        <v>32.704402515723267</v>
      </c>
      <c r="AD93" s="194"/>
      <c r="AE93" s="194" t="s">
        <v>1070</v>
      </c>
      <c r="AF93" s="194"/>
      <c r="AG93" s="459">
        <v>15</v>
      </c>
      <c r="AH93" s="256"/>
      <c r="AI93" s="760">
        <v>3.0092592592592594E-2</v>
      </c>
      <c r="AJ93" s="11"/>
      <c r="AK93" s="655">
        <v>30.092592592592595</v>
      </c>
      <c r="AL93" s="11"/>
      <c r="AM93" s="11" t="s">
        <v>1071</v>
      </c>
      <c r="AN93" s="11"/>
      <c r="AO93" s="459">
        <v>13</v>
      </c>
      <c r="AP93" s="256"/>
      <c r="AQ93" s="1050">
        <v>3.4482758620689655E-2</v>
      </c>
      <c r="AR93" s="11"/>
      <c r="AS93" s="655">
        <v>34.482758620689651</v>
      </c>
      <c r="AT93" s="11"/>
      <c r="AU93" s="11" t="s">
        <v>1072</v>
      </c>
      <c r="AV93" s="557"/>
    </row>
    <row r="94" spans="1:48" x14ac:dyDescent="0.35">
      <c r="D94" s="7" t="s">
        <v>154</v>
      </c>
      <c r="E94" s="155"/>
      <c r="F94" s="711">
        <v>149</v>
      </c>
      <c r="G94" s="157"/>
      <c r="H94" s="459">
        <v>20</v>
      </c>
      <c r="I94" s="222"/>
      <c r="J94" s="246">
        <v>1.4940811400988394E-2</v>
      </c>
      <c r="K94" s="247"/>
      <c r="L94" s="650">
        <v>14.940811400988393</v>
      </c>
      <c r="M94" s="222"/>
      <c r="N94" s="247" t="s">
        <v>1073</v>
      </c>
      <c r="O94" s="222"/>
      <c r="P94" s="937"/>
      <c r="Q94" s="459">
        <v>40</v>
      </c>
      <c r="R94" s="222"/>
      <c r="S94" s="246">
        <v>3.5080617958577885E-2</v>
      </c>
      <c r="T94" s="247"/>
      <c r="U94" s="505">
        <v>35.080617958577882</v>
      </c>
      <c r="V94" s="256"/>
      <c r="W94" s="256" t="s">
        <v>1074</v>
      </c>
      <c r="X94" s="194"/>
      <c r="Y94" s="459">
        <v>26</v>
      </c>
      <c r="Z94" s="194"/>
      <c r="AA94" s="246">
        <v>2.5882533118921816E-2</v>
      </c>
      <c r="AB94" s="194"/>
      <c r="AC94" s="505">
        <v>25.882533118921817</v>
      </c>
      <c r="AD94" s="194"/>
      <c r="AE94" s="194" t="s">
        <v>1075</v>
      </c>
      <c r="AF94" s="194"/>
      <c r="AG94" s="459">
        <v>33</v>
      </c>
      <c r="AH94" s="256"/>
      <c r="AI94" s="246">
        <v>3.6757775683317624E-2</v>
      </c>
      <c r="AJ94" s="11"/>
      <c r="AK94" s="655">
        <v>36.757775683317625</v>
      </c>
      <c r="AL94" s="11"/>
      <c r="AM94" s="11" t="s">
        <v>1076</v>
      </c>
      <c r="AN94" s="11"/>
      <c r="AO94" s="459">
        <v>30</v>
      </c>
      <c r="AP94" s="256"/>
      <c r="AQ94" s="1050">
        <v>4.3859649122807015E-2</v>
      </c>
      <c r="AR94" s="11"/>
      <c r="AS94" s="655">
        <v>43.859649122807014</v>
      </c>
      <c r="AT94" s="11"/>
      <c r="AU94" s="11" t="s">
        <v>1077</v>
      </c>
      <c r="AV94" s="557"/>
    </row>
    <row r="95" spans="1:48" x14ac:dyDescent="0.35">
      <c r="D95" s="7" t="s">
        <v>155</v>
      </c>
      <c r="E95" s="155"/>
      <c r="F95" s="711">
        <v>211</v>
      </c>
      <c r="G95" s="151"/>
      <c r="H95" s="459">
        <v>39</v>
      </c>
      <c r="I95" s="222"/>
      <c r="J95" s="246">
        <v>2.0469134805603778E-2</v>
      </c>
      <c r="K95" s="247"/>
      <c r="L95" s="650">
        <v>20.46913480560378</v>
      </c>
      <c r="M95" s="222"/>
      <c r="N95" s="247" t="s">
        <v>1078</v>
      </c>
      <c r="O95" s="222"/>
      <c r="P95" s="937"/>
      <c r="Q95" s="459">
        <v>52</v>
      </c>
      <c r="R95" s="222"/>
      <c r="S95" s="246">
        <v>3.1904851802907308E-2</v>
      </c>
      <c r="T95" s="247"/>
      <c r="U95" s="505">
        <v>31.904851802907309</v>
      </c>
      <c r="V95" s="256"/>
      <c r="W95" s="256" t="s">
        <v>1079</v>
      </c>
      <c r="X95" s="194"/>
      <c r="Y95" s="459">
        <v>34</v>
      </c>
      <c r="Z95" s="194"/>
      <c r="AA95" s="246">
        <v>2.247191011235955E-2</v>
      </c>
      <c r="AB95" s="194"/>
      <c r="AC95" s="505">
        <v>22.471910112359549</v>
      </c>
      <c r="AD95" s="194"/>
      <c r="AE95" s="194" t="s">
        <v>1080</v>
      </c>
      <c r="AF95" s="194"/>
      <c r="AG95" s="459">
        <v>49</v>
      </c>
      <c r="AH95" s="256"/>
      <c r="AI95" s="246">
        <v>3.4625210632168286E-2</v>
      </c>
      <c r="AJ95" s="11"/>
      <c r="AK95" s="655">
        <v>34.625210632168283</v>
      </c>
      <c r="AL95" s="11"/>
      <c r="AM95" s="11" t="s">
        <v>1081</v>
      </c>
      <c r="AN95" s="11"/>
      <c r="AO95" s="459">
        <v>37</v>
      </c>
      <c r="AP95" s="256"/>
      <c r="AQ95" s="1050">
        <v>3.1040268456375839E-2</v>
      </c>
      <c r="AR95" s="11"/>
      <c r="AS95" s="655">
        <v>31.040268456375838</v>
      </c>
      <c r="AT95" s="11"/>
      <c r="AU95" s="11" t="s">
        <v>1082</v>
      </c>
      <c r="AV95" s="557"/>
    </row>
    <row r="96" spans="1:48" x14ac:dyDescent="0.35">
      <c r="C96" s="12"/>
      <c r="D96" s="7" t="s">
        <v>156</v>
      </c>
      <c r="E96" s="155"/>
      <c r="F96" s="850">
        <v>267</v>
      </c>
      <c r="G96" s="151"/>
      <c r="H96" s="459">
        <v>63</v>
      </c>
      <c r="I96" s="247"/>
      <c r="J96" s="246">
        <v>2.9770992366412213E-2</v>
      </c>
      <c r="K96" s="247"/>
      <c r="L96" s="650">
        <v>29.770992366412212</v>
      </c>
      <c r="M96" s="222"/>
      <c r="N96" s="247" t="s">
        <v>1083</v>
      </c>
      <c r="O96" s="247"/>
      <c r="P96" s="980"/>
      <c r="Q96" s="459">
        <v>64</v>
      </c>
      <c r="R96" s="247"/>
      <c r="S96" s="246">
        <v>3.3759383242036922E-2</v>
      </c>
      <c r="T96" s="247"/>
      <c r="U96" s="505">
        <v>33.759383242036925</v>
      </c>
      <c r="V96" s="256"/>
      <c r="W96" s="256" t="s">
        <v>1084</v>
      </c>
      <c r="X96" s="194"/>
      <c r="Y96" s="459">
        <v>41</v>
      </c>
      <c r="Z96" s="194"/>
      <c r="AA96" s="246">
        <v>2.2771938819106212E-2</v>
      </c>
      <c r="AB96" s="194"/>
      <c r="AC96" s="505">
        <v>22.771938819106211</v>
      </c>
      <c r="AD96" s="194"/>
      <c r="AE96" s="194" t="s">
        <v>1085</v>
      </c>
      <c r="AF96" s="194"/>
      <c r="AG96" s="459">
        <v>52</v>
      </c>
      <c r="AH96" s="256"/>
      <c r="AI96" s="246">
        <v>2.9892986645440878E-2</v>
      </c>
      <c r="AJ96" s="11"/>
      <c r="AK96" s="655">
        <v>29.892986645440878</v>
      </c>
      <c r="AL96" s="11"/>
      <c r="AM96" s="11" t="s">
        <v>1086</v>
      </c>
      <c r="AN96" s="11"/>
      <c r="AO96" s="459">
        <v>47</v>
      </c>
      <c r="AP96" s="256"/>
      <c r="AQ96" s="1050">
        <v>3.0799475753604193E-2</v>
      </c>
      <c r="AR96" s="11"/>
      <c r="AS96" s="655">
        <v>30.799475753604192</v>
      </c>
      <c r="AT96" s="11"/>
      <c r="AU96" s="11" t="s">
        <v>1087</v>
      </c>
      <c r="AV96" s="557"/>
    </row>
    <row r="97" spans="1:48" x14ac:dyDescent="0.35">
      <c r="A97" s="10"/>
      <c r="B97" s="10"/>
      <c r="C97" s="10"/>
      <c r="D97" s="7" t="s">
        <v>157</v>
      </c>
      <c r="E97" s="155"/>
      <c r="F97" s="850">
        <v>489</v>
      </c>
      <c r="G97" s="76"/>
      <c r="H97" s="459">
        <v>81</v>
      </c>
      <c r="I97" s="295"/>
      <c r="J97" s="246">
        <v>2.1343008289924397E-2</v>
      </c>
      <c r="K97" s="295"/>
      <c r="L97" s="650">
        <v>21.343008289924398</v>
      </c>
      <c r="M97" s="222"/>
      <c r="N97" s="247" t="s">
        <v>1088</v>
      </c>
      <c r="O97" s="295"/>
      <c r="P97" s="979"/>
      <c r="Q97" s="459">
        <v>102</v>
      </c>
      <c r="R97" s="295"/>
      <c r="S97" s="246">
        <v>3.1509909224846727E-2</v>
      </c>
      <c r="T97" s="253"/>
      <c r="U97" s="505">
        <v>31.509909224846727</v>
      </c>
      <c r="V97" s="256"/>
      <c r="W97" s="256" t="s">
        <v>1089</v>
      </c>
      <c r="X97" s="297"/>
      <c r="Y97" s="459">
        <v>87</v>
      </c>
      <c r="Z97" s="297"/>
      <c r="AA97" s="246">
        <v>2.7350551363900171E-2</v>
      </c>
      <c r="AB97" s="297"/>
      <c r="AC97" s="505">
        <v>27.35055136390017</v>
      </c>
      <c r="AD97" s="194"/>
      <c r="AE97" s="194" t="s">
        <v>1090</v>
      </c>
      <c r="AF97" s="297"/>
      <c r="AG97" s="459">
        <v>123</v>
      </c>
      <c r="AH97" s="256"/>
      <c r="AI97" s="246">
        <v>3.8463388819397669E-2</v>
      </c>
      <c r="AJ97" s="11"/>
      <c r="AK97" s="655">
        <v>38.463388819397672</v>
      </c>
      <c r="AL97" s="11"/>
      <c r="AM97" s="11" t="s">
        <v>1091</v>
      </c>
      <c r="AN97" s="11"/>
      <c r="AO97" s="459">
        <v>96</v>
      </c>
      <c r="AP97" s="256"/>
      <c r="AQ97" s="1050">
        <v>3.4507548526240113E-2</v>
      </c>
      <c r="AR97" s="11"/>
      <c r="AS97" s="655">
        <v>34.507548526240114</v>
      </c>
      <c r="AT97" s="11"/>
      <c r="AU97" s="11" t="s">
        <v>1092</v>
      </c>
      <c r="AV97" s="557"/>
    </row>
    <row r="98" spans="1:48" x14ac:dyDescent="0.35">
      <c r="A98" s="10"/>
      <c r="B98" s="10"/>
      <c r="C98" s="10"/>
      <c r="D98" s="7" t="s">
        <v>14</v>
      </c>
      <c r="E98" s="155"/>
      <c r="F98" s="850">
        <v>232</v>
      </c>
      <c r="G98" s="76"/>
      <c r="H98" s="459">
        <v>133</v>
      </c>
      <c r="I98" s="295"/>
      <c r="J98" s="246" t="s">
        <v>317</v>
      </c>
      <c r="K98" s="295"/>
      <c r="L98" s="650" t="s">
        <v>317</v>
      </c>
      <c r="M98" s="222"/>
      <c r="N98" s="247" t="s">
        <v>317</v>
      </c>
      <c r="O98" s="295"/>
      <c r="P98" s="979"/>
      <c r="Q98" s="459">
        <v>31</v>
      </c>
      <c r="R98" s="295"/>
      <c r="S98" s="248" t="s">
        <v>317</v>
      </c>
      <c r="T98" s="253"/>
      <c r="U98" s="505" t="s">
        <v>317</v>
      </c>
      <c r="V98" s="256"/>
      <c r="W98" s="256" t="s">
        <v>317</v>
      </c>
      <c r="X98" s="297"/>
      <c r="Y98" s="459">
        <v>30</v>
      </c>
      <c r="Z98" s="297"/>
      <c r="AA98" s="246" t="s">
        <v>317</v>
      </c>
      <c r="AB98" s="297"/>
      <c r="AC98" s="505" t="s">
        <v>317</v>
      </c>
      <c r="AD98" s="194"/>
      <c r="AE98" s="194" t="s">
        <v>317</v>
      </c>
      <c r="AF98" s="297"/>
      <c r="AG98" s="459">
        <v>25</v>
      </c>
      <c r="AH98" s="256"/>
      <c r="AI98" s="246" t="s">
        <v>317</v>
      </c>
      <c r="AJ98" s="11"/>
      <c r="AK98" s="655" t="s">
        <v>317</v>
      </c>
      <c r="AL98" s="11"/>
      <c r="AM98" s="11" t="s">
        <v>317</v>
      </c>
      <c r="AN98" s="11"/>
      <c r="AO98" s="459">
        <v>13</v>
      </c>
      <c r="AP98" s="256"/>
      <c r="AQ98" s="1050" t="s">
        <v>317</v>
      </c>
      <c r="AR98" s="11"/>
      <c r="AS98" s="655" t="s">
        <v>317</v>
      </c>
      <c r="AT98" s="11"/>
      <c r="AU98" s="11" t="s">
        <v>317</v>
      </c>
      <c r="AV98" s="557"/>
    </row>
    <row r="99" spans="1:48" x14ac:dyDescent="0.35">
      <c r="A99" s="51"/>
      <c r="B99" s="51"/>
      <c r="C99" s="52"/>
      <c r="E99" s="155"/>
      <c r="F99" s="850"/>
      <c r="G99" s="76"/>
      <c r="H99" s="489"/>
      <c r="I99" s="11"/>
      <c r="J99" s="207"/>
      <c r="K99" s="11"/>
      <c r="L99" s="655"/>
      <c r="M99" s="11"/>
      <c r="N99" s="11"/>
      <c r="O99" s="11"/>
      <c r="P99" s="941"/>
      <c r="Q99" s="489"/>
      <c r="R99" s="11"/>
      <c r="S99" s="207"/>
      <c r="T99" s="11"/>
      <c r="U99" s="11"/>
      <c r="V99" s="11"/>
      <c r="W99" s="11"/>
      <c r="X99" s="11"/>
      <c r="Y99" s="489"/>
      <c r="Z99" s="11"/>
      <c r="AA99" s="207"/>
      <c r="AB99" s="11"/>
      <c r="AC99" s="11"/>
      <c r="AD99" s="11"/>
      <c r="AE99" s="11"/>
      <c r="AF99" s="11"/>
      <c r="AG99" s="489"/>
      <c r="AH99" s="11"/>
      <c r="AI99" s="207"/>
      <c r="AJ99" s="11"/>
      <c r="AK99" s="11"/>
      <c r="AL99" s="11"/>
      <c r="AM99" s="11"/>
      <c r="AN99" s="11"/>
      <c r="AO99" s="489"/>
      <c r="AP99" s="11"/>
      <c r="AQ99" s="207"/>
      <c r="AR99" s="11"/>
      <c r="AS99" s="11"/>
      <c r="AT99" s="11"/>
      <c r="AU99" s="11"/>
      <c r="AV99" s="557"/>
    </row>
    <row r="100" spans="1:48" x14ac:dyDescent="0.35">
      <c r="A100" s="95" t="s">
        <v>14</v>
      </c>
      <c r="B100" s="95"/>
      <c r="C100" s="95"/>
      <c r="D100" s="64"/>
      <c r="E100" s="166"/>
      <c r="F100" s="454">
        <v>50</v>
      </c>
      <c r="G100" s="152"/>
      <c r="H100" s="1071">
        <v>21</v>
      </c>
      <c r="I100" s="226"/>
      <c r="J100" s="225" t="s">
        <v>317</v>
      </c>
      <c r="K100" s="226"/>
      <c r="L100" s="656" t="s">
        <v>317</v>
      </c>
      <c r="M100" s="226"/>
      <c r="N100" s="226" t="s">
        <v>317</v>
      </c>
      <c r="O100" s="226"/>
      <c r="P100" s="938"/>
      <c r="Q100" s="1071">
        <v>5</v>
      </c>
      <c r="R100" s="226"/>
      <c r="S100" s="225" t="s">
        <v>317</v>
      </c>
      <c r="T100" s="226"/>
      <c r="U100" s="226" t="s">
        <v>317</v>
      </c>
      <c r="V100" s="226"/>
      <c r="W100" s="226" t="s">
        <v>317</v>
      </c>
      <c r="X100" s="323"/>
      <c r="Y100" s="499">
        <v>17</v>
      </c>
      <c r="Z100" s="323"/>
      <c r="AA100" s="225" t="s">
        <v>317</v>
      </c>
      <c r="AB100" s="226"/>
      <c r="AC100" s="226" t="s">
        <v>317</v>
      </c>
      <c r="AD100" s="226"/>
      <c r="AE100" s="226" t="s">
        <v>317</v>
      </c>
      <c r="AF100" s="323"/>
      <c r="AG100" s="499">
        <v>4</v>
      </c>
      <c r="AH100" s="324"/>
      <c r="AI100" s="225" t="s">
        <v>317</v>
      </c>
      <c r="AJ100" s="226"/>
      <c r="AK100" s="226" t="s">
        <v>317</v>
      </c>
      <c r="AL100" s="226"/>
      <c r="AM100" s="226" t="s">
        <v>317</v>
      </c>
      <c r="AN100" s="196"/>
      <c r="AO100" s="1071">
        <v>3</v>
      </c>
      <c r="AP100" s="324"/>
      <c r="AQ100" s="761" t="s">
        <v>317</v>
      </c>
      <c r="AR100" s="1014"/>
      <c r="AS100" s="1014" t="s">
        <v>317</v>
      </c>
      <c r="AT100" s="1014"/>
      <c r="AU100" s="1014" t="s">
        <v>317</v>
      </c>
      <c r="AV100" s="458"/>
    </row>
    <row r="101" spans="1:48" x14ac:dyDescent="0.35">
      <c r="A101" s="51"/>
      <c r="B101" s="51"/>
      <c r="C101" s="51"/>
      <c r="E101" s="155"/>
      <c r="F101" s="1007"/>
      <c r="G101" s="76"/>
      <c r="H101" s="489"/>
      <c r="I101" s="11"/>
      <c r="J101" s="207"/>
      <c r="K101" s="11"/>
      <c r="L101" s="11"/>
      <c r="M101" s="11"/>
      <c r="N101" s="11"/>
      <c r="O101" s="11"/>
      <c r="P101" s="941"/>
      <c r="Q101" s="489"/>
      <c r="R101" s="11"/>
      <c r="S101" s="207"/>
      <c r="T101" s="11"/>
      <c r="U101" s="11"/>
      <c r="V101" s="11"/>
      <c r="W101" s="11"/>
      <c r="X101" s="11"/>
      <c r="Y101" s="489"/>
      <c r="Z101" s="11"/>
      <c r="AA101" s="207"/>
      <c r="AB101" s="11"/>
      <c r="AC101" s="11"/>
      <c r="AD101" s="11"/>
      <c r="AE101" s="11"/>
      <c r="AF101" s="11"/>
      <c r="AG101" s="489"/>
      <c r="AH101" s="11"/>
      <c r="AI101" s="207"/>
      <c r="AJ101" s="11"/>
      <c r="AK101" s="11"/>
      <c r="AL101" s="11"/>
      <c r="AM101" s="11"/>
      <c r="AN101" s="11"/>
      <c r="AO101" s="489"/>
      <c r="AP101" s="11"/>
      <c r="AQ101" s="11"/>
      <c r="AR101" s="11"/>
      <c r="AS101" s="11"/>
      <c r="AT101" s="11"/>
      <c r="AU101" s="11"/>
      <c r="AV101" s="557"/>
    </row>
    <row r="102" spans="1:48" x14ac:dyDescent="0.35">
      <c r="A102" s="51"/>
      <c r="B102" s="797" t="s">
        <v>2993</v>
      </c>
      <c r="C102" s="455"/>
      <c r="D102" s="455"/>
      <c r="E102" s="455"/>
      <c r="F102" s="1168"/>
      <c r="G102" s="455"/>
      <c r="H102" s="1168"/>
      <c r="I102" s="455"/>
      <c r="J102" s="455"/>
      <c r="K102" s="455"/>
      <c r="L102" s="455"/>
      <c r="M102" s="455"/>
      <c r="N102" s="455"/>
      <c r="O102" s="455"/>
      <c r="P102" s="1075"/>
      <c r="Q102" s="1168"/>
      <c r="R102" s="455"/>
      <c r="S102" s="455"/>
      <c r="T102" s="455"/>
      <c r="U102" s="455"/>
      <c r="V102" s="455"/>
      <c r="W102" s="455"/>
      <c r="X102" s="455"/>
      <c r="Y102" s="1168"/>
      <c r="Z102" s="455"/>
      <c r="AA102" s="207"/>
      <c r="AB102" s="11"/>
      <c r="AC102" s="11"/>
      <c r="AD102" s="11"/>
      <c r="AE102" s="11"/>
      <c r="AF102" s="11"/>
      <c r="AG102" s="282"/>
      <c r="AH102" s="11"/>
      <c r="AI102" s="207"/>
      <c r="AJ102" s="11"/>
      <c r="AK102" s="11"/>
      <c r="AL102" s="11"/>
      <c r="AM102" s="11"/>
      <c r="AN102" s="11"/>
      <c r="AO102" s="282"/>
      <c r="AP102" s="11"/>
      <c r="AQ102" s="11"/>
      <c r="AR102" s="11"/>
      <c r="AS102" s="11"/>
      <c r="AT102" s="11"/>
      <c r="AU102" s="11"/>
      <c r="AV102" s="11"/>
    </row>
    <row r="103" spans="1:48" x14ac:dyDescent="0.35">
      <c r="A103" s="51"/>
      <c r="B103" s="455" t="s">
        <v>528</v>
      </c>
      <c r="C103" s="797"/>
      <c r="D103" s="797"/>
      <c r="E103" s="797"/>
      <c r="F103" s="1168"/>
      <c r="G103" s="797"/>
      <c r="H103" s="1168"/>
      <c r="I103" s="797"/>
      <c r="J103" s="797"/>
      <c r="K103" s="797"/>
      <c r="L103" s="797"/>
      <c r="M103" s="797"/>
      <c r="N103" s="797"/>
      <c r="O103" s="797"/>
      <c r="P103" s="1075"/>
      <c r="Q103" s="1168"/>
      <c r="R103" s="797"/>
      <c r="S103" s="797"/>
      <c r="T103" s="797"/>
      <c r="U103" s="797"/>
      <c r="V103" s="797"/>
      <c r="W103" s="797"/>
      <c r="X103" s="797"/>
      <c r="Y103" s="1168"/>
      <c r="Z103" s="797"/>
      <c r="AA103" s="207"/>
      <c r="AB103" s="11"/>
      <c r="AC103" s="11"/>
      <c r="AD103" s="11"/>
      <c r="AE103" s="11"/>
      <c r="AF103" s="11"/>
      <c r="AG103" s="282"/>
      <c r="AH103" s="11"/>
      <c r="AI103" s="207"/>
      <c r="AJ103" s="11"/>
      <c r="AK103" s="11"/>
      <c r="AL103" s="11"/>
      <c r="AM103" s="11"/>
      <c r="AN103" s="11"/>
      <c r="AO103" s="282"/>
      <c r="AP103" s="11"/>
      <c r="AQ103" s="11"/>
      <c r="AR103" s="11"/>
      <c r="AS103" s="11"/>
      <c r="AT103" s="11"/>
      <c r="AU103" s="11"/>
      <c r="AV103" s="11"/>
    </row>
    <row r="104" spans="1:48" x14ac:dyDescent="0.35">
      <c r="A104" s="50"/>
      <c r="B104" s="455" t="s">
        <v>527</v>
      </c>
      <c r="C104" s="455"/>
      <c r="D104" s="456"/>
      <c r="E104" s="456"/>
      <c r="F104" s="1214"/>
      <c r="G104" s="456"/>
      <c r="H104" s="1214"/>
      <c r="I104" s="456"/>
      <c r="J104" s="456"/>
      <c r="K104" s="456"/>
      <c r="L104" s="456"/>
      <c r="M104" s="456"/>
      <c r="N104" s="456"/>
      <c r="O104" s="456"/>
      <c r="P104" s="1078"/>
      <c r="Q104" s="1214"/>
      <c r="R104" s="456"/>
      <c r="S104" s="456"/>
      <c r="T104" s="456"/>
      <c r="U104" s="456"/>
      <c r="V104" s="456"/>
      <c r="W104" s="456"/>
      <c r="X104" s="456"/>
      <c r="Y104" s="1214"/>
      <c r="Z104" s="456"/>
      <c r="AA104" s="207"/>
      <c r="AB104" s="11"/>
      <c r="AC104" s="11"/>
      <c r="AD104" s="11"/>
      <c r="AE104" s="11"/>
      <c r="AF104" s="11"/>
      <c r="AG104" s="282"/>
      <c r="AH104" s="11"/>
      <c r="AI104" s="207"/>
      <c r="AJ104" s="11"/>
      <c r="AK104" s="11"/>
      <c r="AL104" s="11"/>
      <c r="AM104" s="11"/>
      <c r="AN104" s="11"/>
      <c r="AO104" s="282"/>
      <c r="AP104" s="11"/>
      <c r="AQ104" s="11"/>
      <c r="AR104" s="11"/>
      <c r="AS104" s="11"/>
      <c r="AT104" s="11"/>
      <c r="AU104" s="11"/>
      <c r="AV104" s="11"/>
    </row>
    <row r="105" spans="1:48" x14ac:dyDescent="0.35">
      <c r="A105" s="51"/>
      <c r="B105" s="455" t="s">
        <v>495</v>
      </c>
      <c r="C105" s="455"/>
      <c r="D105" s="455"/>
      <c r="E105" s="455"/>
      <c r="F105" s="1168"/>
      <c r="G105" s="455"/>
      <c r="H105" s="1168"/>
      <c r="I105" s="455"/>
      <c r="J105" s="455"/>
      <c r="K105" s="481"/>
      <c r="L105" s="455"/>
      <c r="M105" s="455"/>
      <c r="N105" s="455"/>
      <c r="O105" s="455"/>
      <c r="P105" s="1075"/>
      <c r="Q105" s="1168"/>
      <c r="R105" s="455"/>
      <c r="S105" s="481"/>
      <c r="T105" s="455"/>
      <c r="U105" s="455"/>
      <c r="V105" s="455"/>
      <c r="W105" s="455"/>
      <c r="X105" s="455"/>
      <c r="Y105" s="1168"/>
      <c r="Z105" s="455"/>
      <c r="AA105" s="237"/>
      <c r="AB105" s="98"/>
      <c r="AC105" s="98"/>
      <c r="AD105" s="98"/>
      <c r="AE105" s="98"/>
      <c r="AF105" s="98"/>
      <c r="AG105" s="1221"/>
    </row>
    <row r="106" spans="1:48" x14ac:dyDescent="0.35">
      <c r="A106" s="51"/>
      <c r="B106" s="455" t="s">
        <v>496</v>
      </c>
      <c r="C106" s="455"/>
      <c r="D106" s="455"/>
      <c r="E106" s="455"/>
      <c r="F106" s="1168"/>
      <c r="G106" s="455"/>
      <c r="H106" s="1168"/>
      <c r="I106" s="455"/>
      <c r="J106" s="455"/>
      <c r="K106" s="455"/>
      <c r="L106" s="455"/>
      <c r="M106" s="455"/>
      <c r="N106" s="455"/>
      <c r="O106" s="455"/>
      <c r="P106" s="1075"/>
      <c r="Q106" s="1168"/>
      <c r="R106" s="455"/>
      <c r="S106" s="455"/>
      <c r="T106" s="455"/>
      <c r="U106" s="455"/>
      <c r="V106" s="455"/>
      <c r="W106" s="455"/>
      <c r="X106" s="455"/>
      <c r="Y106" s="1168"/>
      <c r="Z106" s="455"/>
      <c r="AA106" s="455"/>
      <c r="AB106" s="455"/>
      <c r="AC106" s="455"/>
      <c r="AD106" s="455"/>
      <c r="AE106" s="455"/>
    </row>
    <row r="107" spans="1:48" x14ac:dyDescent="0.35">
      <c r="A107" s="93"/>
      <c r="B107" s="1461" t="s">
        <v>518</v>
      </c>
      <c r="C107" s="1461"/>
      <c r="D107" s="1461"/>
      <c r="E107" s="1461"/>
      <c r="F107" s="1461"/>
      <c r="G107" s="1461"/>
      <c r="H107" s="1461"/>
      <c r="I107" s="1461"/>
      <c r="J107" s="1461"/>
      <c r="K107" s="1461"/>
      <c r="L107" s="1461"/>
      <c r="M107" s="1461"/>
      <c r="N107" s="1461"/>
      <c r="O107" s="1461"/>
      <c r="P107" s="1461"/>
      <c r="Q107" s="1461"/>
      <c r="R107" s="1461"/>
      <c r="S107" s="1461"/>
      <c r="T107" s="1461"/>
      <c r="U107" s="1461"/>
      <c r="V107" s="1461"/>
      <c r="W107" s="1461"/>
      <c r="X107" s="1461"/>
      <c r="Y107" s="1461"/>
      <c r="Z107" s="1461"/>
      <c r="AA107" s="1461"/>
      <c r="AB107" s="1461"/>
      <c r="AC107" s="1461"/>
      <c r="AD107" s="1461"/>
      <c r="AE107" s="1461"/>
      <c r="AF107" s="1461"/>
      <c r="AG107" s="1461"/>
      <c r="AH107" s="1461"/>
      <c r="AI107" s="1461"/>
      <c r="AJ107" s="1461"/>
      <c r="AK107" s="1461"/>
      <c r="AL107" s="1461"/>
      <c r="AM107" s="1461"/>
      <c r="AN107" s="1461"/>
      <c r="AO107" s="1461"/>
      <c r="AP107" s="1461"/>
      <c r="AQ107" s="1461"/>
      <c r="AR107" s="1461"/>
    </row>
    <row r="108" spans="1:48" x14ac:dyDescent="0.35">
      <c r="B108" s="1461"/>
      <c r="C108" s="1461"/>
      <c r="D108" s="1461"/>
      <c r="E108" s="1461"/>
      <c r="F108" s="1461"/>
      <c r="G108" s="1461"/>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461"/>
      <c r="AM108" s="1461"/>
      <c r="AN108" s="1461"/>
      <c r="AO108" s="1461"/>
      <c r="AP108" s="1461"/>
      <c r="AQ108" s="1461"/>
      <c r="AR108" s="1461"/>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scale="80">
      <pane ySplit="12" topLeftCell="A14" activePane="bottomLeft" state="frozen"/>
      <selection pane="bottomLeft" activeCell="O91" sqref="O91"/>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O91" sqref="O91"/>
      <pageMargins left="0.7" right="0.7" top="0.75" bottom="0.75" header="0.3" footer="0.3"/>
      <pageSetup paperSize="9" orientation="portrait" r:id="rId4"/>
    </customSheetView>
    <customSheetView guid="{C9002C72-A0F7-4AAF-83BF-3FC793C5F997}" scale="80">
      <pane ySplit="12" topLeftCell="A14" activePane="bottomLeft" state="frozen"/>
      <selection pane="bottomLeft" activeCell="O91" sqref="O91"/>
      <pageMargins left="0.7" right="0.7" top="0.75" bottom="0.75" header="0.3" footer="0.3"/>
      <pageSetup paperSize="9" orientation="portrait" r:id="rId5"/>
    </customSheetView>
    <customSheetView guid="{D0F68430-8E60-4582-8981-740878CAA35F}" scale="80">
      <pane ySplit="14" topLeftCell="A99" activePane="bottomLeft" state="frozen"/>
      <selection pane="bottomLeft" activeCell="B103" sqref="B103"/>
      <pageMargins left="0.7" right="0.7" top="0.75" bottom="0.75" header="0.3" footer="0.3"/>
      <pageSetup paperSize="9" orientation="portrait" r:id="rId6"/>
    </customSheetView>
    <customSheetView guid="{6D33D6DF-7C7F-4732-B580-E47205D6915F}" scale="80">
      <pane ySplit="12" topLeftCell="A14" activePane="bottomLeft" state="frozen"/>
      <selection pane="bottomLeft" activeCell="O91" sqref="O91"/>
      <pageMargins left="0.7" right="0.7" top="0.75" bottom="0.75" header="0.3" footer="0.3"/>
      <pageSetup paperSize="9" orientation="portrait" r:id="rId7"/>
    </customSheetView>
    <customSheetView guid="{6485167B-8362-4824-AB11-BFAF0051B385}" scale="80">
      <pane ySplit="12" topLeftCell="A14" activePane="bottomLeft" state="frozen"/>
      <selection pane="bottomLeft" activeCell="O91" sqref="O91"/>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1">
    <mergeCell ref="B107:AR108"/>
    <mergeCell ref="AO13:AV13"/>
    <mergeCell ref="H12:AM12"/>
    <mergeCell ref="A2:AG2"/>
    <mergeCell ref="A5:AC5"/>
    <mergeCell ref="A7:AF7"/>
    <mergeCell ref="H13:O13"/>
    <mergeCell ref="Q13:X13"/>
    <mergeCell ref="Y13:AF13"/>
    <mergeCell ref="AG13:AN13"/>
    <mergeCell ref="A10:K10"/>
  </mergeCells>
  <hyperlinks>
    <hyperlink ref="A11:D11" location="Contents!A1" display="Return to Contents"/>
  </hyperlinks>
  <pageMargins left="0.7" right="0.7" top="0.75" bottom="0.75" header="0.3" footer="0.3"/>
  <pageSetup paperSize="9" orientation="portrait"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AW109"/>
  <sheetViews>
    <sheetView zoomScale="80" zoomScaleNormal="80" workbookViewId="0">
      <pane ySplit="13" topLeftCell="A14" activePane="bottomLeft" state="frozen"/>
      <selection pane="bottomLeft" activeCell="A3" sqref="A3"/>
    </sheetView>
  </sheetViews>
  <sheetFormatPr defaultColWidth="9.1796875" defaultRowHeight="14.5" x14ac:dyDescent="0.35"/>
  <cols>
    <col min="1" max="3" width="1.54296875" style="7" customWidth="1"/>
    <col min="4" max="4" width="5.1796875" style="7" customWidth="1"/>
    <col min="5" max="5" width="16.26953125" style="7" customWidth="1"/>
    <col min="6" max="6" width="9.1796875" style="45"/>
    <col min="7" max="7" width="1.26953125" style="7" customWidth="1"/>
    <col min="8" max="8" width="6" style="45" bestFit="1" customWidth="1"/>
    <col min="9" max="9" width="1.26953125" style="7" customWidth="1"/>
    <col min="10" max="10" width="6.7265625" style="201" bestFit="1" customWidth="1"/>
    <col min="11" max="11" width="1.26953125" style="7" customWidth="1"/>
    <col min="12" max="12" width="5.179687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7265625" style="201" bestFit="1" customWidth="1"/>
    <col min="20" max="20" width="1.26953125" style="7" customWidth="1"/>
    <col min="21" max="21" width="5.179687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179687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1" style="7" customWidth="1"/>
    <col min="48" max="48" width="2.54296875" style="7" customWidth="1"/>
    <col min="49" max="16384" width="9.1796875" style="7"/>
  </cols>
  <sheetData>
    <row r="1" spans="1:49" ht="6" customHeight="1" x14ac:dyDescent="0.25"/>
    <row r="2" spans="1:49" s="393" customFormat="1" ht="18" x14ac:dyDescent="0.25">
      <c r="A2" s="1459" t="s">
        <v>441</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1"/>
      <c r="AI2" s="1281"/>
      <c r="AJ2" s="1281"/>
      <c r="AK2" s="1281"/>
      <c r="AL2" s="1283"/>
      <c r="AM2" s="1283"/>
      <c r="AO2" s="423"/>
    </row>
    <row r="3" spans="1:49" s="1145" customFormat="1" ht="19" customHeight="1" x14ac:dyDescent="0.3">
      <c r="A3" s="1426" t="s">
        <v>3077</v>
      </c>
      <c r="F3" s="423"/>
      <c r="H3" s="423"/>
      <c r="J3" s="399"/>
      <c r="O3" s="1167"/>
      <c r="P3" s="1167"/>
      <c r="Q3" s="423"/>
      <c r="R3" s="399"/>
      <c r="X3" s="399"/>
      <c r="Y3" s="423"/>
      <c r="AC3" s="1158"/>
      <c r="AD3" s="1167"/>
      <c r="AE3" s="1158"/>
      <c r="AG3" s="1187"/>
      <c r="AO3" s="423"/>
    </row>
    <row r="4" spans="1:49" s="393" customFormat="1" ht="19" customHeight="1" x14ac:dyDescent="0.3">
      <c r="A4" s="1426" t="s">
        <v>3078</v>
      </c>
      <c r="F4" s="423"/>
      <c r="H4" s="423"/>
      <c r="J4" s="399"/>
      <c r="O4" s="394"/>
      <c r="P4" s="1088"/>
      <c r="Q4" s="423"/>
      <c r="R4" s="399"/>
      <c r="X4" s="399"/>
      <c r="Y4" s="423"/>
      <c r="AC4" s="398"/>
      <c r="AD4" s="394"/>
      <c r="AE4" s="398"/>
      <c r="AG4" s="1187"/>
      <c r="AO4" s="423"/>
    </row>
    <row r="5" spans="1:49" s="393" customFormat="1" ht="15" customHeight="1" x14ac:dyDescent="0.25">
      <c r="A5" s="1447" t="s">
        <v>442</v>
      </c>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394"/>
      <c r="AE5" s="398"/>
      <c r="AG5" s="1187"/>
      <c r="AO5" s="423"/>
    </row>
    <row r="6" spans="1:49" s="393" customFormat="1" ht="6.75" customHeight="1" x14ac:dyDescent="0.2">
      <c r="F6" s="423"/>
      <c r="H6" s="423"/>
      <c r="J6" s="399"/>
      <c r="O6" s="394"/>
      <c r="P6" s="1088"/>
      <c r="Q6" s="423"/>
      <c r="R6" s="399"/>
      <c r="X6" s="399"/>
      <c r="Y6" s="423"/>
      <c r="AC6" s="398"/>
      <c r="AD6" s="394"/>
      <c r="AE6" s="398"/>
      <c r="AG6" s="1187"/>
      <c r="AO6" s="423"/>
    </row>
    <row r="7" spans="1:49" s="393" customFormat="1" ht="15" customHeight="1" x14ac:dyDescent="0.2">
      <c r="A7" s="1440" t="s">
        <v>443</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035"/>
      <c r="AH7" s="10"/>
      <c r="AI7" s="10"/>
      <c r="AJ7" s="10"/>
      <c r="AK7" s="10"/>
      <c r="AL7" s="10"/>
      <c r="AO7" s="423"/>
    </row>
    <row r="8" spans="1:49" s="393" customFormat="1" ht="15" customHeight="1" x14ac:dyDescent="0.2">
      <c r="A8" s="396" t="s">
        <v>397</v>
      </c>
      <c r="B8" s="429"/>
      <c r="C8" s="429"/>
      <c r="D8" s="429"/>
      <c r="E8" s="429"/>
      <c r="F8" s="1168"/>
      <c r="G8" s="429"/>
      <c r="H8" s="1168"/>
      <c r="I8" s="429"/>
      <c r="J8" s="429"/>
      <c r="K8" s="429"/>
      <c r="L8" s="429"/>
      <c r="M8" s="429"/>
      <c r="N8" s="429"/>
      <c r="O8" s="429"/>
      <c r="P8" s="1075"/>
      <c r="Q8" s="1168"/>
      <c r="R8" s="429"/>
      <c r="S8" s="429"/>
      <c r="T8" s="429"/>
      <c r="U8" s="429"/>
      <c r="V8" s="429"/>
      <c r="W8" s="429"/>
      <c r="X8" s="429"/>
      <c r="Y8" s="1168"/>
      <c r="Z8" s="429"/>
      <c r="AA8" s="429"/>
      <c r="AB8" s="429"/>
      <c r="AC8" s="429"/>
      <c r="AD8" s="429"/>
      <c r="AE8" s="429"/>
      <c r="AF8" s="429"/>
      <c r="AG8" s="1035"/>
      <c r="AH8" s="10"/>
      <c r="AI8" s="10"/>
      <c r="AJ8" s="10"/>
      <c r="AK8" s="10"/>
      <c r="AL8" s="10"/>
      <c r="AO8" s="423"/>
    </row>
    <row r="9" spans="1:49" s="819" customFormat="1" ht="15" customHeight="1" x14ac:dyDescent="0.2">
      <c r="A9" s="396"/>
      <c r="B9" s="797"/>
      <c r="C9" s="797"/>
      <c r="D9" s="797"/>
      <c r="E9" s="797"/>
      <c r="F9" s="1168"/>
      <c r="G9" s="797"/>
      <c r="H9" s="1168"/>
      <c r="I9" s="797"/>
      <c r="J9" s="797"/>
      <c r="K9" s="797"/>
      <c r="L9" s="797"/>
      <c r="M9" s="797"/>
      <c r="N9" s="797"/>
      <c r="O9" s="797"/>
      <c r="P9" s="1075"/>
      <c r="Q9" s="1168"/>
      <c r="R9" s="797"/>
      <c r="S9" s="797"/>
      <c r="T9" s="797"/>
      <c r="U9" s="797"/>
      <c r="V9" s="797"/>
      <c r="W9" s="797"/>
      <c r="X9" s="797"/>
      <c r="Y9" s="1168"/>
      <c r="Z9" s="797"/>
      <c r="AA9" s="797"/>
      <c r="AB9" s="797"/>
      <c r="AC9" s="797"/>
      <c r="AD9" s="797"/>
      <c r="AE9" s="797"/>
      <c r="AF9" s="797"/>
      <c r="AG9" s="1035"/>
      <c r="AH9" s="733"/>
      <c r="AI9" s="733"/>
      <c r="AJ9" s="733"/>
      <c r="AK9" s="733"/>
      <c r="AL9" s="733"/>
      <c r="AO9" s="423"/>
    </row>
    <row r="10" spans="1:49" s="393" customFormat="1" ht="15" customHeight="1" x14ac:dyDescent="0.35">
      <c r="A10" s="1449" t="s">
        <v>380</v>
      </c>
      <c r="B10" s="1449"/>
      <c r="C10" s="1449"/>
      <c r="D10" s="1449"/>
      <c r="E10" s="1449"/>
      <c r="F10" s="1449"/>
      <c r="G10" s="1449"/>
      <c r="H10" s="1439"/>
      <c r="I10" s="1439"/>
      <c r="J10" s="1439"/>
      <c r="O10" s="394"/>
      <c r="P10" s="1088"/>
      <c r="Q10" s="423"/>
      <c r="R10" s="399"/>
      <c r="X10" s="399"/>
      <c r="Y10" s="423"/>
      <c r="AC10" s="398"/>
      <c r="AD10" s="394"/>
      <c r="AE10" s="398"/>
      <c r="AG10" s="1187"/>
      <c r="AO10" s="423"/>
    </row>
    <row r="11" spans="1:49" x14ac:dyDescent="0.35">
      <c r="A11" s="24" t="s">
        <v>5</v>
      </c>
      <c r="B11" s="23"/>
      <c r="C11" s="23"/>
      <c r="D11" s="23"/>
      <c r="E11" s="92"/>
      <c r="F11" s="1061"/>
      <c r="G11" s="92"/>
      <c r="H11" s="1061"/>
      <c r="I11" s="92"/>
      <c r="J11" s="202"/>
      <c r="K11" s="92"/>
      <c r="L11" s="92"/>
      <c r="M11" s="92"/>
      <c r="N11" s="92"/>
      <c r="O11" s="10"/>
      <c r="P11" s="1031"/>
      <c r="Q11" s="282"/>
      <c r="R11" s="11"/>
      <c r="S11" s="207"/>
      <c r="T11" s="11"/>
    </row>
    <row r="12" spans="1:49" ht="17.25" customHeight="1" x14ac:dyDescent="0.25">
      <c r="A12" s="91"/>
      <c r="B12" s="91"/>
      <c r="C12" s="91"/>
      <c r="D12" s="91"/>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9" ht="15" x14ac:dyDescent="0.25">
      <c r="A13" s="26" t="s">
        <v>314</v>
      </c>
      <c r="F13" s="1169" t="s">
        <v>1</v>
      </c>
      <c r="G13" s="798"/>
      <c r="H13" s="1442" t="s">
        <v>6</v>
      </c>
      <c r="I13" s="1443"/>
      <c r="J13" s="1443"/>
      <c r="K13" s="1443"/>
      <c r="L13" s="1443"/>
      <c r="M13" s="1443"/>
      <c r="N13" s="1443"/>
      <c r="O13" s="1443"/>
      <c r="P13" s="1073"/>
      <c r="Q13" s="1442" t="s">
        <v>11</v>
      </c>
      <c r="R13" s="1443"/>
      <c r="S13" s="1443"/>
      <c r="T13" s="1443"/>
      <c r="U13" s="1443"/>
      <c r="V13" s="1443"/>
      <c r="W13" s="1443"/>
      <c r="X13" s="1443"/>
      <c r="Y13" s="1442" t="s">
        <v>7</v>
      </c>
      <c r="Z13" s="1443"/>
      <c r="AA13" s="1443"/>
      <c r="AB13" s="1443"/>
      <c r="AC13" s="1443"/>
      <c r="AD13" s="1443"/>
      <c r="AE13" s="1443"/>
      <c r="AF13" s="1443"/>
      <c r="AG13" s="1442" t="s">
        <v>8</v>
      </c>
      <c r="AH13" s="1443"/>
      <c r="AI13" s="1443"/>
      <c r="AJ13" s="1443"/>
      <c r="AK13" s="1443"/>
      <c r="AL13" s="1443"/>
      <c r="AM13" s="1443"/>
      <c r="AN13" s="1443"/>
      <c r="AO13" s="1442" t="s">
        <v>324</v>
      </c>
      <c r="AP13" s="1443"/>
      <c r="AQ13" s="1443"/>
      <c r="AR13" s="1443"/>
      <c r="AS13" s="1443"/>
      <c r="AT13" s="1443"/>
      <c r="AU13" s="1443"/>
      <c r="AV13" s="1443"/>
      <c r="AW13" s="16"/>
    </row>
    <row r="14" spans="1:49" ht="13.5" customHeight="1" x14ac:dyDescent="0.25">
      <c r="A14" s="17"/>
      <c r="B14" s="17"/>
      <c r="C14" s="17"/>
      <c r="D14" s="17"/>
      <c r="E14" s="466"/>
      <c r="F14" s="1170"/>
      <c r="G14" s="17"/>
      <c r="H14" s="1170" t="s">
        <v>59</v>
      </c>
      <c r="I14" s="17"/>
      <c r="J14" s="208" t="s">
        <v>56</v>
      </c>
      <c r="K14" s="17"/>
      <c r="L14" s="17" t="s">
        <v>0</v>
      </c>
      <c r="M14" s="17"/>
      <c r="N14" s="17" t="s">
        <v>60</v>
      </c>
      <c r="O14" s="17"/>
      <c r="P14" s="866"/>
      <c r="Q14" s="1170" t="s">
        <v>59</v>
      </c>
      <c r="R14" s="17"/>
      <c r="S14" s="208" t="s">
        <v>56</v>
      </c>
      <c r="T14" s="17"/>
      <c r="U14" s="17" t="s">
        <v>0</v>
      </c>
      <c r="V14" s="17"/>
      <c r="W14" s="17" t="s">
        <v>60</v>
      </c>
      <c r="X14" s="17"/>
      <c r="Y14" s="1170" t="s">
        <v>59</v>
      </c>
      <c r="Z14" s="17"/>
      <c r="AA14" s="208" t="s">
        <v>56</v>
      </c>
      <c r="AB14" s="17"/>
      <c r="AC14" s="17" t="s">
        <v>0</v>
      </c>
      <c r="AD14" s="17"/>
      <c r="AE14" s="17" t="s">
        <v>60</v>
      </c>
      <c r="AF14" s="17"/>
      <c r="AG14" s="1170" t="s">
        <v>59</v>
      </c>
      <c r="AH14" s="17"/>
      <c r="AI14" s="208" t="s">
        <v>56</v>
      </c>
      <c r="AJ14" s="17"/>
      <c r="AK14" s="17" t="s">
        <v>0</v>
      </c>
      <c r="AL14" s="17"/>
      <c r="AM14" s="17" t="s">
        <v>60</v>
      </c>
      <c r="AN14" s="17"/>
      <c r="AO14" s="1170" t="s">
        <v>59</v>
      </c>
      <c r="AP14" s="17"/>
      <c r="AQ14" s="208" t="s">
        <v>56</v>
      </c>
      <c r="AR14" s="17"/>
      <c r="AS14" s="17" t="s">
        <v>0</v>
      </c>
      <c r="AT14" s="17"/>
      <c r="AU14" s="17" t="s">
        <v>60</v>
      </c>
      <c r="AV14" s="17"/>
      <c r="AW14" s="16"/>
    </row>
    <row r="15" spans="1:49" ht="15" x14ac:dyDescent="0.25">
      <c r="A15" s="41" t="s">
        <v>1</v>
      </c>
      <c r="B15" s="41"/>
      <c r="C15" s="41"/>
      <c r="D15" s="41"/>
      <c r="E15" s="30"/>
      <c r="F15" s="39"/>
      <c r="G15" s="3"/>
      <c r="H15" s="794"/>
      <c r="I15" s="746"/>
      <c r="J15" s="757"/>
      <c r="K15" s="746"/>
      <c r="L15" s="746"/>
      <c r="M15" s="746"/>
      <c r="N15" s="746"/>
      <c r="O15" s="746"/>
      <c r="P15" s="867"/>
      <c r="Q15" s="794"/>
      <c r="R15" s="746"/>
      <c r="S15" s="757"/>
      <c r="T15" s="746"/>
      <c r="U15" s="68"/>
      <c r="V15" s="68"/>
      <c r="W15" s="68"/>
      <c r="X15" s="68"/>
      <c r="Y15" s="794"/>
      <c r="Z15" s="68"/>
      <c r="AA15" s="239"/>
      <c r="AB15" s="68"/>
      <c r="AC15" s="68"/>
      <c r="AD15" s="68"/>
      <c r="AE15" s="68"/>
      <c r="AF15" s="68"/>
      <c r="AG15" s="794"/>
      <c r="AH15" s="2"/>
      <c r="AI15" s="244"/>
      <c r="AJ15" s="2"/>
      <c r="AK15" s="2"/>
      <c r="AL15" s="2"/>
      <c r="AM15" s="2"/>
      <c r="AN15" s="2"/>
      <c r="AO15" s="794"/>
      <c r="AP15" s="2"/>
      <c r="AQ15" s="244"/>
      <c r="AR15" s="2"/>
      <c r="AS15" s="2"/>
      <c r="AT15" s="2"/>
      <c r="AU15" s="2"/>
      <c r="AV15" s="2"/>
      <c r="AW15" s="16"/>
    </row>
    <row r="16" spans="1:49" ht="15" x14ac:dyDescent="0.25">
      <c r="A16" s="169"/>
      <c r="B16" s="169"/>
      <c r="C16" s="169" t="s">
        <v>144</v>
      </c>
      <c r="D16" s="169"/>
      <c r="E16" s="170"/>
      <c r="F16" s="139">
        <v>4599</v>
      </c>
      <c r="G16" s="175"/>
      <c r="H16" s="47">
        <v>987</v>
      </c>
      <c r="I16" s="738"/>
      <c r="J16" s="786">
        <v>1.751899563765949E-2</v>
      </c>
      <c r="K16" s="738"/>
      <c r="L16" s="677">
        <v>17.51899563765949</v>
      </c>
      <c r="M16" s="677"/>
      <c r="N16" s="738" t="s">
        <v>549</v>
      </c>
      <c r="O16" s="738"/>
      <c r="P16" s="949"/>
      <c r="Q16" s="47">
        <v>870</v>
      </c>
      <c r="R16" s="738"/>
      <c r="S16" s="786">
        <v>1.7686576967103903E-2</v>
      </c>
      <c r="T16" s="738"/>
      <c r="U16" s="855">
        <v>17.686576967103903</v>
      </c>
      <c r="V16" s="855"/>
      <c r="W16" s="65" t="s">
        <v>550</v>
      </c>
      <c r="X16" s="65"/>
      <c r="Y16" s="710">
        <v>832</v>
      </c>
      <c r="Z16" s="65"/>
      <c r="AA16" s="190">
        <v>1.7663418465915123E-2</v>
      </c>
      <c r="AB16" s="65"/>
      <c r="AC16" s="603">
        <v>17.663418465915122</v>
      </c>
      <c r="AD16" s="603"/>
      <c r="AE16" s="65" t="s">
        <v>550</v>
      </c>
      <c r="AF16" s="65"/>
      <c r="AG16" s="710">
        <v>916</v>
      </c>
      <c r="AH16" s="5"/>
      <c r="AI16" s="190">
        <v>1.9807250238691673E-2</v>
      </c>
      <c r="AJ16" s="65"/>
      <c r="AK16" s="855">
        <v>19.807250238691672</v>
      </c>
      <c r="AL16" s="855"/>
      <c r="AM16" s="65" t="s">
        <v>551</v>
      </c>
      <c r="AN16" s="5"/>
      <c r="AO16" s="710">
        <v>994</v>
      </c>
      <c r="AP16" s="5"/>
      <c r="AQ16" s="190">
        <v>2.2008492055516856E-2</v>
      </c>
      <c r="AR16" s="65"/>
      <c r="AS16" s="855">
        <v>22.008492055516857</v>
      </c>
      <c r="AT16" s="855"/>
      <c r="AU16" s="65" t="s">
        <v>552</v>
      </c>
      <c r="AV16" s="5"/>
      <c r="AW16" s="16"/>
    </row>
    <row r="17" spans="1:49" ht="15" x14ac:dyDescent="0.25">
      <c r="A17" s="22"/>
      <c r="B17" s="10"/>
      <c r="C17" s="10"/>
      <c r="D17" s="22" t="s">
        <v>145</v>
      </c>
      <c r="E17" s="26"/>
      <c r="F17" s="711">
        <v>2291</v>
      </c>
      <c r="G17" s="38"/>
      <c r="H17" s="711">
        <v>479</v>
      </c>
      <c r="I17" s="735"/>
      <c r="J17" s="787">
        <v>1.4387176074821633E-2</v>
      </c>
      <c r="K17" s="735"/>
      <c r="L17" s="678">
        <v>14.387176074821634</v>
      </c>
      <c r="M17" s="678"/>
      <c r="N17" s="735" t="s">
        <v>1093</v>
      </c>
      <c r="O17" s="735"/>
      <c r="P17" s="948"/>
      <c r="Q17" s="711">
        <v>442</v>
      </c>
      <c r="R17" s="735"/>
      <c r="S17" s="787">
        <v>1.5043105592338644E-2</v>
      </c>
      <c r="T17" s="735"/>
      <c r="U17" s="856">
        <v>15.043105592338645</v>
      </c>
      <c r="V17" s="856"/>
      <c r="W17" s="66" t="s">
        <v>1094</v>
      </c>
      <c r="X17" s="66"/>
      <c r="Y17" s="711">
        <v>403</v>
      </c>
      <c r="Z17" s="66"/>
      <c r="AA17" s="192">
        <v>1.4336142732049037E-2</v>
      </c>
      <c r="AB17" s="66"/>
      <c r="AC17" s="725">
        <v>14.336142732049037</v>
      </c>
      <c r="AD17" s="725"/>
      <c r="AE17" s="66" t="s">
        <v>1095</v>
      </c>
      <c r="AF17" s="66"/>
      <c r="AG17" s="711">
        <v>453</v>
      </c>
      <c r="AH17" s="66"/>
      <c r="AI17" s="192">
        <v>1.658167934202635E-2</v>
      </c>
      <c r="AJ17" s="66"/>
      <c r="AK17" s="856">
        <v>16.581679342026352</v>
      </c>
      <c r="AL17" s="856"/>
      <c r="AM17" s="66" t="s">
        <v>1096</v>
      </c>
      <c r="AO17" s="711">
        <v>514</v>
      </c>
      <c r="AP17" s="66"/>
      <c r="AQ17" s="192">
        <v>1.935470789800689E-2</v>
      </c>
      <c r="AR17" s="66"/>
      <c r="AS17" s="856">
        <v>19.35470789800689</v>
      </c>
      <c r="AT17" s="856"/>
      <c r="AU17" s="66" t="s">
        <v>1097</v>
      </c>
      <c r="AW17" s="16"/>
    </row>
    <row r="18" spans="1:49" ht="15" x14ac:dyDescent="0.25">
      <c r="A18" s="26"/>
      <c r="B18" s="26"/>
      <c r="C18" s="9"/>
      <c r="D18" s="66" t="s">
        <v>146</v>
      </c>
      <c r="E18" s="155"/>
      <c r="F18" s="711">
        <v>1868</v>
      </c>
      <c r="G18" s="12"/>
      <c r="H18" s="711">
        <v>368</v>
      </c>
      <c r="I18" s="741"/>
      <c r="J18" s="788">
        <v>1.596854357135943E-2</v>
      </c>
      <c r="K18" s="741"/>
      <c r="L18" s="679">
        <v>15.968543571359429</v>
      </c>
      <c r="M18" s="679"/>
      <c r="N18" s="741" t="s">
        <v>1098</v>
      </c>
      <c r="O18" s="741"/>
      <c r="P18" s="947"/>
      <c r="Q18" s="711">
        <v>392</v>
      </c>
      <c r="R18" s="741"/>
      <c r="S18" s="788">
        <v>1.9790368117934439E-2</v>
      </c>
      <c r="T18" s="744"/>
      <c r="U18" s="857">
        <v>19.790368117934438</v>
      </c>
      <c r="V18" s="857"/>
      <c r="W18" s="59" t="s">
        <v>1099</v>
      </c>
      <c r="X18" s="59"/>
      <c r="Y18" s="711">
        <v>344</v>
      </c>
      <c r="Z18" s="59"/>
      <c r="AA18" s="191">
        <v>1.8112669553137114E-2</v>
      </c>
      <c r="AB18" s="59"/>
      <c r="AC18" s="683">
        <v>18.112669553137113</v>
      </c>
      <c r="AD18" s="683"/>
      <c r="AE18" s="59" t="s">
        <v>1100</v>
      </c>
      <c r="AF18" s="59"/>
      <c r="AG18" s="711">
        <v>381</v>
      </c>
      <c r="AH18" s="59"/>
      <c r="AI18" s="201">
        <v>2.0130627573229067E-2</v>
      </c>
      <c r="AK18" s="861">
        <v>20.130627573229066</v>
      </c>
      <c r="AL18" s="861"/>
      <c r="AM18" s="7" t="s">
        <v>1101</v>
      </c>
      <c r="AO18" s="711">
        <v>383</v>
      </c>
      <c r="AP18" s="59"/>
      <c r="AQ18" s="201">
        <v>2.0583055668091509E-2</v>
      </c>
      <c r="AS18" s="861">
        <v>20.583055668091507</v>
      </c>
      <c r="AT18" s="861"/>
      <c r="AU18" s="7" t="s">
        <v>1102</v>
      </c>
      <c r="AW18" s="16"/>
    </row>
    <row r="19" spans="1:49" ht="15" x14ac:dyDescent="0.25">
      <c r="A19" s="26"/>
      <c r="B19" s="26"/>
      <c r="C19" s="9"/>
      <c r="D19" s="66" t="s">
        <v>14</v>
      </c>
      <c r="E19" s="155"/>
      <c r="F19" s="1218">
        <v>440</v>
      </c>
      <c r="G19" s="12"/>
      <c r="H19" s="850">
        <v>140</v>
      </c>
      <c r="I19" s="750"/>
      <c r="J19" s="234" t="s">
        <v>317</v>
      </c>
      <c r="K19" s="160"/>
      <c r="L19" s="684" t="s">
        <v>317</v>
      </c>
      <c r="M19" s="684"/>
      <c r="N19" s="160" t="s">
        <v>317</v>
      </c>
      <c r="O19" s="750"/>
      <c r="P19" s="950"/>
      <c r="Q19" s="850">
        <v>36</v>
      </c>
      <c r="R19" s="750"/>
      <c r="S19" s="234" t="s">
        <v>317</v>
      </c>
      <c r="T19" s="160"/>
      <c r="U19" s="858" t="s">
        <v>317</v>
      </c>
      <c r="V19" s="858"/>
      <c r="W19" s="161" t="s">
        <v>317</v>
      </c>
      <c r="X19" s="161"/>
      <c r="Y19" s="850">
        <v>85</v>
      </c>
      <c r="Z19" s="161"/>
      <c r="AA19" s="240" t="s">
        <v>317</v>
      </c>
      <c r="AB19" s="161"/>
      <c r="AC19" s="688" t="s">
        <v>317</v>
      </c>
      <c r="AD19" s="688"/>
      <c r="AE19" s="161" t="s">
        <v>317</v>
      </c>
      <c r="AF19" s="161"/>
      <c r="AG19" s="850">
        <v>82</v>
      </c>
      <c r="AH19" s="59"/>
      <c r="AI19" s="201" t="s">
        <v>317</v>
      </c>
      <c r="AK19" s="861" t="s">
        <v>317</v>
      </c>
      <c r="AL19" s="861"/>
      <c r="AM19" s="7" t="s">
        <v>317</v>
      </c>
      <c r="AO19" s="850">
        <v>97</v>
      </c>
      <c r="AP19" s="59"/>
      <c r="AQ19" s="201" t="s">
        <v>317</v>
      </c>
      <c r="AS19" s="861" t="s">
        <v>317</v>
      </c>
      <c r="AT19" s="861"/>
      <c r="AU19" s="7" t="s">
        <v>317</v>
      </c>
      <c r="AW19" s="16"/>
    </row>
    <row r="20" spans="1:49" ht="15" x14ac:dyDescent="0.25">
      <c r="A20" s="31"/>
      <c r="B20" s="31"/>
      <c r="C20" s="31" t="s">
        <v>149</v>
      </c>
      <c r="D20" s="5"/>
      <c r="E20" s="172"/>
      <c r="F20" s="47">
        <v>4599</v>
      </c>
      <c r="G20" s="743"/>
      <c r="H20" s="177">
        <v>987</v>
      </c>
      <c r="I20" s="79"/>
      <c r="J20" s="235">
        <v>1.751899563765949E-2</v>
      </c>
      <c r="K20" s="178"/>
      <c r="L20" s="681">
        <v>17.51899563765949</v>
      </c>
      <c r="M20" s="681"/>
      <c r="N20" s="178" t="s">
        <v>549</v>
      </c>
      <c r="O20" s="79"/>
      <c r="P20" s="983"/>
      <c r="Q20" s="177">
        <v>870</v>
      </c>
      <c r="R20" s="79"/>
      <c r="S20" s="235">
        <v>1.7686576967103903E-2</v>
      </c>
      <c r="T20" s="178"/>
      <c r="U20" s="859">
        <v>17.686576967103903</v>
      </c>
      <c r="V20" s="859"/>
      <c r="W20" s="179" t="s">
        <v>550</v>
      </c>
      <c r="X20" s="179"/>
      <c r="Y20" s="713">
        <v>832</v>
      </c>
      <c r="Z20" s="179"/>
      <c r="AA20" s="241">
        <v>1.7663418465915123E-2</v>
      </c>
      <c r="AB20" s="179"/>
      <c r="AC20" s="686">
        <v>17.663418465915122</v>
      </c>
      <c r="AD20" s="686"/>
      <c r="AE20" s="179" t="s">
        <v>550</v>
      </c>
      <c r="AF20" s="179"/>
      <c r="AG20" s="713">
        <v>916</v>
      </c>
      <c r="AH20" s="179"/>
      <c r="AI20" s="190">
        <v>1.9807250238691673E-2</v>
      </c>
      <c r="AJ20" s="65"/>
      <c r="AK20" s="855">
        <v>19.807250238691672</v>
      </c>
      <c r="AL20" s="855"/>
      <c r="AM20" s="65" t="s">
        <v>551</v>
      </c>
      <c r="AN20" s="5"/>
      <c r="AO20" s="713">
        <v>994</v>
      </c>
      <c r="AP20" s="179"/>
      <c r="AQ20" s="190">
        <v>2.1871149445520155E-2</v>
      </c>
      <c r="AR20" s="65"/>
      <c r="AS20" s="855">
        <v>21.871149445520153</v>
      </c>
      <c r="AT20" s="855"/>
      <c r="AU20" s="65" t="s">
        <v>1103</v>
      </c>
      <c r="AV20" s="5"/>
      <c r="AW20" s="16"/>
    </row>
    <row r="21" spans="1:49" ht="15" x14ac:dyDescent="0.25">
      <c r="C21" s="12"/>
      <c r="D21" s="7" t="s">
        <v>320</v>
      </c>
      <c r="E21" s="155"/>
      <c r="F21" s="711">
        <v>4</v>
      </c>
      <c r="G21" s="734"/>
      <c r="H21" s="459" t="s">
        <v>12</v>
      </c>
      <c r="I21" s="741"/>
      <c r="J21" s="788">
        <v>4.3869516310461189E-2</v>
      </c>
      <c r="K21" s="741"/>
      <c r="L21" s="679">
        <v>43.869516310461186</v>
      </c>
      <c r="M21" s="679"/>
      <c r="N21" s="741" t="s">
        <v>1104</v>
      </c>
      <c r="O21" s="741"/>
      <c r="P21" s="947"/>
      <c r="Q21" s="711">
        <v>0</v>
      </c>
      <c r="R21" s="741"/>
      <c r="S21" s="788">
        <v>0</v>
      </c>
      <c r="T21" s="744"/>
      <c r="U21" s="857">
        <v>0</v>
      </c>
      <c r="V21" s="857"/>
      <c r="W21" s="59" t="s">
        <v>1105</v>
      </c>
      <c r="X21" s="59"/>
      <c r="Y21" s="711">
        <v>0</v>
      </c>
      <c r="Z21" s="59"/>
      <c r="AA21" s="191">
        <v>0</v>
      </c>
      <c r="AB21" s="59"/>
      <c r="AC21" s="683">
        <v>0</v>
      </c>
      <c r="AD21" s="683"/>
      <c r="AE21" s="59" t="s">
        <v>1106</v>
      </c>
      <c r="AF21" s="59"/>
      <c r="AG21" s="459" t="s">
        <v>12</v>
      </c>
      <c r="AH21" s="59"/>
      <c r="AI21" s="201">
        <v>1.0164190774042221E-2</v>
      </c>
      <c r="AK21" s="861">
        <v>10.16419077404222</v>
      </c>
      <c r="AL21" s="861"/>
      <c r="AM21" s="7" t="s">
        <v>1107</v>
      </c>
      <c r="AO21" s="711">
        <v>0</v>
      </c>
      <c r="AP21" s="59"/>
      <c r="AQ21" s="201">
        <v>0</v>
      </c>
      <c r="AS21" s="861">
        <v>0</v>
      </c>
      <c r="AT21" s="861"/>
      <c r="AU21" s="7" t="s">
        <v>1108</v>
      </c>
      <c r="AW21" s="16"/>
    </row>
    <row r="22" spans="1:49" ht="15" x14ac:dyDescent="0.25">
      <c r="C22" s="12"/>
      <c r="D22" s="7" t="s">
        <v>150</v>
      </c>
      <c r="E22" s="155"/>
      <c r="F22" s="850">
        <v>80</v>
      </c>
      <c r="G22" s="734"/>
      <c r="H22" s="459" t="s">
        <v>12</v>
      </c>
      <c r="I22" s="741"/>
      <c r="J22" s="788">
        <v>6.5505850736240975E-3</v>
      </c>
      <c r="K22" s="744"/>
      <c r="L22" s="679">
        <v>6.5505850736240978</v>
      </c>
      <c r="M22" s="679"/>
      <c r="N22" s="744" t="s">
        <v>1109</v>
      </c>
      <c r="O22" s="741"/>
      <c r="P22" s="947"/>
      <c r="Q22" s="711">
        <v>24</v>
      </c>
      <c r="R22" s="741"/>
      <c r="S22" s="788">
        <v>2.2669476131657342E-2</v>
      </c>
      <c r="T22" s="744"/>
      <c r="U22" s="857">
        <v>22.669476131657341</v>
      </c>
      <c r="V22" s="857"/>
      <c r="W22" s="59" t="s">
        <v>1110</v>
      </c>
      <c r="X22" s="59"/>
      <c r="Y22" s="711">
        <v>11</v>
      </c>
      <c r="Z22" s="62"/>
      <c r="AA22" s="191">
        <v>1.0435671020944318E-2</v>
      </c>
      <c r="AB22" s="62"/>
      <c r="AC22" s="683">
        <v>10.435671020944318</v>
      </c>
      <c r="AD22" s="683"/>
      <c r="AE22" s="62" t="s">
        <v>1111</v>
      </c>
      <c r="AF22" s="62"/>
      <c r="AG22" s="459" t="s">
        <v>12</v>
      </c>
      <c r="AH22" s="59"/>
      <c r="AI22" s="201">
        <v>1.8850514104930133E-2</v>
      </c>
      <c r="AK22" s="861">
        <v>18.850514104930134</v>
      </c>
      <c r="AL22" s="861"/>
      <c r="AM22" s="7" t="s">
        <v>1112</v>
      </c>
      <c r="AO22" s="711">
        <v>14</v>
      </c>
      <c r="AP22" s="59"/>
      <c r="AQ22" s="201">
        <v>1.1834319526627219E-2</v>
      </c>
      <c r="AS22" s="861">
        <v>11.834319526627219</v>
      </c>
      <c r="AT22" s="861"/>
      <c r="AU22" s="7" t="s">
        <v>1113</v>
      </c>
      <c r="AW22" s="16"/>
    </row>
    <row r="23" spans="1:49" ht="15" x14ac:dyDescent="0.25">
      <c r="D23" s="7" t="s">
        <v>151</v>
      </c>
      <c r="E23" s="155"/>
      <c r="F23" s="711">
        <v>199</v>
      </c>
      <c r="G23" s="735"/>
      <c r="H23" s="711">
        <v>28</v>
      </c>
      <c r="I23" s="741"/>
      <c r="J23" s="788">
        <v>7.4729516105853126E-3</v>
      </c>
      <c r="K23" s="744"/>
      <c r="L23" s="679">
        <v>7.4729516105853122</v>
      </c>
      <c r="M23" s="679"/>
      <c r="N23" s="744" t="s">
        <v>1114</v>
      </c>
      <c r="O23" s="741"/>
      <c r="P23" s="947"/>
      <c r="Q23" s="711">
        <v>40</v>
      </c>
      <c r="R23" s="741"/>
      <c r="S23" s="788">
        <v>1.2303324263575062E-2</v>
      </c>
      <c r="T23" s="744"/>
      <c r="U23" s="857">
        <v>12.303324263575062</v>
      </c>
      <c r="V23" s="857"/>
      <c r="W23" s="59" t="s">
        <v>1115</v>
      </c>
      <c r="X23" s="59"/>
      <c r="Y23" s="711">
        <v>34</v>
      </c>
      <c r="Z23" s="62"/>
      <c r="AA23" s="191">
        <v>1.1309264897781645E-2</v>
      </c>
      <c r="AB23" s="62"/>
      <c r="AC23" s="683">
        <v>11.309264897781645</v>
      </c>
      <c r="AD23" s="683"/>
      <c r="AE23" s="62" t="s">
        <v>1116</v>
      </c>
      <c r="AF23" s="62"/>
      <c r="AG23" s="711">
        <v>46</v>
      </c>
      <c r="AH23" s="59"/>
      <c r="AI23" s="201">
        <v>1.5391743024812107E-2</v>
      </c>
      <c r="AK23" s="861">
        <v>15.391743024812106</v>
      </c>
      <c r="AL23" s="861"/>
      <c r="AM23" s="7" t="s">
        <v>1117</v>
      </c>
      <c r="AO23" s="711">
        <v>51</v>
      </c>
      <c r="AP23" s="59"/>
      <c r="AQ23" s="201">
        <v>1.7429938482570063E-2</v>
      </c>
      <c r="AS23" s="861">
        <v>17.429938482570062</v>
      </c>
      <c r="AT23" s="861"/>
      <c r="AU23" s="7" t="s">
        <v>1118</v>
      </c>
      <c r="AW23" s="16"/>
    </row>
    <row r="24" spans="1:49" ht="15" x14ac:dyDescent="0.25">
      <c r="D24" s="7" t="s">
        <v>152</v>
      </c>
      <c r="E24" s="155"/>
      <c r="F24" s="711">
        <v>259</v>
      </c>
      <c r="G24" s="735"/>
      <c r="H24" s="711">
        <v>45</v>
      </c>
      <c r="I24" s="741"/>
      <c r="J24" s="788">
        <v>1.0078734731147596E-2</v>
      </c>
      <c r="K24" s="744"/>
      <c r="L24" s="679">
        <v>10.078734731147597</v>
      </c>
      <c r="M24" s="679"/>
      <c r="N24" s="744" t="s">
        <v>1119</v>
      </c>
      <c r="O24" s="741"/>
      <c r="P24" s="947"/>
      <c r="Q24" s="711">
        <v>47</v>
      </c>
      <c r="R24" s="741"/>
      <c r="S24" s="788">
        <v>1.1339804383734527E-2</v>
      </c>
      <c r="T24" s="744"/>
      <c r="U24" s="857">
        <v>11.339804383734528</v>
      </c>
      <c r="V24" s="857"/>
      <c r="W24" s="59" t="s">
        <v>1120</v>
      </c>
      <c r="X24" s="59"/>
      <c r="Y24" s="711">
        <v>48</v>
      </c>
      <c r="Z24" s="62"/>
      <c r="AA24" s="191">
        <v>1.1723813997181776E-2</v>
      </c>
      <c r="AB24" s="62"/>
      <c r="AC24" s="683">
        <v>11.723813997181775</v>
      </c>
      <c r="AD24" s="683"/>
      <c r="AE24" s="62" t="s">
        <v>1121</v>
      </c>
      <c r="AF24" s="62"/>
      <c r="AG24" s="711">
        <v>53</v>
      </c>
      <c r="AH24" s="59"/>
      <c r="AI24" s="201">
        <v>1.3152871105681124E-2</v>
      </c>
      <c r="AK24" s="861">
        <v>13.152871105681124</v>
      </c>
      <c r="AL24" s="861"/>
      <c r="AM24" s="7" t="s">
        <v>1122</v>
      </c>
      <c r="AO24" s="711">
        <v>66</v>
      </c>
      <c r="AP24" s="59"/>
      <c r="AQ24" s="201">
        <v>1.677681748856126E-2</v>
      </c>
      <c r="AS24" s="861">
        <v>16.77681748856126</v>
      </c>
      <c r="AT24" s="861"/>
      <c r="AU24" s="7" t="s">
        <v>1123</v>
      </c>
      <c r="AW24" s="16"/>
    </row>
    <row r="25" spans="1:49" ht="15" x14ac:dyDescent="0.25">
      <c r="D25" s="7" t="s">
        <v>153</v>
      </c>
      <c r="E25" s="155"/>
      <c r="F25" s="711">
        <v>277</v>
      </c>
      <c r="G25" s="735"/>
      <c r="H25" s="711">
        <v>57</v>
      </c>
      <c r="I25" s="741"/>
      <c r="J25" s="788">
        <v>1.1329062638555506E-2</v>
      </c>
      <c r="K25" s="744"/>
      <c r="L25" s="679">
        <v>11.329062638555506</v>
      </c>
      <c r="M25" s="679"/>
      <c r="N25" s="744" t="s">
        <v>1124</v>
      </c>
      <c r="O25" s="741"/>
      <c r="P25" s="947"/>
      <c r="Q25" s="711">
        <v>58</v>
      </c>
      <c r="R25" s="741"/>
      <c r="S25" s="788">
        <v>1.3612811208001589E-2</v>
      </c>
      <c r="T25" s="744"/>
      <c r="U25" s="857">
        <v>13.612811208001588</v>
      </c>
      <c r="V25" s="857"/>
      <c r="W25" s="59" t="s">
        <v>1125</v>
      </c>
      <c r="X25" s="59"/>
      <c r="Y25" s="711">
        <v>46</v>
      </c>
      <c r="Z25" s="62"/>
      <c r="AA25" s="191">
        <v>1.1829403386611806E-2</v>
      </c>
      <c r="AB25" s="62"/>
      <c r="AC25" s="683">
        <v>11.829403386611805</v>
      </c>
      <c r="AD25" s="683"/>
      <c r="AE25" s="62" t="s">
        <v>1126</v>
      </c>
      <c r="AF25" s="62"/>
      <c r="AG25" s="711">
        <v>60</v>
      </c>
      <c r="AH25" s="59"/>
      <c r="AI25" s="201">
        <v>1.527524822278362E-2</v>
      </c>
      <c r="AK25" s="861">
        <v>15.27524822278362</v>
      </c>
      <c r="AL25" s="861"/>
      <c r="AM25" s="7" t="s">
        <v>1127</v>
      </c>
      <c r="AO25" s="711">
        <v>56</v>
      </c>
      <c r="AP25" s="59"/>
      <c r="AQ25" s="201">
        <v>1.4263881813550688E-2</v>
      </c>
      <c r="AS25" s="861">
        <v>14.263881813550688</v>
      </c>
      <c r="AT25" s="861"/>
      <c r="AU25" s="7" t="s">
        <v>1128</v>
      </c>
      <c r="AW25" s="16"/>
    </row>
    <row r="26" spans="1:49" ht="15" x14ac:dyDescent="0.25">
      <c r="D26" s="7" t="s">
        <v>154</v>
      </c>
      <c r="E26" s="155"/>
      <c r="F26" s="711">
        <v>473</v>
      </c>
      <c r="G26" s="740"/>
      <c r="H26" s="711">
        <v>110</v>
      </c>
      <c r="I26" s="741"/>
      <c r="J26" s="788">
        <v>1.3809086958621023E-2</v>
      </c>
      <c r="K26" s="744"/>
      <c r="L26" s="679">
        <v>13.809086958621023</v>
      </c>
      <c r="M26" s="679"/>
      <c r="N26" s="744" t="s">
        <v>1129</v>
      </c>
      <c r="O26" s="741"/>
      <c r="P26" s="947"/>
      <c r="Q26" s="711">
        <v>114</v>
      </c>
      <c r="R26" s="741"/>
      <c r="S26" s="788">
        <v>1.6883886255924171E-2</v>
      </c>
      <c r="T26" s="744"/>
      <c r="U26" s="857">
        <v>16.883886255924171</v>
      </c>
      <c r="V26" s="857"/>
      <c r="W26" s="59" t="s">
        <v>1130</v>
      </c>
      <c r="X26" s="59"/>
      <c r="Y26" s="711">
        <v>89</v>
      </c>
      <c r="Z26" s="62"/>
      <c r="AA26" s="191">
        <v>1.4713924179415767E-2</v>
      </c>
      <c r="AB26" s="62"/>
      <c r="AC26" s="683">
        <v>14.713924179415766</v>
      </c>
      <c r="AD26" s="683"/>
      <c r="AE26" s="62" t="s">
        <v>1131</v>
      </c>
      <c r="AF26" s="62"/>
      <c r="AG26" s="711">
        <v>88</v>
      </c>
      <c r="AH26" s="59"/>
      <c r="AI26" s="201">
        <v>1.5803724374205668E-2</v>
      </c>
      <c r="AK26" s="861">
        <v>15.803724374205668</v>
      </c>
      <c r="AL26" s="861"/>
      <c r="AM26" s="7" t="s">
        <v>1132</v>
      </c>
      <c r="AO26" s="711">
        <v>72</v>
      </c>
      <c r="AP26" s="59"/>
      <c r="AQ26" s="201">
        <v>1.3838170286373247E-2</v>
      </c>
      <c r="AS26" s="861">
        <v>13.838170286373247</v>
      </c>
      <c r="AT26" s="861"/>
      <c r="AU26" s="7" t="s">
        <v>1133</v>
      </c>
      <c r="AW26" s="16"/>
    </row>
    <row r="27" spans="1:49" ht="15" x14ac:dyDescent="0.25">
      <c r="D27" s="7" t="s">
        <v>155</v>
      </c>
      <c r="E27" s="155"/>
      <c r="F27" s="711">
        <v>816</v>
      </c>
      <c r="G27" s="734"/>
      <c r="H27" s="711">
        <v>144</v>
      </c>
      <c r="I27" s="741"/>
      <c r="J27" s="788">
        <v>1.4157364552137218E-2</v>
      </c>
      <c r="K27" s="744"/>
      <c r="L27" s="679">
        <v>14.157364552137219</v>
      </c>
      <c r="M27" s="679"/>
      <c r="N27" s="744" t="s">
        <v>1134</v>
      </c>
      <c r="O27" s="741"/>
      <c r="P27" s="947"/>
      <c r="Q27" s="711">
        <v>140</v>
      </c>
      <c r="R27" s="741"/>
      <c r="S27" s="788">
        <v>1.5046047519055571E-2</v>
      </c>
      <c r="T27" s="744"/>
      <c r="U27" s="857">
        <v>15.046047519055572</v>
      </c>
      <c r="V27" s="857"/>
      <c r="W27" s="59" t="s">
        <v>579</v>
      </c>
      <c r="X27" s="59"/>
      <c r="Y27" s="711">
        <v>157</v>
      </c>
      <c r="Z27" s="62"/>
      <c r="AA27" s="191">
        <v>1.7816613708579211E-2</v>
      </c>
      <c r="AB27" s="62"/>
      <c r="AC27" s="683">
        <v>17.816613708579212</v>
      </c>
      <c r="AD27" s="683"/>
      <c r="AE27" s="62" t="s">
        <v>1135</v>
      </c>
      <c r="AF27" s="62"/>
      <c r="AG27" s="711">
        <v>173</v>
      </c>
      <c r="AH27" s="59"/>
      <c r="AI27" s="201">
        <v>2.0834105309964053E-2</v>
      </c>
      <c r="AK27" s="861">
        <v>20.834105309964052</v>
      </c>
      <c r="AL27" s="861"/>
      <c r="AM27" s="7" t="s">
        <v>1136</v>
      </c>
      <c r="AO27" s="711">
        <v>202</v>
      </c>
      <c r="AP27" s="59"/>
      <c r="AQ27" s="201">
        <v>2.5686673448626653E-2</v>
      </c>
      <c r="AS27" s="861">
        <v>25.686673448626653</v>
      </c>
      <c r="AT27" s="861"/>
      <c r="AU27" s="7" t="s">
        <v>1137</v>
      </c>
      <c r="AW27" s="16"/>
    </row>
    <row r="28" spans="1:49" ht="15" x14ac:dyDescent="0.25">
      <c r="C28" s="12"/>
      <c r="D28" s="7" t="s">
        <v>156</v>
      </c>
      <c r="E28" s="155"/>
      <c r="F28" s="850">
        <v>786</v>
      </c>
      <c r="G28" s="734"/>
      <c r="H28" s="711">
        <v>144</v>
      </c>
      <c r="I28" s="741"/>
      <c r="J28" s="788">
        <v>1.4472249924623697E-2</v>
      </c>
      <c r="K28" s="744"/>
      <c r="L28" s="679">
        <v>14.472249924623696</v>
      </c>
      <c r="M28" s="679"/>
      <c r="N28" s="744" t="s">
        <v>1138</v>
      </c>
      <c r="O28" s="741"/>
      <c r="P28" s="947"/>
      <c r="Q28" s="711">
        <v>160</v>
      </c>
      <c r="R28" s="741"/>
      <c r="S28" s="788">
        <v>1.7626969262972348E-2</v>
      </c>
      <c r="T28" s="744"/>
      <c r="U28" s="857">
        <v>17.626969262972349</v>
      </c>
      <c r="V28" s="857"/>
      <c r="W28" s="59" t="s">
        <v>1139</v>
      </c>
      <c r="X28" s="59"/>
      <c r="Y28" s="711">
        <v>142</v>
      </c>
      <c r="Z28" s="62"/>
      <c r="AA28" s="191">
        <v>1.588271227855834E-2</v>
      </c>
      <c r="AB28" s="62"/>
      <c r="AC28" s="683">
        <v>15.882712278558341</v>
      </c>
      <c r="AD28" s="683"/>
      <c r="AE28" s="62" t="s">
        <v>1140</v>
      </c>
      <c r="AF28" s="62"/>
      <c r="AG28" s="711">
        <v>176</v>
      </c>
      <c r="AH28" s="59"/>
      <c r="AI28" s="201">
        <v>1.994942889528294E-2</v>
      </c>
      <c r="AK28" s="861">
        <v>19.949428895282939</v>
      </c>
      <c r="AL28" s="861"/>
      <c r="AM28" s="7" t="s">
        <v>1141</v>
      </c>
      <c r="AO28" s="711">
        <v>164</v>
      </c>
      <c r="AP28" s="59"/>
      <c r="AQ28" s="201">
        <v>1.839183581922171E-2</v>
      </c>
      <c r="AS28" s="861">
        <v>18.391835819221711</v>
      </c>
      <c r="AT28" s="861"/>
      <c r="AU28" s="7" t="s">
        <v>1142</v>
      </c>
      <c r="AW28" s="16"/>
    </row>
    <row r="29" spans="1:49" ht="15" x14ac:dyDescent="0.25">
      <c r="A29" s="10"/>
      <c r="B29" s="10"/>
      <c r="C29" s="10"/>
      <c r="D29" s="7" t="s">
        <v>157</v>
      </c>
      <c r="E29" s="155"/>
      <c r="F29" s="711">
        <v>1059</v>
      </c>
      <c r="G29" s="735"/>
      <c r="H29" s="711">
        <v>191</v>
      </c>
      <c r="I29" s="741"/>
      <c r="J29" s="788">
        <v>1.4105069417619123E-2</v>
      </c>
      <c r="K29" s="744"/>
      <c r="L29" s="679">
        <v>14.105069417619124</v>
      </c>
      <c r="M29" s="679"/>
      <c r="N29" s="744" t="s">
        <v>1143</v>
      </c>
      <c r="O29" s="741"/>
      <c r="P29" s="947"/>
      <c r="Q29" s="711">
        <v>193</v>
      </c>
      <c r="R29" s="741"/>
      <c r="S29" s="788">
        <v>1.7143716134498568E-2</v>
      </c>
      <c r="T29" s="744"/>
      <c r="U29" s="857">
        <v>17.143716134498568</v>
      </c>
      <c r="V29" s="857"/>
      <c r="W29" s="59" t="s">
        <v>1144</v>
      </c>
      <c r="X29" s="59"/>
      <c r="Y29" s="711">
        <v>206</v>
      </c>
      <c r="Z29" s="62"/>
      <c r="AA29" s="191">
        <v>1.8446829322054912E-2</v>
      </c>
      <c r="AB29" s="62"/>
      <c r="AC29" s="683">
        <v>18.446829322054914</v>
      </c>
      <c r="AD29" s="683"/>
      <c r="AE29" s="62" t="s">
        <v>1145</v>
      </c>
      <c r="AF29" s="62"/>
      <c r="AG29" s="711">
        <v>205</v>
      </c>
      <c r="AH29" s="59"/>
      <c r="AI29" s="201">
        <v>1.8078459837327778E-2</v>
      </c>
      <c r="AK29" s="861">
        <v>18.078459837327777</v>
      </c>
      <c r="AL29" s="861"/>
      <c r="AM29" s="7" t="s">
        <v>1146</v>
      </c>
      <c r="AO29" s="711">
        <v>264</v>
      </c>
      <c r="AP29" s="59"/>
      <c r="AQ29" s="201">
        <v>2.3135570940320743E-2</v>
      </c>
      <c r="AS29" s="861">
        <v>23.135570940320743</v>
      </c>
      <c r="AT29" s="861"/>
      <c r="AU29" s="7" t="s">
        <v>1147</v>
      </c>
      <c r="AW29" s="16"/>
    </row>
    <row r="30" spans="1:49" ht="15" x14ac:dyDescent="0.25">
      <c r="A30" s="10"/>
      <c r="B30" s="10"/>
      <c r="C30" s="10"/>
      <c r="D30" s="7" t="s">
        <v>14</v>
      </c>
      <c r="E30" s="155"/>
      <c r="F30" s="711">
        <v>646</v>
      </c>
      <c r="G30" s="735"/>
      <c r="H30" s="711">
        <v>256</v>
      </c>
      <c r="I30" s="741"/>
      <c r="J30" s="788" t="s">
        <v>317</v>
      </c>
      <c r="K30" s="744"/>
      <c r="L30" s="679" t="s">
        <v>317</v>
      </c>
      <c r="M30" s="679"/>
      <c r="N30" s="744" t="s">
        <v>317</v>
      </c>
      <c r="O30" s="741"/>
      <c r="P30" s="947"/>
      <c r="Q30" s="711">
        <v>94</v>
      </c>
      <c r="R30" s="741"/>
      <c r="S30" s="788" t="s">
        <v>317</v>
      </c>
      <c r="T30" s="744"/>
      <c r="U30" s="857" t="s">
        <v>317</v>
      </c>
      <c r="V30" s="857"/>
      <c r="W30" s="59" t="s">
        <v>317</v>
      </c>
      <c r="X30" s="59"/>
      <c r="Y30" s="711">
        <v>99</v>
      </c>
      <c r="Z30" s="62"/>
      <c r="AA30" s="191" t="s">
        <v>317</v>
      </c>
      <c r="AB30" s="62"/>
      <c r="AC30" s="683" t="s">
        <v>317</v>
      </c>
      <c r="AD30" s="683"/>
      <c r="AE30" s="62" t="s">
        <v>317</v>
      </c>
      <c r="AF30" s="62"/>
      <c r="AG30" s="711">
        <v>92</v>
      </c>
      <c r="AH30" s="59"/>
      <c r="AI30" s="201" t="s">
        <v>317</v>
      </c>
      <c r="AK30" s="861" t="s">
        <v>317</v>
      </c>
      <c r="AL30" s="861"/>
      <c r="AM30" s="7" t="s">
        <v>317</v>
      </c>
      <c r="AO30" s="711">
        <v>105</v>
      </c>
      <c r="AP30" s="59"/>
      <c r="AQ30" s="201" t="s">
        <v>317</v>
      </c>
      <c r="AS30" s="861" t="s">
        <v>317</v>
      </c>
      <c r="AT30" s="861"/>
      <c r="AU30" s="7" t="s">
        <v>317</v>
      </c>
      <c r="AW30" s="16"/>
    </row>
    <row r="31" spans="1:49" ht="15" x14ac:dyDescent="0.25">
      <c r="A31" s="10"/>
      <c r="B31" s="10"/>
      <c r="C31" s="10"/>
      <c r="E31" s="155"/>
      <c r="F31" s="1007"/>
      <c r="G31" s="734"/>
      <c r="H31" s="1001"/>
      <c r="I31" s="741"/>
      <c r="J31" s="788"/>
      <c r="K31" s="744"/>
      <c r="L31" s="679"/>
      <c r="M31" s="679"/>
      <c r="N31" s="744"/>
      <c r="O31" s="741"/>
      <c r="P31" s="947"/>
      <c r="Q31" s="1001"/>
      <c r="R31" s="741"/>
      <c r="S31" s="788"/>
      <c r="T31" s="744"/>
      <c r="U31" s="857"/>
      <c r="V31" s="857"/>
      <c r="W31" s="59"/>
      <c r="X31" s="59"/>
      <c r="Y31" s="695"/>
      <c r="Z31" s="59"/>
      <c r="AA31" s="191"/>
      <c r="AB31" s="59"/>
      <c r="AC31" s="683"/>
      <c r="AD31" s="683"/>
      <c r="AE31" s="59"/>
      <c r="AF31" s="59"/>
      <c r="AG31" s="695"/>
      <c r="AH31" s="59"/>
      <c r="AK31" s="861"/>
      <c r="AL31" s="861"/>
      <c r="AO31" s="695"/>
      <c r="AP31" s="59"/>
      <c r="AQ31" s="201"/>
      <c r="AS31" s="861"/>
      <c r="AT31" s="861"/>
      <c r="AW31" s="16"/>
    </row>
    <row r="32" spans="1:49" ht="15" x14ac:dyDescent="0.25">
      <c r="A32" s="95" t="s">
        <v>67</v>
      </c>
      <c r="B32" s="95"/>
      <c r="C32" s="95"/>
      <c r="D32" s="64"/>
      <c r="E32" s="166"/>
      <c r="F32" s="69"/>
      <c r="G32" s="853"/>
      <c r="H32" s="692"/>
      <c r="I32" s="149"/>
      <c r="J32" s="236"/>
      <c r="K32" s="167"/>
      <c r="L32" s="680"/>
      <c r="M32" s="680"/>
      <c r="N32" s="167"/>
      <c r="O32" s="149"/>
      <c r="P32" s="1089"/>
      <c r="Q32" s="692"/>
      <c r="R32" s="149"/>
      <c r="S32" s="236"/>
      <c r="T32" s="167"/>
      <c r="U32" s="860"/>
      <c r="V32" s="860"/>
      <c r="W32" s="168"/>
      <c r="X32" s="168"/>
      <c r="Y32" s="719"/>
      <c r="Z32" s="168"/>
      <c r="AA32" s="242"/>
      <c r="AB32" s="168"/>
      <c r="AC32" s="685"/>
      <c r="AD32" s="685"/>
      <c r="AE32" s="168"/>
      <c r="AF32" s="168"/>
      <c r="AG32" s="719"/>
      <c r="AH32" s="168"/>
      <c r="AI32" s="245"/>
      <c r="AJ32" s="64"/>
      <c r="AK32" s="862"/>
      <c r="AL32" s="862"/>
      <c r="AM32" s="64"/>
      <c r="AN32" s="64"/>
      <c r="AO32" s="719"/>
      <c r="AP32" s="168"/>
      <c r="AQ32" s="245"/>
      <c r="AR32" s="64"/>
      <c r="AS32" s="862"/>
      <c r="AT32" s="862"/>
      <c r="AU32" s="64"/>
      <c r="AV32" s="64"/>
      <c r="AW32" s="16"/>
    </row>
    <row r="33" spans="1:49" x14ac:dyDescent="0.35">
      <c r="A33" s="169"/>
      <c r="B33" s="169"/>
      <c r="C33" s="169" t="s">
        <v>144</v>
      </c>
      <c r="D33" s="169"/>
      <c r="E33" s="170"/>
      <c r="F33" s="47">
        <v>631</v>
      </c>
      <c r="G33" s="27"/>
      <c r="H33" s="177">
        <v>145</v>
      </c>
      <c r="I33" s="79"/>
      <c r="J33" s="786">
        <v>2.5737126316723669E-3</v>
      </c>
      <c r="K33" s="738"/>
      <c r="L33" s="677">
        <v>2.5737126316723669</v>
      </c>
      <c r="M33" s="677"/>
      <c r="N33" s="738" t="s">
        <v>618</v>
      </c>
      <c r="O33" s="79"/>
      <c r="P33" s="983"/>
      <c r="Q33" s="177">
        <v>107</v>
      </c>
      <c r="R33" s="79"/>
      <c r="S33" s="786">
        <v>2.1752456729656525E-3</v>
      </c>
      <c r="T33" s="738"/>
      <c r="U33" s="855">
        <v>2.1752456729656524</v>
      </c>
      <c r="V33" s="855"/>
      <c r="W33" s="65" t="s">
        <v>619</v>
      </c>
      <c r="X33" s="179"/>
      <c r="Y33" s="713">
        <v>145</v>
      </c>
      <c r="Z33" s="179"/>
      <c r="AA33" s="190">
        <v>3.0783601893722267E-3</v>
      </c>
      <c r="AB33" s="65"/>
      <c r="AC33" s="603">
        <v>3.0783601893722268</v>
      </c>
      <c r="AD33" s="603"/>
      <c r="AE33" s="65" t="s">
        <v>620</v>
      </c>
      <c r="AF33" s="179"/>
      <c r="AG33" s="713">
        <v>125</v>
      </c>
      <c r="AH33" s="179"/>
      <c r="AI33" s="190">
        <v>2.7029544539699333E-3</v>
      </c>
      <c r="AJ33" s="65"/>
      <c r="AK33" s="855">
        <v>2.7029544539699333</v>
      </c>
      <c r="AL33" s="855"/>
      <c r="AM33" s="65" t="s">
        <v>621</v>
      </c>
      <c r="AN33" s="5"/>
      <c r="AO33" s="713">
        <v>109</v>
      </c>
      <c r="AP33" s="179"/>
      <c r="AQ33" s="190">
        <v>2.4134060704741824E-3</v>
      </c>
      <c r="AR33" s="65"/>
      <c r="AS33" s="855">
        <v>2.4134060704741822</v>
      </c>
      <c r="AT33" s="855"/>
      <c r="AU33" s="65" t="s">
        <v>622</v>
      </c>
      <c r="AV33" s="5"/>
      <c r="AW33" s="16"/>
    </row>
    <row r="34" spans="1:49" x14ac:dyDescent="0.35">
      <c r="A34" s="22"/>
      <c r="B34" s="10"/>
      <c r="C34" s="10"/>
      <c r="D34" s="22" t="s">
        <v>145</v>
      </c>
      <c r="E34" s="26"/>
      <c r="F34" s="711">
        <v>361</v>
      </c>
      <c r="G34" s="735"/>
      <c r="H34" s="711">
        <v>89</v>
      </c>
      <c r="I34" s="741"/>
      <c r="J34" s="787">
        <v>2.6731913792466082E-3</v>
      </c>
      <c r="K34" s="735"/>
      <c r="L34" s="678">
        <v>2.673191379246608</v>
      </c>
      <c r="M34" s="678"/>
      <c r="N34" s="735" t="s">
        <v>1148</v>
      </c>
      <c r="O34" s="741"/>
      <c r="P34" s="947"/>
      <c r="Q34" s="711">
        <v>69</v>
      </c>
      <c r="R34" s="741"/>
      <c r="S34" s="787">
        <v>2.3483581128311459E-3</v>
      </c>
      <c r="T34" s="735"/>
      <c r="U34" s="856">
        <v>2.3483581128311459</v>
      </c>
      <c r="V34" s="856"/>
      <c r="W34" s="66" t="s">
        <v>1149</v>
      </c>
      <c r="X34" s="59"/>
      <c r="Y34" s="711">
        <v>70</v>
      </c>
      <c r="Z34" s="62"/>
      <c r="AA34" s="192">
        <v>2.4901488616462346E-3</v>
      </c>
      <c r="AB34" s="66"/>
      <c r="AC34" s="725">
        <v>2.4901488616462344</v>
      </c>
      <c r="AD34" s="725"/>
      <c r="AE34" s="66" t="s">
        <v>1150</v>
      </c>
      <c r="AF34" s="62"/>
      <c r="AG34" s="711">
        <v>74</v>
      </c>
      <c r="AH34" s="59"/>
      <c r="AI34" s="192">
        <v>2.708707000684216E-3</v>
      </c>
      <c r="AJ34" s="66"/>
      <c r="AK34" s="856">
        <v>2.7087070006842162</v>
      </c>
      <c r="AL34" s="856"/>
      <c r="AM34" s="66" t="s">
        <v>1151</v>
      </c>
      <c r="AO34" s="711">
        <v>59</v>
      </c>
      <c r="AP34" s="59"/>
      <c r="AQ34" s="192">
        <v>2.2216493501603239E-3</v>
      </c>
      <c r="AR34" s="66"/>
      <c r="AS34" s="856">
        <v>2.2216493501603241</v>
      </c>
      <c r="AT34" s="856"/>
      <c r="AU34" s="66" t="s">
        <v>1152</v>
      </c>
      <c r="AW34" s="16"/>
    </row>
    <row r="35" spans="1:49" x14ac:dyDescent="0.35">
      <c r="A35" s="26"/>
      <c r="B35" s="26"/>
      <c r="C35" s="9"/>
      <c r="D35" s="66" t="s">
        <v>146</v>
      </c>
      <c r="E35" s="155"/>
      <c r="F35" s="850">
        <v>221</v>
      </c>
      <c r="G35" s="740"/>
      <c r="H35" s="850">
        <v>51</v>
      </c>
      <c r="I35" s="102"/>
      <c r="J35" s="788">
        <v>2.2130318536394862E-3</v>
      </c>
      <c r="K35" s="741"/>
      <c r="L35" s="679">
        <v>2.2130318536394862</v>
      </c>
      <c r="M35" s="679"/>
      <c r="N35" s="741" t="s">
        <v>1153</v>
      </c>
      <c r="O35" s="102"/>
      <c r="P35" s="971"/>
      <c r="Q35" s="850">
        <v>36</v>
      </c>
      <c r="R35" s="102"/>
      <c r="S35" s="788">
        <v>1.817482786340918E-3</v>
      </c>
      <c r="T35" s="744"/>
      <c r="U35" s="857">
        <v>1.817482786340918</v>
      </c>
      <c r="V35" s="857"/>
      <c r="W35" s="59" t="s">
        <v>1154</v>
      </c>
      <c r="X35" s="57"/>
      <c r="Y35" s="850">
        <v>55</v>
      </c>
      <c r="Z35" s="57"/>
      <c r="AA35" s="191">
        <v>2.8959210041352942E-3</v>
      </c>
      <c r="AB35" s="59"/>
      <c r="AC35" s="683">
        <v>2.8959210041352943</v>
      </c>
      <c r="AD35" s="683"/>
      <c r="AE35" s="59" t="s">
        <v>1155</v>
      </c>
      <c r="AF35" s="57"/>
      <c r="AG35" s="850">
        <v>41</v>
      </c>
      <c r="AH35" s="59"/>
      <c r="AI35" s="201">
        <v>2.1662880065679573E-3</v>
      </c>
      <c r="AK35" s="861">
        <v>2.1662880065679571</v>
      </c>
      <c r="AL35" s="861"/>
      <c r="AM35" s="7" t="s">
        <v>1156</v>
      </c>
      <c r="AO35" s="850">
        <v>38</v>
      </c>
      <c r="AP35" s="59"/>
      <c r="AQ35" s="201">
        <v>2.0421830688968079E-3</v>
      </c>
      <c r="AS35" s="861">
        <v>2.0421830688968079</v>
      </c>
      <c r="AT35" s="861"/>
      <c r="AU35" s="7" t="s">
        <v>1157</v>
      </c>
      <c r="AW35" s="16"/>
    </row>
    <row r="36" spans="1:49" x14ac:dyDescent="0.35">
      <c r="A36" s="26"/>
      <c r="B36" s="26"/>
      <c r="C36" s="9"/>
      <c r="D36" s="66" t="s">
        <v>14</v>
      </c>
      <c r="E36" s="155"/>
      <c r="F36" s="711">
        <v>49</v>
      </c>
      <c r="G36" s="734"/>
      <c r="H36" s="711">
        <v>5</v>
      </c>
      <c r="I36" s="741"/>
      <c r="J36" s="234" t="s">
        <v>317</v>
      </c>
      <c r="K36" s="160"/>
      <c r="L36" s="684" t="s">
        <v>317</v>
      </c>
      <c r="M36" s="684"/>
      <c r="N36" s="160" t="s">
        <v>317</v>
      </c>
      <c r="O36" s="741"/>
      <c r="P36" s="947"/>
      <c r="Q36" s="711">
        <v>2</v>
      </c>
      <c r="R36" s="741"/>
      <c r="S36" s="234" t="s">
        <v>317</v>
      </c>
      <c r="T36" s="160"/>
      <c r="U36" s="858" t="s">
        <v>317</v>
      </c>
      <c r="V36" s="858"/>
      <c r="W36" s="161" t="s">
        <v>317</v>
      </c>
      <c r="X36" s="59"/>
      <c r="Y36" s="711">
        <v>20</v>
      </c>
      <c r="Z36" s="59"/>
      <c r="AA36" s="240" t="s">
        <v>317</v>
      </c>
      <c r="AB36" s="161"/>
      <c r="AC36" s="688" t="s">
        <v>317</v>
      </c>
      <c r="AD36" s="688"/>
      <c r="AE36" s="161" t="s">
        <v>317</v>
      </c>
      <c r="AF36" s="59"/>
      <c r="AG36" s="711">
        <v>10</v>
      </c>
      <c r="AH36" s="59"/>
      <c r="AI36" s="201" t="s">
        <v>317</v>
      </c>
      <c r="AK36" s="861" t="s">
        <v>317</v>
      </c>
      <c r="AL36" s="861"/>
      <c r="AM36" s="7" t="s">
        <v>317</v>
      </c>
      <c r="AO36" s="711">
        <v>12</v>
      </c>
      <c r="AP36" s="59"/>
      <c r="AQ36" s="201" t="s">
        <v>317</v>
      </c>
      <c r="AS36" s="861" t="s">
        <v>317</v>
      </c>
      <c r="AT36" s="861"/>
      <c r="AU36" s="7" t="s">
        <v>317</v>
      </c>
      <c r="AW36" s="16"/>
    </row>
    <row r="37" spans="1:49" s="59" customFormat="1" x14ac:dyDescent="0.35">
      <c r="A37" s="31"/>
      <c r="B37" s="31"/>
      <c r="C37" s="31" t="s">
        <v>149</v>
      </c>
      <c r="D37" s="5"/>
      <c r="E37" s="172"/>
      <c r="F37" s="849">
        <v>631</v>
      </c>
      <c r="G37" s="27"/>
      <c r="H37" s="177">
        <v>145</v>
      </c>
      <c r="I37" s="79"/>
      <c r="J37" s="235">
        <v>2.5737126316723669E-3</v>
      </c>
      <c r="K37" s="178"/>
      <c r="L37" s="681">
        <v>2.5737126316723669</v>
      </c>
      <c r="M37" s="681"/>
      <c r="N37" s="178" t="s">
        <v>618</v>
      </c>
      <c r="O37" s="79"/>
      <c r="P37" s="983"/>
      <c r="Q37" s="177">
        <v>107</v>
      </c>
      <c r="R37" s="79"/>
      <c r="S37" s="235">
        <v>2.1752456729656525E-3</v>
      </c>
      <c r="T37" s="178"/>
      <c r="U37" s="859">
        <v>2.1752456729656524</v>
      </c>
      <c r="V37" s="859"/>
      <c r="W37" s="179" t="s">
        <v>619</v>
      </c>
      <c r="X37" s="179"/>
      <c r="Y37" s="713">
        <v>145</v>
      </c>
      <c r="Z37" s="179"/>
      <c r="AA37" s="241">
        <v>3.0783601893722267E-3</v>
      </c>
      <c r="AB37" s="179"/>
      <c r="AC37" s="686">
        <v>3.0783601893722268</v>
      </c>
      <c r="AD37" s="686"/>
      <c r="AE37" s="179" t="s">
        <v>620</v>
      </c>
      <c r="AF37" s="179"/>
      <c r="AG37" s="713">
        <v>125</v>
      </c>
      <c r="AH37" s="179"/>
      <c r="AI37" s="190">
        <v>2.7029544539699333E-3</v>
      </c>
      <c r="AJ37" s="65"/>
      <c r="AK37" s="855">
        <v>2.7029544539699333</v>
      </c>
      <c r="AL37" s="855"/>
      <c r="AM37" s="65" t="s">
        <v>621</v>
      </c>
      <c r="AN37" s="171"/>
      <c r="AO37" s="713">
        <v>109</v>
      </c>
      <c r="AP37" s="179"/>
      <c r="AQ37" s="190">
        <v>2.3983453617320892E-3</v>
      </c>
      <c r="AR37" s="65"/>
      <c r="AS37" s="855">
        <v>2.3983453617320891</v>
      </c>
      <c r="AT37" s="855"/>
      <c r="AU37" s="65" t="s">
        <v>1158</v>
      </c>
      <c r="AV37" s="171"/>
      <c r="AW37" s="714"/>
    </row>
    <row r="38" spans="1:49" s="59" customFormat="1" x14ac:dyDescent="0.35">
      <c r="A38" s="7"/>
      <c r="B38" s="7"/>
      <c r="C38" s="12"/>
      <c r="D38" s="7" t="s">
        <v>320</v>
      </c>
      <c r="E38" s="155"/>
      <c r="F38" s="459" t="s">
        <v>12</v>
      </c>
      <c r="G38" s="734"/>
      <c r="H38" s="459" t="s">
        <v>12</v>
      </c>
      <c r="I38" s="741"/>
      <c r="J38" s="788">
        <v>1.4623172103487063E-2</v>
      </c>
      <c r="K38" s="741"/>
      <c r="L38" s="679">
        <v>14.623172103487063</v>
      </c>
      <c r="M38" s="679"/>
      <c r="N38" s="741" t="s">
        <v>1159</v>
      </c>
      <c r="O38" s="741"/>
      <c r="P38" s="947"/>
      <c r="Q38" s="695">
        <v>0</v>
      </c>
      <c r="R38" s="741"/>
      <c r="S38" s="788">
        <v>0</v>
      </c>
      <c r="T38" s="744"/>
      <c r="U38" s="857">
        <v>0</v>
      </c>
      <c r="V38" s="857"/>
      <c r="W38" s="59" t="s">
        <v>1105</v>
      </c>
      <c r="Y38" s="695">
        <v>0</v>
      </c>
      <c r="AA38" s="191">
        <v>0</v>
      </c>
      <c r="AC38" s="683">
        <v>0</v>
      </c>
      <c r="AD38" s="683"/>
      <c r="AE38" s="59" t="s">
        <v>1106</v>
      </c>
      <c r="AG38" s="695">
        <v>0</v>
      </c>
      <c r="AI38" s="201">
        <v>0</v>
      </c>
      <c r="AJ38" s="7"/>
      <c r="AK38" s="861">
        <v>0</v>
      </c>
      <c r="AL38" s="861"/>
      <c r="AM38" s="7" t="s">
        <v>1160</v>
      </c>
      <c r="AO38" s="695">
        <v>0</v>
      </c>
      <c r="AQ38" s="201">
        <v>0</v>
      </c>
      <c r="AR38" s="7"/>
      <c r="AS38" s="861">
        <v>0</v>
      </c>
      <c r="AT38" s="861"/>
      <c r="AU38" s="7" t="s">
        <v>1108</v>
      </c>
      <c r="AW38" s="714"/>
    </row>
    <row r="39" spans="1:49" s="59" customFormat="1" x14ac:dyDescent="0.35">
      <c r="A39" s="7"/>
      <c r="B39" s="7"/>
      <c r="C39" s="12"/>
      <c r="D39" s="7" t="s">
        <v>150</v>
      </c>
      <c r="E39" s="155"/>
      <c r="F39" s="459" t="s">
        <v>12</v>
      </c>
      <c r="G39" s="734"/>
      <c r="H39" s="459" t="s">
        <v>12</v>
      </c>
      <c r="I39" s="741"/>
      <c r="J39" s="788">
        <v>1.455685571916466E-3</v>
      </c>
      <c r="K39" s="744"/>
      <c r="L39" s="679">
        <v>1.4556855719164661</v>
      </c>
      <c r="M39" s="679"/>
      <c r="N39" s="744" t="s">
        <v>1161</v>
      </c>
      <c r="O39" s="741"/>
      <c r="P39" s="947"/>
      <c r="Q39" s="695">
        <v>0</v>
      </c>
      <c r="R39" s="741"/>
      <c r="S39" s="788">
        <v>0</v>
      </c>
      <c r="T39" s="744"/>
      <c r="U39" s="857">
        <v>0</v>
      </c>
      <c r="V39" s="857"/>
      <c r="W39" s="59" t="s">
        <v>1162</v>
      </c>
      <c r="Y39" s="459" t="s">
        <v>12</v>
      </c>
      <c r="AA39" s="191">
        <v>9.4869736554039263E-4</v>
      </c>
      <c r="AB39" s="62"/>
      <c r="AC39" s="683">
        <v>0.94869736554039263</v>
      </c>
      <c r="AD39" s="683"/>
      <c r="AE39" s="62" t="s">
        <v>1163</v>
      </c>
      <c r="AG39" s="459" t="s">
        <v>12</v>
      </c>
      <c r="AI39" s="201">
        <v>8.5684155022409697E-4</v>
      </c>
      <c r="AJ39" s="7"/>
      <c r="AK39" s="861">
        <v>0.85684155022409703</v>
      </c>
      <c r="AL39" s="861"/>
      <c r="AM39" s="7" t="s">
        <v>1164</v>
      </c>
      <c r="AO39" s="459" t="s">
        <v>12</v>
      </c>
      <c r="AQ39" s="201">
        <v>8.4530853761622987E-4</v>
      </c>
      <c r="AR39" s="7"/>
      <c r="AS39" s="861">
        <v>0.84530853761622993</v>
      </c>
      <c r="AT39" s="861"/>
      <c r="AU39" s="7" t="s">
        <v>964</v>
      </c>
      <c r="AW39" s="714"/>
    </row>
    <row r="40" spans="1:49" s="59" customFormat="1" x14ac:dyDescent="0.35">
      <c r="A40" s="7"/>
      <c r="B40" s="7"/>
      <c r="C40" s="7"/>
      <c r="D40" s="7" t="s">
        <v>151</v>
      </c>
      <c r="E40" s="155"/>
      <c r="F40" s="711">
        <v>25</v>
      </c>
      <c r="G40" s="735"/>
      <c r="H40" s="695">
        <v>4</v>
      </c>
      <c r="I40" s="62"/>
      <c r="J40" s="788">
        <v>1.0675645157979018E-3</v>
      </c>
      <c r="K40" s="744"/>
      <c r="L40" s="679">
        <v>1.0675645157979019</v>
      </c>
      <c r="M40" s="679"/>
      <c r="N40" s="744" t="s">
        <v>1165</v>
      </c>
      <c r="O40" s="62"/>
      <c r="P40" s="973"/>
      <c r="Q40" s="695">
        <v>7</v>
      </c>
      <c r="R40" s="62"/>
      <c r="S40" s="788">
        <v>2.1530817461256359E-3</v>
      </c>
      <c r="T40" s="744"/>
      <c r="U40" s="857">
        <v>2.1530817461256357</v>
      </c>
      <c r="V40" s="857"/>
      <c r="W40" s="59" t="s">
        <v>1166</v>
      </c>
      <c r="Y40" s="459" t="s">
        <v>12</v>
      </c>
      <c r="AA40" s="191">
        <v>3.3262543817004839E-4</v>
      </c>
      <c r="AB40" s="62"/>
      <c r="AC40" s="683">
        <v>0.33262543817004842</v>
      </c>
      <c r="AD40" s="683"/>
      <c r="AE40" s="62" t="s">
        <v>991</v>
      </c>
      <c r="AG40" s="459" t="s">
        <v>12</v>
      </c>
      <c r="AI40" s="201">
        <v>6.6920621847009162E-4</v>
      </c>
      <c r="AJ40" s="7"/>
      <c r="AK40" s="861">
        <v>0.66920621847009165</v>
      </c>
      <c r="AL40" s="861"/>
      <c r="AM40" s="7" t="s">
        <v>1167</v>
      </c>
      <c r="AO40" s="695">
        <v>11</v>
      </c>
      <c r="AQ40" s="201">
        <v>3.7593984962406013E-3</v>
      </c>
      <c r="AR40" s="7"/>
      <c r="AS40" s="861">
        <v>3.7593984962406015</v>
      </c>
      <c r="AT40" s="861"/>
      <c r="AU40" s="7" t="s">
        <v>1168</v>
      </c>
      <c r="AW40" s="714"/>
    </row>
    <row r="41" spans="1:49" s="59" customFormat="1" x14ac:dyDescent="0.35">
      <c r="A41" s="7"/>
      <c r="B41" s="7"/>
      <c r="C41" s="7"/>
      <c r="D41" s="7" t="s">
        <v>152</v>
      </c>
      <c r="E41" s="155"/>
      <c r="F41" s="711">
        <v>32</v>
      </c>
      <c r="G41" s="735"/>
      <c r="H41" s="695">
        <v>6</v>
      </c>
      <c r="I41" s="741"/>
      <c r="J41" s="788">
        <v>1.3438312974863463E-3</v>
      </c>
      <c r="K41" s="744"/>
      <c r="L41" s="679">
        <v>1.3438312974863462</v>
      </c>
      <c r="M41" s="679"/>
      <c r="N41" s="744" t="s">
        <v>753</v>
      </c>
      <c r="O41" s="741"/>
      <c r="P41" s="947"/>
      <c r="Q41" s="695">
        <v>8</v>
      </c>
      <c r="R41" s="741"/>
      <c r="S41" s="788">
        <v>1.9301794695718343E-3</v>
      </c>
      <c r="T41" s="744"/>
      <c r="U41" s="857">
        <v>1.9301794695718344</v>
      </c>
      <c r="V41" s="857"/>
      <c r="W41" s="59" t="s">
        <v>1169</v>
      </c>
      <c r="Y41" s="459" t="s">
        <v>12</v>
      </c>
      <c r="AA41" s="191">
        <v>1.465476749647722E-3</v>
      </c>
      <c r="AB41" s="62"/>
      <c r="AC41" s="683">
        <v>1.4654767496477219</v>
      </c>
      <c r="AD41" s="683"/>
      <c r="AE41" s="62" t="s">
        <v>1170</v>
      </c>
      <c r="AG41" s="695">
        <v>8</v>
      </c>
      <c r="AI41" s="201">
        <v>1.9853390348197925E-3</v>
      </c>
      <c r="AJ41" s="7"/>
      <c r="AK41" s="861">
        <v>1.9853390348197926</v>
      </c>
      <c r="AL41" s="861"/>
      <c r="AM41" s="7" t="s">
        <v>1171</v>
      </c>
      <c r="AO41" s="459" t="s">
        <v>12</v>
      </c>
      <c r="AQ41" s="201">
        <v>1.0167768174885613E-3</v>
      </c>
      <c r="AR41" s="7"/>
      <c r="AS41" s="861">
        <v>1.0167768174885612</v>
      </c>
      <c r="AT41" s="861"/>
      <c r="AU41" s="7" t="s">
        <v>1172</v>
      </c>
      <c r="AW41" s="714"/>
    </row>
    <row r="42" spans="1:49" x14ac:dyDescent="0.35">
      <c r="D42" s="7" t="s">
        <v>153</v>
      </c>
      <c r="E42" s="155"/>
      <c r="F42" s="711">
        <v>32</v>
      </c>
      <c r="G42" s="735"/>
      <c r="H42" s="695">
        <v>6</v>
      </c>
      <c r="I42" s="741"/>
      <c r="J42" s="788">
        <v>1.1925329093216322E-3</v>
      </c>
      <c r="K42" s="744"/>
      <c r="L42" s="679">
        <v>1.1925329093216321</v>
      </c>
      <c r="M42" s="679"/>
      <c r="N42" s="744" t="s">
        <v>1173</v>
      </c>
      <c r="O42" s="741"/>
      <c r="P42" s="947"/>
      <c r="Q42" s="695">
        <v>8</v>
      </c>
      <c r="R42" s="741"/>
      <c r="S42" s="788">
        <v>1.8776291321381503E-3</v>
      </c>
      <c r="T42" s="744"/>
      <c r="U42" s="857">
        <v>1.8776291321381502</v>
      </c>
      <c r="V42" s="857"/>
      <c r="W42" s="59" t="s">
        <v>1174</v>
      </c>
      <c r="X42" s="59"/>
      <c r="Y42" s="695">
        <v>6</v>
      </c>
      <c r="Z42" s="59"/>
      <c r="AA42" s="191">
        <v>1.5429656591232791E-3</v>
      </c>
      <c r="AB42" s="62"/>
      <c r="AC42" s="683">
        <v>1.542965659123279</v>
      </c>
      <c r="AD42" s="683"/>
      <c r="AE42" s="62" t="s">
        <v>1175</v>
      </c>
      <c r="AF42" s="59"/>
      <c r="AG42" s="695">
        <v>6</v>
      </c>
      <c r="AH42" s="59"/>
      <c r="AI42" s="201">
        <v>1.5275248222783619E-3</v>
      </c>
      <c r="AK42" s="861">
        <v>1.5275248222783619</v>
      </c>
      <c r="AL42" s="861"/>
      <c r="AM42" s="7" t="s">
        <v>1176</v>
      </c>
      <c r="AO42" s="695">
        <v>6</v>
      </c>
      <c r="AP42" s="59"/>
      <c r="AQ42" s="201">
        <v>1.5282730514518594E-3</v>
      </c>
      <c r="AS42" s="861">
        <v>1.5282730514518594</v>
      </c>
      <c r="AT42" s="861"/>
      <c r="AU42" s="7" t="s">
        <v>1176</v>
      </c>
      <c r="AW42" s="16"/>
    </row>
    <row r="43" spans="1:49" x14ac:dyDescent="0.35">
      <c r="D43" s="7" t="s">
        <v>154</v>
      </c>
      <c r="E43" s="155"/>
      <c r="F43" s="711">
        <v>54</v>
      </c>
      <c r="G43" s="740"/>
      <c r="H43" s="695">
        <v>11</v>
      </c>
      <c r="I43" s="741"/>
      <c r="J43" s="788">
        <v>1.3809086958621022E-3</v>
      </c>
      <c r="K43" s="744"/>
      <c r="L43" s="679">
        <v>1.3809086958621022</v>
      </c>
      <c r="M43" s="679"/>
      <c r="N43" s="744" t="s">
        <v>1177</v>
      </c>
      <c r="O43" s="741"/>
      <c r="P43" s="947"/>
      <c r="Q43" s="695">
        <v>10</v>
      </c>
      <c r="R43" s="741"/>
      <c r="S43" s="788">
        <v>1.4810426540284359E-3</v>
      </c>
      <c r="T43" s="744"/>
      <c r="U43" s="857">
        <v>1.4810426540284358</v>
      </c>
      <c r="V43" s="857"/>
      <c r="W43" s="59" t="s">
        <v>1178</v>
      </c>
      <c r="X43" s="59"/>
      <c r="Y43" s="695">
        <v>14</v>
      </c>
      <c r="Z43" s="59"/>
      <c r="AA43" s="191">
        <v>2.314549870919334E-3</v>
      </c>
      <c r="AB43" s="62"/>
      <c r="AC43" s="683">
        <v>2.314549870919334</v>
      </c>
      <c r="AD43" s="683"/>
      <c r="AE43" s="62" t="s">
        <v>1179</v>
      </c>
      <c r="AF43" s="59"/>
      <c r="AG43" s="695">
        <v>13</v>
      </c>
      <c r="AH43" s="59"/>
      <c r="AI43" s="201">
        <v>2.3346411007349284E-3</v>
      </c>
      <c r="AK43" s="861">
        <v>2.3346411007349284</v>
      </c>
      <c r="AL43" s="861"/>
      <c r="AM43" s="7" t="s">
        <v>1180</v>
      </c>
      <c r="AO43" s="695">
        <v>6</v>
      </c>
      <c r="AP43" s="59"/>
      <c r="AQ43" s="201">
        <v>1.1531808571977706E-3</v>
      </c>
      <c r="AS43" s="861">
        <v>1.1531808571977706</v>
      </c>
      <c r="AT43" s="861"/>
      <c r="AU43" s="7" t="s">
        <v>1181</v>
      </c>
      <c r="AW43" s="16"/>
    </row>
    <row r="44" spans="1:49" x14ac:dyDescent="0.35">
      <c r="D44" s="7" t="s">
        <v>155</v>
      </c>
      <c r="E44" s="155"/>
      <c r="F44" s="711">
        <v>129</v>
      </c>
      <c r="G44" s="734"/>
      <c r="H44" s="695">
        <v>31</v>
      </c>
      <c r="I44" s="741"/>
      <c r="J44" s="788">
        <v>3.0477659799739844E-3</v>
      </c>
      <c r="K44" s="744"/>
      <c r="L44" s="679">
        <v>3.0477659799739842</v>
      </c>
      <c r="M44" s="679"/>
      <c r="N44" s="744" t="s">
        <v>1182</v>
      </c>
      <c r="O44" s="741"/>
      <c r="P44" s="947"/>
      <c r="Q44" s="695">
        <v>16</v>
      </c>
      <c r="R44" s="741"/>
      <c r="S44" s="788">
        <v>1.7195482878920654E-3</v>
      </c>
      <c r="T44" s="744"/>
      <c r="U44" s="857">
        <v>1.7195482878920654</v>
      </c>
      <c r="V44" s="857"/>
      <c r="W44" s="59" t="s">
        <v>1183</v>
      </c>
      <c r="X44" s="59"/>
      <c r="Y44" s="695">
        <v>26</v>
      </c>
      <c r="Z44" s="59"/>
      <c r="AA44" s="191">
        <v>2.9505220154334997E-3</v>
      </c>
      <c r="AB44" s="62"/>
      <c r="AC44" s="683">
        <v>2.9505220154334997</v>
      </c>
      <c r="AD44" s="683"/>
      <c r="AE44" s="62" t="s">
        <v>1184</v>
      </c>
      <c r="AF44" s="59"/>
      <c r="AG44" s="695">
        <v>26</v>
      </c>
      <c r="AH44" s="59"/>
      <c r="AI44" s="201">
        <v>3.1311372142142509E-3</v>
      </c>
      <c r="AK44" s="861">
        <v>3.1311372142142511</v>
      </c>
      <c r="AL44" s="861"/>
      <c r="AM44" s="7" t="s">
        <v>1185</v>
      </c>
      <c r="AO44" s="695">
        <v>30</v>
      </c>
      <c r="AP44" s="59"/>
      <c r="AQ44" s="201">
        <v>3.8148524923702952E-3</v>
      </c>
      <c r="AS44" s="861">
        <v>3.8148524923702953</v>
      </c>
      <c r="AT44" s="861"/>
      <c r="AU44" s="7" t="s">
        <v>1186</v>
      </c>
      <c r="AW44" s="16"/>
    </row>
    <row r="45" spans="1:49" x14ac:dyDescent="0.35">
      <c r="C45" s="12"/>
      <c r="D45" s="7" t="s">
        <v>156</v>
      </c>
      <c r="E45" s="155"/>
      <c r="F45" s="850">
        <v>106</v>
      </c>
      <c r="G45" s="734"/>
      <c r="H45" s="695">
        <v>23</v>
      </c>
      <c r="I45" s="744"/>
      <c r="J45" s="788">
        <v>2.3115399185162848E-3</v>
      </c>
      <c r="K45" s="744"/>
      <c r="L45" s="679">
        <v>2.3115399185162846</v>
      </c>
      <c r="M45" s="679"/>
      <c r="N45" s="744" t="s">
        <v>1187</v>
      </c>
      <c r="O45" s="744"/>
      <c r="P45" s="974"/>
      <c r="Q45" s="695">
        <v>24</v>
      </c>
      <c r="R45" s="744"/>
      <c r="S45" s="788">
        <v>2.6440453894458521E-3</v>
      </c>
      <c r="T45" s="744"/>
      <c r="U45" s="857">
        <v>2.6440453894458522</v>
      </c>
      <c r="V45" s="857"/>
      <c r="W45" s="59" t="s">
        <v>1188</v>
      </c>
      <c r="X45" s="59"/>
      <c r="Y45" s="695">
        <v>26</v>
      </c>
      <c r="Z45" s="59"/>
      <c r="AA45" s="191">
        <v>2.9081022481867382E-3</v>
      </c>
      <c r="AB45" s="62"/>
      <c r="AC45" s="683">
        <v>2.9081022481867382</v>
      </c>
      <c r="AD45" s="683"/>
      <c r="AE45" s="62" t="s">
        <v>1184</v>
      </c>
      <c r="AF45" s="59"/>
      <c r="AG45" s="695">
        <v>25</v>
      </c>
      <c r="AH45" s="59"/>
      <c r="AI45" s="201">
        <v>2.83372569535269E-3</v>
      </c>
      <c r="AK45" s="861">
        <v>2.8337256953526899</v>
      </c>
      <c r="AL45" s="861"/>
      <c r="AM45" s="7" t="s">
        <v>1189</v>
      </c>
      <c r="AO45" s="695">
        <v>8</v>
      </c>
      <c r="AP45" s="59"/>
      <c r="AQ45" s="201">
        <v>8.9716272288886396E-4</v>
      </c>
      <c r="AS45" s="861">
        <v>0.89716272288886401</v>
      </c>
      <c r="AT45" s="861"/>
      <c r="AU45" s="7" t="s">
        <v>1190</v>
      </c>
      <c r="AW45" s="16"/>
    </row>
    <row r="46" spans="1:49" x14ac:dyDescent="0.35">
      <c r="A46" s="10"/>
      <c r="B46" s="10"/>
      <c r="C46" s="10"/>
      <c r="D46" s="7" t="s">
        <v>157</v>
      </c>
      <c r="E46" s="155"/>
      <c r="F46" s="850">
        <v>160</v>
      </c>
      <c r="G46" s="735"/>
      <c r="H46" s="717">
        <v>29</v>
      </c>
      <c r="I46" s="750"/>
      <c r="J46" s="788">
        <v>2.1416073984866731E-3</v>
      </c>
      <c r="K46" s="744"/>
      <c r="L46" s="679">
        <v>2.141607398486673</v>
      </c>
      <c r="M46" s="679"/>
      <c r="N46" s="744" t="s">
        <v>1191</v>
      </c>
      <c r="O46" s="750"/>
      <c r="P46" s="950"/>
      <c r="Q46" s="717">
        <v>24</v>
      </c>
      <c r="R46" s="750"/>
      <c r="S46" s="788">
        <v>2.1318610737200293E-3</v>
      </c>
      <c r="T46" s="744"/>
      <c r="U46" s="857">
        <v>2.1318610737200294</v>
      </c>
      <c r="V46" s="857"/>
      <c r="W46" s="59" t="s">
        <v>1192</v>
      </c>
      <c r="X46" s="161"/>
      <c r="Y46" s="717">
        <v>45</v>
      </c>
      <c r="Z46" s="161"/>
      <c r="AA46" s="191">
        <v>4.0296471820022864E-3</v>
      </c>
      <c r="AB46" s="62"/>
      <c r="AC46" s="683">
        <v>4.0296471820022868</v>
      </c>
      <c r="AD46" s="683"/>
      <c r="AE46" s="62" t="s">
        <v>1193</v>
      </c>
      <c r="AF46" s="161"/>
      <c r="AG46" s="717">
        <v>33</v>
      </c>
      <c r="AH46" s="59"/>
      <c r="AI46" s="201">
        <v>2.9101910957649597E-3</v>
      </c>
      <c r="AK46" s="861">
        <v>2.9101910957649597</v>
      </c>
      <c r="AL46" s="861"/>
      <c r="AM46" s="7" t="s">
        <v>764</v>
      </c>
      <c r="AO46" s="717">
        <v>29</v>
      </c>
      <c r="AP46" s="59"/>
      <c r="AQ46" s="201">
        <v>2.5414074138988695E-3</v>
      </c>
      <c r="AS46" s="861">
        <v>2.5414074138988694</v>
      </c>
      <c r="AT46" s="861"/>
      <c r="AU46" s="7" t="s">
        <v>1194</v>
      </c>
      <c r="AW46" s="16"/>
    </row>
    <row r="47" spans="1:49" x14ac:dyDescent="0.35">
      <c r="A47" s="10"/>
      <c r="B47" s="10"/>
      <c r="C47" s="10"/>
      <c r="D47" s="7" t="s">
        <v>14</v>
      </c>
      <c r="E47" s="155"/>
      <c r="F47" s="850">
        <v>87</v>
      </c>
      <c r="G47" s="735"/>
      <c r="H47" s="717">
        <v>32</v>
      </c>
      <c r="I47" s="750"/>
      <c r="J47" s="788" t="s">
        <v>317</v>
      </c>
      <c r="K47" s="744"/>
      <c r="L47" s="679" t="s">
        <v>317</v>
      </c>
      <c r="M47" s="679"/>
      <c r="N47" s="744" t="s">
        <v>317</v>
      </c>
      <c r="O47" s="750"/>
      <c r="P47" s="950"/>
      <c r="Q47" s="717">
        <v>10</v>
      </c>
      <c r="R47" s="750"/>
      <c r="S47" s="788" t="s">
        <v>317</v>
      </c>
      <c r="T47" s="744"/>
      <c r="U47" s="857" t="s">
        <v>317</v>
      </c>
      <c r="V47" s="857"/>
      <c r="W47" s="59" t="s">
        <v>317</v>
      </c>
      <c r="X47" s="161"/>
      <c r="Y47" s="717">
        <v>20</v>
      </c>
      <c r="Z47" s="161"/>
      <c r="AA47" s="191" t="s">
        <v>317</v>
      </c>
      <c r="AB47" s="62"/>
      <c r="AC47" s="683" t="s">
        <v>317</v>
      </c>
      <c r="AD47" s="683"/>
      <c r="AE47" s="62" t="s">
        <v>317</v>
      </c>
      <c r="AF47" s="161"/>
      <c r="AG47" s="717">
        <v>11</v>
      </c>
      <c r="AH47" s="59"/>
      <c r="AI47" s="201" t="s">
        <v>317</v>
      </c>
      <c r="AK47" s="861" t="s">
        <v>317</v>
      </c>
      <c r="AL47" s="861"/>
      <c r="AM47" s="7" t="s">
        <v>317</v>
      </c>
      <c r="AO47" s="717">
        <v>14</v>
      </c>
      <c r="AP47" s="59"/>
      <c r="AQ47" s="201" t="s">
        <v>317</v>
      </c>
      <c r="AS47" s="861" t="s">
        <v>317</v>
      </c>
      <c r="AT47" s="861"/>
      <c r="AU47" s="7" t="s">
        <v>317</v>
      </c>
      <c r="AW47" s="16"/>
    </row>
    <row r="48" spans="1:49" x14ac:dyDescent="0.35">
      <c r="A48" s="51"/>
      <c r="B48" s="51"/>
      <c r="C48" s="51"/>
      <c r="E48" s="155"/>
      <c r="F48" s="1007"/>
      <c r="G48" s="734"/>
      <c r="H48" s="1001"/>
      <c r="I48" s="741"/>
      <c r="J48" s="788"/>
      <c r="K48" s="744"/>
      <c r="L48" s="679"/>
      <c r="M48" s="679"/>
      <c r="N48" s="744"/>
      <c r="O48" s="741"/>
      <c r="P48" s="947"/>
      <c r="Q48" s="1001"/>
      <c r="R48" s="741"/>
      <c r="S48" s="788"/>
      <c r="T48" s="744"/>
      <c r="U48" s="857"/>
      <c r="V48" s="857"/>
      <c r="W48" s="59"/>
      <c r="X48" s="59"/>
      <c r="Y48" s="695"/>
      <c r="Z48" s="59"/>
      <c r="AA48" s="191"/>
      <c r="AB48" s="59"/>
      <c r="AC48" s="683"/>
      <c r="AD48" s="683"/>
      <c r="AE48" s="59"/>
      <c r="AF48" s="59"/>
      <c r="AG48" s="695"/>
      <c r="AH48" s="59"/>
      <c r="AK48" s="861"/>
      <c r="AL48" s="861"/>
      <c r="AO48" s="695"/>
      <c r="AP48" s="59"/>
      <c r="AQ48" s="201"/>
      <c r="AS48" s="861"/>
      <c r="AT48" s="861"/>
      <c r="AW48" s="16"/>
    </row>
    <row r="49" spans="1:49" x14ac:dyDescent="0.35">
      <c r="A49" s="95" t="s">
        <v>476</v>
      </c>
      <c r="B49" s="95"/>
      <c r="C49" s="95"/>
      <c r="D49" s="64"/>
      <c r="E49" s="166"/>
      <c r="F49" s="69"/>
      <c r="G49" s="853"/>
      <c r="H49" s="692"/>
      <c r="I49" s="149"/>
      <c r="J49" s="236"/>
      <c r="K49" s="167"/>
      <c r="L49" s="680"/>
      <c r="M49" s="680"/>
      <c r="N49" s="167"/>
      <c r="O49" s="149"/>
      <c r="P49" s="1089"/>
      <c r="Q49" s="692"/>
      <c r="R49" s="149"/>
      <c r="S49" s="236"/>
      <c r="T49" s="167"/>
      <c r="U49" s="860"/>
      <c r="V49" s="860"/>
      <c r="W49" s="168"/>
      <c r="X49" s="168"/>
      <c r="Y49" s="719"/>
      <c r="Z49" s="168"/>
      <c r="AA49" s="242"/>
      <c r="AB49" s="168"/>
      <c r="AC49" s="685"/>
      <c r="AD49" s="685"/>
      <c r="AE49" s="168"/>
      <c r="AF49" s="168"/>
      <c r="AG49" s="719"/>
      <c r="AH49" s="168"/>
      <c r="AI49" s="245"/>
      <c r="AJ49" s="64"/>
      <c r="AK49" s="862"/>
      <c r="AL49" s="862"/>
      <c r="AM49" s="64"/>
      <c r="AN49" s="64"/>
      <c r="AO49" s="719"/>
      <c r="AP49" s="168"/>
      <c r="AQ49" s="245"/>
      <c r="AR49" s="64"/>
      <c r="AS49" s="862"/>
      <c r="AT49" s="862"/>
      <c r="AU49" s="64"/>
      <c r="AV49" s="64"/>
      <c r="AW49" s="16"/>
    </row>
    <row r="50" spans="1:49" x14ac:dyDescent="0.35">
      <c r="A50" s="169"/>
      <c r="B50" s="169"/>
      <c r="C50" s="169" t="s">
        <v>144</v>
      </c>
      <c r="D50" s="169"/>
      <c r="E50" s="170"/>
      <c r="F50" s="47">
        <v>184</v>
      </c>
      <c r="G50" s="27"/>
      <c r="H50" s="177">
        <v>47</v>
      </c>
      <c r="I50" s="79"/>
      <c r="J50" s="786">
        <v>8.342378875075948E-4</v>
      </c>
      <c r="K50" s="738"/>
      <c r="L50" s="677">
        <v>0.83423788750759476</v>
      </c>
      <c r="M50" s="677"/>
      <c r="N50" s="738" t="s">
        <v>669</v>
      </c>
      <c r="O50" s="79"/>
      <c r="P50" s="983"/>
      <c r="Q50" s="177">
        <v>30</v>
      </c>
      <c r="R50" s="79"/>
      <c r="S50" s="786">
        <v>6.0988196438289326E-4</v>
      </c>
      <c r="T50" s="738"/>
      <c r="U50" s="855">
        <v>0.60988196438289322</v>
      </c>
      <c r="V50" s="855"/>
      <c r="W50" s="65" t="s">
        <v>686</v>
      </c>
      <c r="X50" s="179"/>
      <c r="Y50" s="713">
        <v>36</v>
      </c>
      <c r="Z50" s="179"/>
      <c r="AA50" s="190">
        <v>7.6428252977517352E-4</v>
      </c>
      <c r="AB50" s="65"/>
      <c r="AC50" s="603">
        <v>0.76428252977517352</v>
      </c>
      <c r="AD50" s="603"/>
      <c r="AE50" s="65" t="s">
        <v>687</v>
      </c>
      <c r="AF50" s="179"/>
      <c r="AG50" s="713">
        <v>40</v>
      </c>
      <c r="AH50" s="179"/>
      <c r="AI50" s="190">
        <v>8.6494542527037869E-4</v>
      </c>
      <c r="AJ50" s="65"/>
      <c r="AK50" s="855">
        <v>0.86494542527037865</v>
      </c>
      <c r="AL50" s="855"/>
      <c r="AM50" s="65" t="s">
        <v>669</v>
      </c>
      <c r="AN50" s="5"/>
      <c r="AO50" s="713">
        <v>31</v>
      </c>
      <c r="AP50" s="179"/>
      <c r="AQ50" s="190">
        <v>6.8638154297889591E-4</v>
      </c>
      <c r="AR50" s="65"/>
      <c r="AS50" s="855">
        <v>0.68638154297889586</v>
      </c>
      <c r="AT50" s="855"/>
      <c r="AU50" s="65" t="s">
        <v>688</v>
      </c>
      <c r="AV50" s="5"/>
      <c r="AW50" s="16"/>
    </row>
    <row r="51" spans="1:49" x14ac:dyDescent="0.35">
      <c r="A51" s="22"/>
      <c r="B51" s="10"/>
      <c r="C51" s="10"/>
      <c r="D51" s="22" t="s">
        <v>145</v>
      </c>
      <c r="E51" s="26"/>
      <c r="F51" s="851">
        <v>107</v>
      </c>
      <c r="G51" s="735"/>
      <c r="H51" s="711">
        <v>34</v>
      </c>
      <c r="I51" s="741"/>
      <c r="J51" s="787">
        <v>1.0212191785885919E-3</v>
      </c>
      <c r="K51" s="735"/>
      <c r="L51" s="678">
        <v>1.021219178588592</v>
      </c>
      <c r="M51" s="678"/>
      <c r="N51" s="735" t="s">
        <v>1195</v>
      </c>
      <c r="O51" s="741"/>
      <c r="P51" s="947"/>
      <c r="Q51" s="711">
        <v>20</v>
      </c>
      <c r="R51" s="741"/>
      <c r="S51" s="787">
        <v>6.8068351096554956E-4</v>
      </c>
      <c r="T51" s="735"/>
      <c r="U51" s="856">
        <v>0.68068351096554958</v>
      </c>
      <c r="V51" s="856"/>
      <c r="W51" s="66" t="s">
        <v>1196</v>
      </c>
      <c r="X51" s="62"/>
      <c r="Y51" s="711">
        <v>18</v>
      </c>
      <c r="Z51" s="62"/>
      <c r="AA51" s="192">
        <v>6.4032399299474604E-4</v>
      </c>
      <c r="AB51" s="66"/>
      <c r="AC51" s="725">
        <v>0.64032399299474607</v>
      </c>
      <c r="AD51" s="725"/>
      <c r="AE51" s="66" t="s">
        <v>676</v>
      </c>
      <c r="AF51" s="62"/>
      <c r="AG51" s="711">
        <v>19</v>
      </c>
      <c r="AH51" s="59"/>
      <c r="AI51" s="192">
        <v>6.9547882450000139E-4</v>
      </c>
      <c r="AJ51" s="66"/>
      <c r="AK51" s="856">
        <v>0.69547882450000142</v>
      </c>
      <c r="AL51" s="856"/>
      <c r="AM51" s="66" t="s">
        <v>1196</v>
      </c>
      <c r="AO51" s="711">
        <v>16</v>
      </c>
      <c r="AP51" s="59"/>
      <c r="AQ51" s="192">
        <v>6.0248117970449465E-4</v>
      </c>
      <c r="AR51" s="66"/>
      <c r="AS51" s="856">
        <v>0.60248117970449466</v>
      </c>
      <c r="AT51" s="856"/>
      <c r="AU51" s="66" t="s">
        <v>1197</v>
      </c>
      <c r="AW51" s="16"/>
    </row>
    <row r="52" spans="1:49" x14ac:dyDescent="0.35">
      <c r="A52" s="26"/>
      <c r="B52" s="26"/>
      <c r="C52" s="9"/>
      <c r="D52" s="66" t="s">
        <v>146</v>
      </c>
      <c r="E52" s="155"/>
      <c r="F52" s="1220">
        <v>67</v>
      </c>
      <c r="G52" s="740"/>
      <c r="H52" s="850">
        <v>12</v>
      </c>
      <c r="I52" s="102"/>
      <c r="J52" s="788">
        <v>5.2071337732693794E-4</v>
      </c>
      <c r="K52" s="741"/>
      <c r="L52" s="679">
        <v>0.5207133773269379</v>
      </c>
      <c r="M52" s="679"/>
      <c r="N52" s="741" t="s">
        <v>1198</v>
      </c>
      <c r="O52" s="102"/>
      <c r="P52" s="971"/>
      <c r="Q52" s="850">
        <v>10</v>
      </c>
      <c r="R52" s="102"/>
      <c r="S52" s="788">
        <v>5.0485632953914384E-4</v>
      </c>
      <c r="T52" s="744"/>
      <c r="U52" s="857">
        <v>0.50485632953914383</v>
      </c>
      <c r="V52" s="857"/>
      <c r="W52" s="59" t="s">
        <v>1199</v>
      </c>
      <c r="X52" s="180"/>
      <c r="Y52" s="850">
        <v>12</v>
      </c>
      <c r="Z52" s="180"/>
      <c r="AA52" s="191">
        <v>6.3183730999315506E-4</v>
      </c>
      <c r="AB52" s="59"/>
      <c r="AC52" s="683">
        <v>0.63183730999315502</v>
      </c>
      <c r="AD52" s="683"/>
      <c r="AE52" s="59" t="s">
        <v>1200</v>
      </c>
      <c r="AF52" s="180"/>
      <c r="AG52" s="850">
        <v>19</v>
      </c>
      <c r="AH52" s="59"/>
      <c r="AI52" s="201">
        <v>1.0038895640192974E-3</v>
      </c>
      <c r="AK52" s="861">
        <v>1.0038895640192975</v>
      </c>
      <c r="AL52" s="861"/>
      <c r="AM52" s="7" t="s">
        <v>1201</v>
      </c>
      <c r="AO52" s="850">
        <v>14</v>
      </c>
      <c r="AP52" s="59"/>
      <c r="AQ52" s="201">
        <v>7.5238323590935024E-4</v>
      </c>
      <c r="AS52" s="861">
        <v>0.75238323590935019</v>
      </c>
      <c r="AT52" s="861"/>
      <c r="AU52" s="7" t="s">
        <v>1202</v>
      </c>
      <c r="AW52" s="16"/>
    </row>
    <row r="53" spans="1:49" x14ac:dyDescent="0.35">
      <c r="A53" s="26"/>
      <c r="B53" s="26"/>
      <c r="C53" s="9"/>
      <c r="D53" s="66" t="s">
        <v>14</v>
      </c>
      <c r="E53" s="155"/>
      <c r="F53" s="851">
        <v>10</v>
      </c>
      <c r="G53" s="734"/>
      <c r="H53" s="711">
        <v>1</v>
      </c>
      <c r="I53" s="741"/>
      <c r="J53" s="234" t="s">
        <v>317</v>
      </c>
      <c r="K53" s="160"/>
      <c r="L53" s="684" t="s">
        <v>317</v>
      </c>
      <c r="M53" s="684"/>
      <c r="N53" s="160" t="s">
        <v>317</v>
      </c>
      <c r="O53" s="741"/>
      <c r="P53" s="947"/>
      <c r="Q53" s="711">
        <v>0</v>
      </c>
      <c r="R53" s="741"/>
      <c r="S53" s="234" t="s">
        <v>317</v>
      </c>
      <c r="T53" s="160"/>
      <c r="U53" s="858" t="s">
        <v>317</v>
      </c>
      <c r="V53" s="858"/>
      <c r="W53" s="161" t="s">
        <v>317</v>
      </c>
      <c r="X53" s="62"/>
      <c r="Y53" s="711">
        <v>6</v>
      </c>
      <c r="Z53" s="62"/>
      <c r="AA53" s="240" t="s">
        <v>317</v>
      </c>
      <c r="AB53" s="161"/>
      <c r="AC53" s="688" t="s">
        <v>317</v>
      </c>
      <c r="AD53" s="688"/>
      <c r="AE53" s="161" t="s">
        <v>317</v>
      </c>
      <c r="AF53" s="62"/>
      <c r="AG53" s="711">
        <v>2</v>
      </c>
      <c r="AH53" s="59"/>
      <c r="AI53" s="201" t="s">
        <v>317</v>
      </c>
      <c r="AK53" s="861" t="s">
        <v>317</v>
      </c>
      <c r="AL53" s="861"/>
      <c r="AM53" s="7" t="s">
        <v>317</v>
      </c>
      <c r="AO53" s="711">
        <v>1</v>
      </c>
      <c r="AP53" s="59"/>
      <c r="AQ53" s="201" t="s">
        <v>317</v>
      </c>
      <c r="AS53" s="861" t="s">
        <v>317</v>
      </c>
      <c r="AT53" s="861"/>
      <c r="AU53" s="7" t="s">
        <v>317</v>
      </c>
      <c r="AW53" s="16"/>
    </row>
    <row r="54" spans="1:49" x14ac:dyDescent="0.35">
      <c r="A54" s="31"/>
      <c r="B54" s="31"/>
      <c r="C54" s="31" t="s">
        <v>149</v>
      </c>
      <c r="D54" s="5"/>
      <c r="E54" s="172"/>
      <c r="F54" s="47">
        <v>184</v>
      </c>
      <c r="G54" s="27"/>
      <c r="H54" s="177">
        <v>47</v>
      </c>
      <c r="I54" s="79"/>
      <c r="J54" s="235">
        <v>8.342378875075948E-4</v>
      </c>
      <c r="K54" s="178"/>
      <c r="L54" s="681">
        <v>0.83423788750759476</v>
      </c>
      <c r="M54" s="681"/>
      <c r="N54" s="178" t="s">
        <v>669</v>
      </c>
      <c r="O54" s="79"/>
      <c r="P54" s="983"/>
      <c r="Q54" s="177">
        <v>30</v>
      </c>
      <c r="R54" s="79"/>
      <c r="S54" s="235">
        <v>6.0988196438289326E-4</v>
      </c>
      <c r="T54" s="178"/>
      <c r="U54" s="859">
        <v>0.60988196438289322</v>
      </c>
      <c r="V54" s="859"/>
      <c r="W54" s="179" t="s">
        <v>686</v>
      </c>
      <c r="X54" s="179"/>
      <c r="Y54" s="713">
        <v>36</v>
      </c>
      <c r="Z54" s="179"/>
      <c r="AA54" s="241">
        <v>7.6428252977517352E-4</v>
      </c>
      <c r="AB54" s="179"/>
      <c r="AC54" s="686">
        <v>0.76428252977517352</v>
      </c>
      <c r="AD54" s="686"/>
      <c r="AE54" s="179" t="s">
        <v>687</v>
      </c>
      <c r="AF54" s="179"/>
      <c r="AG54" s="713">
        <v>40</v>
      </c>
      <c r="AH54" s="179"/>
      <c r="AI54" s="190">
        <v>8.6494542527037869E-4</v>
      </c>
      <c r="AJ54" s="65"/>
      <c r="AK54" s="855">
        <v>0.86494542527037865</v>
      </c>
      <c r="AL54" s="855"/>
      <c r="AM54" s="65" t="s">
        <v>669</v>
      </c>
      <c r="AN54" s="171"/>
      <c r="AO54" s="713">
        <v>31</v>
      </c>
      <c r="AP54" s="179"/>
      <c r="AQ54" s="190">
        <v>6.8209822214398877E-4</v>
      </c>
      <c r="AR54" s="65"/>
      <c r="AS54" s="855">
        <v>0.68209822214398874</v>
      </c>
      <c r="AT54" s="855"/>
      <c r="AU54" s="65" t="s">
        <v>688</v>
      </c>
      <c r="AV54" s="171"/>
      <c r="AW54" s="16"/>
    </row>
    <row r="55" spans="1:49" x14ac:dyDescent="0.35">
      <c r="C55" s="12"/>
      <c r="D55" s="7" t="s">
        <v>320</v>
      </c>
      <c r="E55" s="155"/>
      <c r="F55" s="851">
        <v>0</v>
      </c>
      <c r="G55" s="734"/>
      <c r="H55" s="851">
        <v>0</v>
      </c>
      <c r="I55" s="741"/>
      <c r="J55" s="788">
        <v>0</v>
      </c>
      <c r="K55" s="741"/>
      <c r="L55" s="679">
        <v>0</v>
      </c>
      <c r="M55" s="679"/>
      <c r="N55" s="741" t="s">
        <v>1203</v>
      </c>
      <c r="O55" s="741"/>
      <c r="P55" s="947"/>
      <c r="Q55" s="851">
        <v>0</v>
      </c>
      <c r="R55" s="741"/>
      <c r="S55" s="788">
        <v>0</v>
      </c>
      <c r="T55" s="744"/>
      <c r="U55" s="857">
        <v>0</v>
      </c>
      <c r="V55" s="857"/>
      <c r="W55" s="59" t="s">
        <v>1105</v>
      </c>
      <c r="X55" s="62"/>
      <c r="Y55" s="695">
        <v>0</v>
      </c>
      <c r="Z55" s="62"/>
      <c r="AA55" s="191">
        <v>0</v>
      </c>
      <c r="AB55" s="59"/>
      <c r="AC55" s="683">
        <v>0</v>
      </c>
      <c r="AD55" s="683"/>
      <c r="AE55" s="59" t="s">
        <v>1106</v>
      </c>
      <c r="AF55" s="62"/>
      <c r="AG55" s="695">
        <v>0</v>
      </c>
      <c r="AH55" s="59"/>
      <c r="AI55" s="201">
        <v>0</v>
      </c>
      <c r="AK55" s="861">
        <v>0</v>
      </c>
      <c r="AL55" s="861"/>
      <c r="AM55" s="7" t="s">
        <v>1160</v>
      </c>
      <c r="AN55" s="59"/>
      <c r="AO55" s="695">
        <v>0</v>
      </c>
      <c r="AP55" s="59"/>
      <c r="AQ55" s="201">
        <v>0</v>
      </c>
      <c r="AS55" s="861">
        <v>0</v>
      </c>
      <c r="AT55" s="861"/>
      <c r="AU55" s="7" t="s">
        <v>1108</v>
      </c>
      <c r="AV55" s="59"/>
      <c r="AW55" s="16"/>
    </row>
    <row r="56" spans="1:49" x14ac:dyDescent="0.35">
      <c r="C56" s="12"/>
      <c r="D56" s="7" t="s">
        <v>150</v>
      </c>
      <c r="E56" s="155"/>
      <c r="F56" s="1219" t="s">
        <v>12</v>
      </c>
      <c r="G56" s="734"/>
      <c r="H56" s="695">
        <v>0</v>
      </c>
      <c r="I56" s="741"/>
      <c r="J56" s="788">
        <v>0</v>
      </c>
      <c r="K56" s="744"/>
      <c r="L56" s="679">
        <v>0</v>
      </c>
      <c r="M56" s="679"/>
      <c r="N56" s="744" t="s">
        <v>1204</v>
      </c>
      <c r="O56" s="741"/>
      <c r="P56" s="947"/>
      <c r="Q56" s="695">
        <v>0</v>
      </c>
      <c r="R56" s="741"/>
      <c r="S56" s="788">
        <v>0</v>
      </c>
      <c r="T56" s="744"/>
      <c r="U56" s="857">
        <v>0</v>
      </c>
      <c r="V56" s="857"/>
      <c r="W56" s="59" t="s">
        <v>1162</v>
      </c>
      <c r="X56" s="62"/>
      <c r="Y56" s="695">
        <v>0</v>
      </c>
      <c r="Z56" s="62"/>
      <c r="AA56" s="191">
        <v>0</v>
      </c>
      <c r="AB56" s="62"/>
      <c r="AC56" s="683">
        <v>0</v>
      </c>
      <c r="AD56" s="683"/>
      <c r="AE56" s="62" t="s">
        <v>1162</v>
      </c>
      <c r="AF56" s="62"/>
      <c r="AG56" s="695">
        <v>0</v>
      </c>
      <c r="AH56" s="59"/>
      <c r="AI56" s="201">
        <v>0</v>
      </c>
      <c r="AK56" s="861">
        <v>0</v>
      </c>
      <c r="AL56" s="861"/>
      <c r="AM56" s="7" t="s">
        <v>1205</v>
      </c>
      <c r="AN56" s="59"/>
      <c r="AO56" s="1219" t="s">
        <v>12</v>
      </c>
      <c r="AP56" s="59"/>
      <c r="AQ56" s="201">
        <v>8.4530853761622987E-4</v>
      </c>
      <c r="AS56" s="861">
        <v>0.84530853761622993</v>
      </c>
      <c r="AT56" s="861"/>
      <c r="AU56" s="7" t="s">
        <v>964</v>
      </c>
      <c r="AV56" s="59"/>
      <c r="AW56" s="16"/>
    </row>
    <row r="57" spans="1:49" x14ac:dyDescent="0.35">
      <c r="D57" s="7" t="s">
        <v>151</v>
      </c>
      <c r="E57" s="155"/>
      <c r="F57" s="1219" t="s">
        <v>12</v>
      </c>
      <c r="G57" s="735"/>
      <c r="H57" s="1219" t="s">
        <v>12</v>
      </c>
      <c r="I57" s="62"/>
      <c r="J57" s="788">
        <v>5.337822578989509E-4</v>
      </c>
      <c r="K57" s="744"/>
      <c r="L57" s="679">
        <v>0.53378225789895095</v>
      </c>
      <c r="M57" s="679"/>
      <c r="N57" s="744" t="s">
        <v>1206</v>
      </c>
      <c r="O57" s="62"/>
      <c r="P57" s="973"/>
      <c r="Q57" s="1219" t="s">
        <v>12</v>
      </c>
      <c r="R57" s="62"/>
      <c r="S57" s="788">
        <v>3.0758310658937654E-4</v>
      </c>
      <c r="T57" s="744"/>
      <c r="U57" s="857">
        <v>0.30758310658937654</v>
      </c>
      <c r="V57" s="857"/>
      <c r="W57" s="59" t="s">
        <v>1207</v>
      </c>
      <c r="X57" s="62"/>
      <c r="Y57" s="695">
        <v>0</v>
      </c>
      <c r="Z57" s="62"/>
      <c r="AA57" s="191">
        <v>0</v>
      </c>
      <c r="AB57" s="62"/>
      <c r="AC57" s="683">
        <v>0</v>
      </c>
      <c r="AD57" s="683"/>
      <c r="AE57" s="62" t="s">
        <v>1208</v>
      </c>
      <c r="AF57" s="62"/>
      <c r="AG57" s="695">
        <v>0</v>
      </c>
      <c r="AH57" s="59"/>
      <c r="AI57" s="201">
        <v>0</v>
      </c>
      <c r="AK57" s="861">
        <v>0</v>
      </c>
      <c r="AL57" s="861"/>
      <c r="AM57" s="7" t="s">
        <v>1208</v>
      </c>
      <c r="AN57" s="59"/>
      <c r="AO57" s="695">
        <v>3</v>
      </c>
      <c r="AP57" s="59"/>
      <c r="AQ57" s="201">
        <v>1.0252904989747095E-3</v>
      </c>
      <c r="AS57" s="861">
        <v>1.0252904989747096</v>
      </c>
      <c r="AT57" s="861"/>
      <c r="AU57" s="7" t="s">
        <v>1209</v>
      </c>
      <c r="AV57" s="59"/>
      <c r="AW57" s="16"/>
    </row>
    <row r="58" spans="1:49" ht="15" customHeight="1" x14ac:dyDescent="0.35">
      <c r="D58" s="7" t="s">
        <v>152</v>
      </c>
      <c r="E58" s="155"/>
      <c r="F58" s="851">
        <v>13</v>
      </c>
      <c r="G58" s="735"/>
      <c r="H58" s="695">
        <v>3</v>
      </c>
      <c r="I58" s="741"/>
      <c r="J58" s="788">
        <v>6.7191564874317315E-4</v>
      </c>
      <c r="K58" s="744"/>
      <c r="L58" s="679">
        <v>0.67191564874317311</v>
      </c>
      <c r="M58" s="679"/>
      <c r="N58" s="744" t="s">
        <v>701</v>
      </c>
      <c r="O58" s="741"/>
      <c r="P58" s="947"/>
      <c r="Q58" s="695">
        <v>5</v>
      </c>
      <c r="R58" s="741"/>
      <c r="S58" s="788">
        <v>1.2063621684823963E-3</v>
      </c>
      <c r="T58" s="744"/>
      <c r="U58" s="857">
        <v>1.2063621684823964</v>
      </c>
      <c r="V58" s="857"/>
      <c r="W58" s="59" t="s">
        <v>749</v>
      </c>
      <c r="X58" s="62"/>
      <c r="Y58" s="1219" t="s">
        <v>12</v>
      </c>
      <c r="Z58" s="62"/>
      <c r="AA58" s="191">
        <v>2.4424612494128702E-4</v>
      </c>
      <c r="AB58" s="62"/>
      <c r="AC58" s="683">
        <v>0.24424612494128703</v>
      </c>
      <c r="AD58" s="683"/>
      <c r="AE58" s="62" t="s">
        <v>1210</v>
      </c>
      <c r="AF58" s="62"/>
      <c r="AG58" s="1219" t="s">
        <v>12</v>
      </c>
      <c r="AH58" s="59"/>
      <c r="AI58" s="201">
        <v>4.9633475870494812E-4</v>
      </c>
      <c r="AK58" s="861">
        <v>0.49633475870494814</v>
      </c>
      <c r="AL58" s="861"/>
      <c r="AM58" s="7" t="s">
        <v>694</v>
      </c>
      <c r="AN58" s="59"/>
      <c r="AO58" s="1219" t="s">
        <v>12</v>
      </c>
      <c r="AP58" s="59"/>
      <c r="AQ58" s="201">
        <v>5.0838840874428064E-4</v>
      </c>
      <c r="AS58" s="861">
        <v>0.5083884087442806</v>
      </c>
      <c r="AT58" s="861"/>
      <c r="AU58" s="7" t="s">
        <v>694</v>
      </c>
      <c r="AV58" s="59"/>
      <c r="AW58" s="16"/>
    </row>
    <row r="59" spans="1:49" x14ac:dyDescent="0.35">
      <c r="D59" s="7" t="s">
        <v>153</v>
      </c>
      <c r="E59" s="155"/>
      <c r="F59" s="851">
        <v>12</v>
      </c>
      <c r="G59" s="735"/>
      <c r="H59" s="1219" t="s">
        <v>12</v>
      </c>
      <c r="I59" s="741"/>
      <c r="J59" s="788">
        <v>1.9875548488693871E-4</v>
      </c>
      <c r="K59" s="744"/>
      <c r="L59" s="679">
        <v>0.1987554848869387</v>
      </c>
      <c r="M59" s="679"/>
      <c r="N59" s="744" t="s">
        <v>697</v>
      </c>
      <c r="O59" s="741"/>
      <c r="P59" s="947"/>
      <c r="Q59" s="695">
        <v>4</v>
      </c>
      <c r="R59" s="741"/>
      <c r="S59" s="788">
        <v>9.3881456606907513E-4</v>
      </c>
      <c r="T59" s="744"/>
      <c r="U59" s="857">
        <v>0.9388145660690751</v>
      </c>
      <c r="V59" s="857"/>
      <c r="W59" s="59" t="s">
        <v>1211</v>
      </c>
      <c r="X59" s="62"/>
      <c r="Y59" s="1219" t="s">
        <v>12</v>
      </c>
      <c r="Z59" s="62"/>
      <c r="AA59" s="191">
        <v>5.1432188637442631E-4</v>
      </c>
      <c r="AB59" s="62"/>
      <c r="AC59" s="683">
        <v>0.51432188637442633</v>
      </c>
      <c r="AD59" s="683"/>
      <c r="AE59" s="62" t="s">
        <v>1206</v>
      </c>
      <c r="AF59" s="62"/>
      <c r="AG59" s="695">
        <v>4</v>
      </c>
      <c r="AH59" s="59"/>
      <c r="AI59" s="201">
        <v>1.018349881518908E-3</v>
      </c>
      <c r="AK59" s="861">
        <v>1.018349881518908</v>
      </c>
      <c r="AL59" s="861"/>
      <c r="AM59" s="7" t="s">
        <v>1172</v>
      </c>
      <c r="AO59" s="1219" t="s">
        <v>12</v>
      </c>
      <c r="AP59" s="59"/>
      <c r="AQ59" s="201">
        <v>2.5471217524197657E-4</v>
      </c>
      <c r="AS59" s="861">
        <v>0.25471217524197659</v>
      </c>
      <c r="AT59" s="861"/>
      <c r="AU59" s="7" t="s">
        <v>1210</v>
      </c>
      <c r="AW59" s="16"/>
    </row>
    <row r="60" spans="1:49" x14ac:dyDescent="0.35">
      <c r="D60" s="7" t="s">
        <v>154</v>
      </c>
      <c r="E60" s="155"/>
      <c r="F60" s="851">
        <v>11</v>
      </c>
      <c r="G60" s="740"/>
      <c r="H60" s="1219" t="s">
        <v>12</v>
      </c>
      <c r="I60" s="741"/>
      <c r="J60" s="788">
        <v>2.5107430833856405E-4</v>
      </c>
      <c r="K60" s="744"/>
      <c r="L60" s="679">
        <v>0.25107430833856403</v>
      </c>
      <c r="M60" s="679"/>
      <c r="N60" s="744" t="s">
        <v>1212</v>
      </c>
      <c r="O60" s="741"/>
      <c r="P60" s="947"/>
      <c r="Q60" s="1219" t="s">
        <v>12</v>
      </c>
      <c r="R60" s="741"/>
      <c r="S60" s="788">
        <v>1.4810426540284361E-4</v>
      </c>
      <c r="T60" s="744"/>
      <c r="U60" s="857">
        <v>0.1481042654028436</v>
      </c>
      <c r="V60" s="857"/>
      <c r="W60" s="59" t="s">
        <v>706</v>
      </c>
      <c r="X60" s="62"/>
      <c r="Y60" s="695">
        <v>4</v>
      </c>
      <c r="Z60" s="62"/>
      <c r="AA60" s="191">
        <v>6.6129996311980977E-4</v>
      </c>
      <c r="AB60" s="62"/>
      <c r="AC60" s="683">
        <v>0.66129996311980976</v>
      </c>
      <c r="AD60" s="683"/>
      <c r="AE60" s="62" t="s">
        <v>1213</v>
      </c>
      <c r="AF60" s="62"/>
      <c r="AG60" s="695">
        <v>4</v>
      </c>
      <c r="AH60" s="59"/>
      <c r="AI60" s="201">
        <v>7.1835110791843948E-4</v>
      </c>
      <c r="AK60" s="861">
        <v>0.71835110791843948</v>
      </c>
      <c r="AL60" s="861"/>
      <c r="AM60" s="7" t="s">
        <v>755</v>
      </c>
      <c r="AO60" s="695">
        <v>0</v>
      </c>
      <c r="AP60" s="59"/>
      <c r="AQ60" s="201">
        <v>0</v>
      </c>
      <c r="AS60" s="861">
        <v>0</v>
      </c>
      <c r="AT60" s="861"/>
      <c r="AU60" s="7" t="s">
        <v>1214</v>
      </c>
      <c r="AW60" s="16"/>
    </row>
    <row r="61" spans="1:49" x14ac:dyDescent="0.35">
      <c r="D61" s="7" t="s">
        <v>155</v>
      </c>
      <c r="E61" s="155"/>
      <c r="F61" s="851">
        <v>38</v>
      </c>
      <c r="G61" s="734"/>
      <c r="H61" s="695">
        <v>10</v>
      </c>
      <c r="I61" s="741"/>
      <c r="J61" s="788">
        <v>9.8315031612064021E-4</v>
      </c>
      <c r="K61" s="744"/>
      <c r="L61" s="679">
        <v>0.98315031612064019</v>
      </c>
      <c r="M61" s="679"/>
      <c r="N61" s="744" t="s">
        <v>1215</v>
      </c>
      <c r="O61" s="741"/>
      <c r="P61" s="947"/>
      <c r="Q61" s="695">
        <v>3</v>
      </c>
      <c r="R61" s="741"/>
      <c r="S61" s="788">
        <v>3.2241530397976226E-4</v>
      </c>
      <c r="T61" s="744"/>
      <c r="U61" s="857">
        <v>0.32241530397976226</v>
      </c>
      <c r="V61" s="857"/>
      <c r="W61" s="59" t="s">
        <v>710</v>
      </c>
      <c r="X61" s="62"/>
      <c r="Y61" s="695">
        <v>6</v>
      </c>
      <c r="Z61" s="62"/>
      <c r="AA61" s="191">
        <v>6.8088969586926917E-4</v>
      </c>
      <c r="AB61" s="62"/>
      <c r="AC61" s="683">
        <v>0.68088969586926917</v>
      </c>
      <c r="AD61" s="683"/>
      <c r="AE61" s="62" t="s">
        <v>1216</v>
      </c>
      <c r="AF61" s="62"/>
      <c r="AG61" s="695">
        <v>11</v>
      </c>
      <c r="AH61" s="59"/>
      <c r="AI61" s="201">
        <v>1.3247118983214139E-3</v>
      </c>
      <c r="AK61" s="861">
        <v>1.3247118983214139</v>
      </c>
      <c r="AL61" s="861"/>
      <c r="AM61" s="7" t="s">
        <v>1217</v>
      </c>
      <c r="AO61" s="695">
        <v>8</v>
      </c>
      <c r="AP61" s="59"/>
      <c r="AQ61" s="201">
        <v>1.017293997965412E-3</v>
      </c>
      <c r="AS61" s="861">
        <v>1.0172939979654119</v>
      </c>
      <c r="AT61" s="861"/>
      <c r="AU61" s="7" t="s">
        <v>1218</v>
      </c>
      <c r="AW61" s="16"/>
    </row>
    <row r="62" spans="1:49" x14ac:dyDescent="0.35">
      <c r="C62" s="12"/>
      <c r="D62" s="7" t="s">
        <v>156</v>
      </c>
      <c r="E62" s="155"/>
      <c r="F62" s="1220">
        <v>30</v>
      </c>
      <c r="G62" s="734"/>
      <c r="H62" s="695">
        <v>8</v>
      </c>
      <c r="I62" s="744"/>
      <c r="J62" s="788">
        <v>8.0401388470131656E-4</v>
      </c>
      <c r="K62" s="744"/>
      <c r="L62" s="679">
        <v>0.80401388470131652</v>
      </c>
      <c r="M62" s="679"/>
      <c r="N62" s="744" t="s">
        <v>1219</v>
      </c>
      <c r="O62" s="744"/>
      <c r="P62" s="974"/>
      <c r="Q62" s="415" t="s">
        <v>12</v>
      </c>
      <c r="R62" s="744"/>
      <c r="S62" s="788">
        <v>6.6101134736146303E-4</v>
      </c>
      <c r="T62" s="744"/>
      <c r="U62" s="857">
        <v>0.66101134736146305</v>
      </c>
      <c r="V62" s="857"/>
      <c r="W62" s="59" t="s">
        <v>1220</v>
      </c>
      <c r="X62" s="62"/>
      <c r="Y62" s="695">
        <v>7</v>
      </c>
      <c r="Z62" s="62"/>
      <c r="AA62" s="191">
        <v>7.8295060528104493E-4</v>
      </c>
      <c r="AB62" s="62"/>
      <c r="AC62" s="683">
        <v>0.78295060528104499</v>
      </c>
      <c r="AD62" s="683"/>
      <c r="AE62" s="62" t="s">
        <v>1219</v>
      </c>
      <c r="AF62" s="62"/>
      <c r="AG62" s="695">
        <v>8</v>
      </c>
      <c r="AH62" s="59"/>
      <c r="AI62" s="201">
        <v>9.067922225128608E-4</v>
      </c>
      <c r="AK62" s="861">
        <v>0.90679222251286085</v>
      </c>
      <c r="AL62" s="861"/>
      <c r="AM62" s="7" t="s">
        <v>1190</v>
      </c>
      <c r="AO62" s="1219" t="s">
        <v>12</v>
      </c>
      <c r="AP62" s="59"/>
      <c r="AQ62" s="201">
        <v>1.12145340361108E-4</v>
      </c>
      <c r="AS62" s="861">
        <v>0.112145340361108</v>
      </c>
      <c r="AT62" s="861"/>
      <c r="AU62" s="7" t="s">
        <v>1221</v>
      </c>
      <c r="AW62" s="16"/>
    </row>
    <row r="63" spans="1:49" x14ac:dyDescent="0.35">
      <c r="A63" s="10"/>
      <c r="B63" s="10"/>
      <c r="C63" s="10"/>
      <c r="D63" s="7" t="s">
        <v>157</v>
      </c>
      <c r="E63" s="155"/>
      <c r="F63" s="1220">
        <v>49</v>
      </c>
      <c r="G63" s="735"/>
      <c r="H63" s="717">
        <v>11</v>
      </c>
      <c r="I63" s="750"/>
      <c r="J63" s="788">
        <v>8.123338408052898E-4</v>
      </c>
      <c r="K63" s="744"/>
      <c r="L63" s="679">
        <v>0.81233384080528981</v>
      </c>
      <c r="M63" s="679"/>
      <c r="N63" s="744" t="s">
        <v>711</v>
      </c>
      <c r="O63" s="750"/>
      <c r="P63" s="950"/>
      <c r="Q63" s="717">
        <v>8</v>
      </c>
      <c r="R63" s="750"/>
      <c r="S63" s="788">
        <v>7.1062035790667643E-4</v>
      </c>
      <c r="T63" s="744"/>
      <c r="U63" s="857">
        <v>0.71062035790667644</v>
      </c>
      <c r="V63" s="857"/>
      <c r="W63" s="59" t="s">
        <v>712</v>
      </c>
      <c r="X63" s="162"/>
      <c r="Y63" s="717">
        <v>10</v>
      </c>
      <c r="Z63" s="162"/>
      <c r="AA63" s="191">
        <v>8.954771515560637E-4</v>
      </c>
      <c r="AB63" s="62"/>
      <c r="AC63" s="683">
        <v>0.89547715155606367</v>
      </c>
      <c r="AD63" s="683"/>
      <c r="AE63" s="62" t="s">
        <v>716</v>
      </c>
      <c r="AF63" s="162"/>
      <c r="AG63" s="717">
        <v>8</v>
      </c>
      <c r="AH63" s="59"/>
      <c r="AI63" s="201">
        <v>7.0550087170059622E-4</v>
      </c>
      <c r="AK63" s="861">
        <v>0.70550087170059617</v>
      </c>
      <c r="AL63" s="861"/>
      <c r="AM63" s="7" t="s">
        <v>712</v>
      </c>
      <c r="AO63" s="717">
        <v>12</v>
      </c>
      <c r="AP63" s="59"/>
      <c r="AQ63" s="201">
        <v>1.05161686092367E-3</v>
      </c>
      <c r="AS63" s="861">
        <v>1.05161686092367</v>
      </c>
      <c r="AT63" s="861"/>
      <c r="AU63" s="7" t="s">
        <v>1215</v>
      </c>
      <c r="AW63" s="16"/>
    </row>
    <row r="64" spans="1:49" x14ac:dyDescent="0.35">
      <c r="A64" s="10"/>
      <c r="B64" s="10"/>
      <c r="C64" s="10"/>
      <c r="D64" s="7" t="s">
        <v>14</v>
      </c>
      <c r="E64" s="155"/>
      <c r="F64" s="1220">
        <v>24</v>
      </c>
      <c r="G64" s="735"/>
      <c r="H64" s="717">
        <v>10</v>
      </c>
      <c r="I64" s="750"/>
      <c r="J64" s="788" t="s">
        <v>317</v>
      </c>
      <c r="K64" s="744"/>
      <c r="L64" s="679" t="s">
        <v>317</v>
      </c>
      <c r="M64" s="679"/>
      <c r="N64" s="744" t="s">
        <v>317</v>
      </c>
      <c r="O64" s="750"/>
      <c r="P64" s="950"/>
      <c r="Q64" s="717">
        <v>2</v>
      </c>
      <c r="R64" s="750"/>
      <c r="S64" s="788" t="s">
        <v>317</v>
      </c>
      <c r="T64" s="744"/>
      <c r="U64" s="857" t="s">
        <v>317</v>
      </c>
      <c r="V64" s="857"/>
      <c r="W64" s="59" t="s">
        <v>317</v>
      </c>
      <c r="X64" s="162"/>
      <c r="Y64" s="717">
        <v>6</v>
      </c>
      <c r="Z64" s="162"/>
      <c r="AA64" s="191" t="s">
        <v>317</v>
      </c>
      <c r="AB64" s="62"/>
      <c r="AC64" s="683" t="s">
        <v>317</v>
      </c>
      <c r="AD64" s="683"/>
      <c r="AE64" s="62" t="s">
        <v>317</v>
      </c>
      <c r="AF64" s="162"/>
      <c r="AG64" s="717">
        <v>3</v>
      </c>
      <c r="AH64" s="59"/>
      <c r="AI64" s="201" t="s">
        <v>317</v>
      </c>
      <c r="AK64" s="861" t="s">
        <v>317</v>
      </c>
      <c r="AL64" s="861"/>
      <c r="AM64" s="7" t="s">
        <v>317</v>
      </c>
      <c r="AO64" s="717">
        <v>3</v>
      </c>
      <c r="AP64" s="59"/>
      <c r="AQ64" s="201" t="s">
        <v>317</v>
      </c>
      <c r="AS64" s="861" t="s">
        <v>317</v>
      </c>
      <c r="AT64" s="861"/>
      <c r="AU64" s="7" t="s">
        <v>317</v>
      </c>
      <c r="AW64" s="16"/>
    </row>
    <row r="65" spans="1:49" x14ac:dyDescent="0.35">
      <c r="A65" s="26"/>
      <c r="B65" s="26"/>
      <c r="C65" s="26"/>
      <c r="E65" s="155"/>
      <c r="F65" s="1007"/>
      <c r="G65" s="735"/>
      <c r="H65" s="718"/>
      <c r="L65" s="602"/>
      <c r="M65" s="602"/>
      <c r="P65" s="978"/>
      <c r="Q65" s="718"/>
      <c r="U65" s="861"/>
      <c r="V65" s="861"/>
      <c r="Y65" s="718"/>
      <c r="AC65" s="602"/>
      <c r="AD65" s="602"/>
      <c r="AG65" s="718"/>
      <c r="AK65" s="861"/>
      <c r="AL65" s="861"/>
      <c r="AO65" s="718"/>
      <c r="AQ65" s="201"/>
      <c r="AS65" s="861"/>
      <c r="AT65" s="861"/>
      <c r="AW65" s="16"/>
    </row>
    <row r="66" spans="1:49" x14ac:dyDescent="0.35">
      <c r="A66" s="95" t="s">
        <v>54</v>
      </c>
      <c r="B66" s="95"/>
      <c r="C66" s="95"/>
      <c r="D66" s="64"/>
      <c r="E66" s="166"/>
      <c r="F66" s="69"/>
      <c r="G66" s="853"/>
      <c r="H66" s="692"/>
      <c r="I66" s="149"/>
      <c r="J66" s="236"/>
      <c r="K66" s="167"/>
      <c r="L66" s="680"/>
      <c r="M66" s="680"/>
      <c r="N66" s="167"/>
      <c r="O66" s="149"/>
      <c r="P66" s="1089"/>
      <c r="Q66" s="692"/>
      <c r="R66" s="149"/>
      <c r="S66" s="236"/>
      <c r="T66" s="167"/>
      <c r="U66" s="860"/>
      <c r="V66" s="860"/>
      <c r="W66" s="168"/>
      <c r="X66" s="168"/>
      <c r="Y66" s="719"/>
      <c r="Z66" s="168"/>
      <c r="AA66" s="242"/>
      <c r="AB66" s="168"/>
      <c r="AC66" s="685"/>
      <c r="AD66" s="685"/>
      <c r="AE66" s="168"/>
      <c r="AF66" s="168"/>
      <c r="AG66" s="719"/>
      <c r="AH66" s="168"/>
      <c r="AI66" s="245"/>
      <c r="AJ66" s="64"/>
      <c r="AK66" s="862"/>
      <c r="AL66" s="862"/>
      <c r="AM66" s="64"/>
      <c r="AN66" s="64"/>
      <c r="AO66" s="719"/>
      <c r="AP66" s="168"/>
      <c r="AQ66" s="245"/>
      <c r="AR66" s="64"/>
      <c r="AS66" s="862"/>
      <c r="AT66" s="862"/>
      <c r="AU66" s="64"/>
      <c r="AV66" s="64"/>
      <c r="AW66" s="16"/>
    </row>
    <row r="67" spans="1:49" x14ac:dyDescent="0.35">
      <c r="A67" s="169"/>
      <c r="B67" s="169"/>
      <c r="C67" s="169" t="s">
        <v>144</v>
      </c>
      <c r="D67" s="169"/>
      <c r="E67" s="170"/>
      <c r="F67" s="47">
        <v>447</v>
      </c>
      <c r="G67" s="27"/>
      <c r="H67" s="177">
        <v>98</v>
      </c>
      <c r="I67" s="79"/>
      <c r="J67" s="786">
        <v>1.7394747441647721E-3</v>
      </c>
      <c r="K67" s="738"/>
      <c r="L67" s="677">
        <v>1.739474744164772</v>
      </c>
      <c r="M67" s="677"/>
      <c r="N67" s="738" t="s">
        <v>741</v>
      </c>
      <c r="O67" s="79"/>
      <c r="P67" s="983"/>
      <c r="Q67" s="177">
        <v>77</v>
      </c>
      <c r="R67" s="79"/>
      <c r="S67" s="786">
        <v>1.5653637085827593E-3</v>
      </c>
      <c r="T67" s="738"/>
      <c r="U67" s="855">
        <v>1.5653637085827592</v>
      </c>
      <c r="V67" s="855"/>
      <c r="W67" s="65" t="s">
        <v>742</v>
      </c>
      <c r="X67" s="125"/>
      <c r="Y67" s="713">
        <v>109</v>
      </c>
      <c r="Z67" s="125"/>
      <c r="AA67" s="190">
        <v>2.3140776595970531E-3</v>
      </c>
      <c r="AB67" s="65"/>
      <c r="AC67" s="603">
        <v>2.3140776595970531</v>
      </c>
      <c r="AD67" s="603"/>
      <c r="AE67" s="65" t="s">
        <v>743</v>
      </c>
      <c r="AF67" s="125"/>
      <c r="AG67" s="713">
        <v>85</v>
      </c>
      <c r="AH67" s="179"/>
      <c r="AI67" s="190">
        <v>1.8380090286995547E-3</v>
      </c>
      <c r="AJ67" s="65"/>
      <c r="AK67" s="855">
        <v>1.8380090286995547</v>
      </c>
      <c r="AL67" s="855"/>
      <c r="AM67" s="65" t="s">
        <v>744</v>
      </c>
      <c r="AN67" s="5"/>
      <c r="AO67" s="713">
        <v>78</v>
      </c>
      <c r="AP67" s="179"/>
      <c r="AQ67" s="190">
        <v>1.7270245274952863E-3</v>
      </c>
      <c r="AR67" s="65"/>
      <c r="AS67" s="855">
        <v>1.7270245274952865</v>
      </c>
      <c r="AT67" s="855"/>
      <c r="AU67" s="65" t="s">
        <v>745</v>
      </c>
      <c r="AV67" s="5"/>
      <c r="AW67" s="16"/>
    </row>
    <row r="68" spans="1:49" x14ac:dyDescent="0.35">
      <c r="A68" s="22"/>
      <c r="B68" s="10"/>
      <c r="C68" s="10"/>
      <c r="D68" s="22" t="s">
        <v>145</v>
      </c>
      <c r="E68" s="26"/>
      <c r="F68" s="711">
        <v>254</v>
      </c>
      <c r="G68" s="735"/>
      <c r="H68" s="711">
        <v>55</v>
      </c>
      <c r="I68" s="741"/>
      <c r="J68" s="787">
        <v>1.6519722006580163E-3</v>
      </c>
      <c r="K68" s="735"/>
      <c r="L68" s="678">
        <v>1.6519722006580162</v>
      </c>
      <c r="M68" s="678"/>
      <c r="N68" s="735" t="s">
        <v>1222</v>
      </c>
      <c r="O68" s="741"/>
      <c r="P68" s="947"/>
      <c r="Q68" s="711">
        <v>49</v>
      </c>
      <c r="R68" s="741"/>
      <c r="S68" s="787">
        <v>1.6676746018655965E-3</v>
      </c>
      <c r="T68" s="735"/>
      <c r="U68" s="856">
        <v>1.6676746018655966</v>
      </c>
      <c r="V68" s="856"/>
      <c r="W68" s="66" t="s">
        <v>1222</v>
      </c>
      <c r="X68" s="62"/>
      <c r="Y68" s="711">
        <v>52</v>
      </c>
      <c r="Z68" s="62"/>
      <c r="AA68" s="192">
        <v>1.8498248686514885E-3</v>
      </c>
      <c r="AB68" s="66"/>
      <c r="AC68" s="725">
        <v>1.8498248686514887</v>
      </c>
      <c r="AD68" s="725"/>
      <c r="AE68" s="66" t="s">
        <v>1223</v>
      </c>
      <c r="AF68" s="62"/>
      <c r="AG68" s="711">
        <v>55</v>
      </c>
      <c r="AH68" s="59"/>
      <c r="AI68" s="192">
        <v>2.0132281761842145E-3</v>
      </c>
      <c r="AJ68" s="66"/>
      <c r="AK68" s="856">
        <v>2.0132281761842146</v>
      </c>
      <c r="AL68" s="856"/>
      <c r="AM68" s="66" t="s">
        <v>1224</v>
      </c>
      <c r="AO68" s="711">
        <v>43</v>
      </c>
      <c r="AP68" s="59"/>
      <c r="AQ68" s="192">
        <v>1.6191681704558292E-3</v>
      </c>
      <c r="AR68" s="66"/>
      <c r="AS68" s="856">
        <v>1.6191681704558292</v>
      </c>
      <c r="AT68" s="856"/>
      <c r="AU68" s="66" t="s">
        <v>1225</v>
      </c>
      <c r="AW68" s="16"/>
    </row>
    <row r="69" spans="1:49" x14ac:dyDescent="0.35">
      <c r="A69" s="26"/>
      <c r="B69" s="26"/>
      <c r="C69" s="9"/>
      <c r="D69" s="66" t="s">
        <v>146</v>
      </c>
      <c r="E69" s="155"/>
      <c r="F69" s="850">
        <v>154</v>
      </c>
      <c r="G69" s="740"/>
      <c r="H69" s="850">
        <v>39</v>
      </c>
      <c r="I69" s="102"/>
      <c r="J69" s="788">
        <v>1.6923184763125482E-3</v>
      </c>
      <c r="K69" s="741"/>
      <c r="L69" s="679">
        <v>1.6923184763125481</v>
      </c>
      <c r="M69" s="679"/>
      <c r="N69" s="741" t="s">
        <v>1226</v>
      </c>
      <c r="O69" s="102"/>
      <c r="P69" s="971"/>
      <c r="Q69" s="850">
        <v>26</v>
      </c>
      <c r="R69" s="102"/>
      <c r="S69" s="788">
        <v>1.312626456801774E-3</v>
      </c>
      <c r="T69" s="744"/>
      <c r="U69" s="857">
        <v>1.312626456801774</v>
      </c>
      <c r="V69" s="857"/>
      <c r="W69" s="59" t="s">
        <v>1227</v>
      </c>
      <c r="X69" s="180"/>
      <c r="Y69" s="850">
        <v>43</v>
      </c>
      <c r="Z69" s="180"/>
      <c r="AA69" s="191">
        <v>2.2640836941421392E-3</v>
      </c>
      <c r="AB69" s="59"/>
      <c r="AC69" s="683">
        <v>2.2640836941421392</v>
      </c>
      <c r="AD69" s="683"/>
      <c r="AE69" s="59" t="s">
        <v>1228</v>
      </c>
      <c r="AF69" s="180"/>
      <c r="AG69" s="850">
        <v>22</v>
      </c>
      <c r="AH69" s="59"/>
      <c r="AI69" s="201">
        <v>1.1623984425486601E-3</v>
      </c>
      <c r="AK69" s="861">
        <v>1.16239844254866</v>
      </c>
      <c r="AL69" s="861"/>
      <c r="AM69" s="7" t="s">
        <v>719</v>
      </c>
      <c r="AO69" s="850">
        <v>24</v>
      </c>
      <c r="AP69" s="59"/>
      <c r="AQ69" s="201">
        <v>1.2897998329874576E-3</v>
      </c>
      <c r="AS69" s="861">
        <v>1.2897998329874576</v>
      </c>
      <c r="AT69" s="861"/>
      <c r="AU69" s="7" t="s">
        <v>1229</v>
      </c>
      <c r="AW69" s="16"/>
    </row>
    <row r="70" spans="1:49" x14ac:dyDescent="0.35">
      <c r="A70" s="26"/>
      <c r="B70" s="26"/>
      <c r="C70" s="9"/>
      <c r="D70" s="66" t="s">
        <v>14</v>
      </c>
      <c r="E70" s="155"/>
      <c r="F70" s="711">
        <v>39</v>
      </c>
      <c r="G70" s="734"/>
      <c r="H70" s="711">
        <v>4</v>
      </c>
      <c r="I70" s="741"/>
      <c r="J70" s="234" t="s">
        <v>317</v>
      </c>
      <c r="K70" s="160"/>
      <c r="L70" s="684" t="s">
        <v>317</v>
      </c>
      <c r="M70" s="684"/>
      <c r="N70" s="160" t="s">
        <v>317</v>
      </c>
      <c r="O70" s="741"/>
      <c r="P70" s="947"/>
      <c r="Q70" s="711">
        <v>2</v>
      </c>
      <c r="R70" s="741"/>
      <c r="S70" s="234" t="s">
        <v>317</v>
      </c>
      <c r="T70" s="160"/>
      <c r="U70" s="858" t="s">
        <v>317</v>
      </c>
      <c r="V70" s="858"/>
      <c r="W70" s="161" t="s">
        <v>317</v>
      </c>
      <c r="X70" s="62"/>
      <c r="Y70" s="711">
        <v>14</v>
      </c>
      <c r="Z70" s="62"/>
      <c r="AA70" s="240" t="s">
        <v>317</v>
      </c>
      <c r="AB70" s="161"/>
      <c r="AC70" s="688" t="s">
        <v>317</v>
      </c>
      <c r="AD70" s="688"/>
      <c r="AE70" s="161" t="s">
        <v>317</v>
      </c>
      <c r="AF70" s="62"/>
      <c r="AG70" s="711">
        <v>8</v>
      </c>
      <c r="AH70" s="59"/>
      <c r="AI70" s="201" t="s">
        <v>317</v>
      </c>
      <c r="AK70" s="861" t="s">
        <v>317</v>
      </c>
      <c r="AL70" s="861"/>
      <c r="AM70" s="7" t="s">
        <v>317</v>
      </c>
      <c r="AO70" s="711">
        <v>11</v>
      </c>
      <c r="AP70" s="59"/>
      <c r="AQ70" s="201" t="s">
        <v>317</v>
      </c>
      <c r="AS70" s="861" t="s">
        <v>317</v>
      </c>
      <c r="AT70" s="861"/>
      <c r="AU70" s="7" t="s">
        <v>317</v>
      </c>
      <c r="AW70" s="16"/>
    </row>
    <row r="71" spans="1:49" x14ac:dyDescent="0.35">
      <c r="A71" s="31"/>
      <c r="B71" s="31"/>
      <c r="C71" s="31" t="s">
        <v>149</v>
      </c>
      <c r="D71" s="5"/>
      <c r="E71" s="172"/>
      <c r="F71" s="47">
        <v>447</v>
      </c>
      <c r="G71" s="27"/>
      <c r="H71" s="177">
        <v>98</v>
      </c>
      <c r="I71" s="79"/>
      <c r="J71" s="235">
        <v>1.7394747441647721E-3</v>
      </c>
      <c r="K71" s="178"/>
      <c r="L71" s="681">
        <v>1.739474744164772</v>
      </c>
      <c r="M71" s="681"/>
      <c r="N71" s="178" t="s">
        <v>741</v>
      </c>
      <c r="O71" s="79"/>
      <c r="P71" s="983"/>
      <c r="Q71" s="177">
        <v>77</v>
      </c>
      <c r="R71" s="79"/>
      <c r="S71" s="235">
        <v>1.5653637085827593E-3</v>
      </c>
      <c r="T71" s="178"/>
      <c r="U71" s="859">
        <v>1.5653637085827592</v>
      </c>
      <c r="V71" s="859"/>
      <c r="W71" s="179" t="s">
        <v>742</v>
      </c>
      <c r="X71" s="179"/>
      <c r="Y71" s="713">
        <v>109</v>
      </c>
      <c r="Z71" s="179"/>
      <c r="AA71" s="241">
        <v>2.3140776595970531E-3</v>
      </c>
      <c r="AB71" s="179"/>
      <c r="AC71" s="686">
        <v>2.3140776595970531</v>
      </c>
      <c r="AD71" s="686"/>
      <c r="AE71" s="179" t="s">
        <v>743</v>
      </c>
      <c r="AF71" s="179"/>
      <c r="AG71" s="713">
        <v>85</v>
      </c>
      <c r="AH71" s="179"/>
      <c r="AI71" s="190">
        <v>1.8380090286995547E-3</v>
      </c>
      <c r="AJ71" s="65"/>
      <c r="AK71" s="855">
        <v>1.8380090286995547</v>
      </c>
      <c r="AL71" s="855"/>
      <c r="AM71" s="65" t="s">
        <v>744</v>
      </c>
      <c r="AN71" s="179"/>
      <c r="AO71" s="713">
        <v>78</v>
      </c>
      <c r="AP71" s="179"/>
      <c r="AQ71" s="190">
        <v>1.7162471395881006E-3</v>
      </c>
      <c r="AR71" s="65"/>
      <c r="AS71" s="855">
        <v>1.7162471395881005</v>
      </c>
      <c r="AT71" s="855"/>
      <c r="AU71" s="65" t="s">
        <v>745</v>
      </c>
      <c r="AV71" s="179"/>
      <c r="AW71" s="16"/>
    </row>
    <row r="72" spans="1:49" x14ac:dyDescent="0.35">
      <c r="C72" s="12"/>
      <c r="D72" s="7" t="s">
        <v>320</v>
      </c>
      <c r="E72" s="155"/>
      <c r="F72" s="459" t="s">
        <v>12</v>
      </c>
      <c r="G72" s="734"/>
      <c r="H72" s="459" t="s">
        <v>12</v>
      </c>
      <c r="I72" s="741"/>
      <c r="J72" s="788">
        <v>1.4623172103487063E-2</v>
      </c>
      <c r="K72" s="741"/>
      <c r="L72" s="679">
        <v>14.623172103487063</v>
      </c>
      <c r="M72" s="679"/>
      <c r="N72" s="741" t="s">
        <v>1159</v>
      </c>
      <c r="O72" s="741"/>
      <c r="P72" s="947"/>
      <c r="Q72" s="711">
        <v>0</v>
      </c>
      <c r="R72" s="741"/>
      <c r="S72" s="788">
        <v>0</v>
      </c>
      <c r="T72" s="744"/>
      <c r="U72" s="857">
        <v>0</v>
      </c>
      <c r="V72" s="857"/>
      <c r="W72" s="59" t="s">
        <v>1105</v>
      </c>
      <c r="X72" s="62"/>
      <c r="Y72" s="711">
        <v>0</v>
      </c>
      <c r="Z72" s="62"/>
      <c r="AA72" s="191">
        <v>0</v>
      </c>
      <c r="AB72" s="59"/>
      <c r="AC72" s="683">
        <v>0</v>
      </c>
      <c r="AD72" s="683"/>
      <c r="AE72" s="59" t="s">
        <v>1106</v>
      </c>
      <c r="AF72" s="62"/>
      <c r="AG72" s="711">
        <v>0</v>
      </c>
      <c r="AH72" s="59"/>
      <c r="AI72" s="201">
        <v>0</v>
      </c>
      <c r="AK72" s="861">
        <v>0</v>
      </c>
      <c r="AL72" s="861"/>
      <c r="AM72" s="7" t="s">
        <v>1160</v>
      </c>
      <c r="AN72" s="59"/>
      <c r="AO72" s="711">
        <v>0</v>
      </c>
      <c r="AP72" s="59"/>
      <c r="AQ72" s="201">
        <v>0</v>
      </c>
      <c r="AS72" s="861">
        <v>0</v>
      </c>
      <c r="AT72" s="861"/>
      <c r="AU72" s="7" t="s">
        <v>1108</v>
      </c>
      <c r="AV72" s="59"/>
      <c r="AW72" s="16"/>
    </row>
    <row r="73" spans="1:49" x14ac:dyDescent="0.35">
      <c r="C73" s="12"/>
      <c r="D73" s="7" t="s">
        <v>150</v>
      </c>
      <c r="E73" s="155"/>
      <c r="F73" s="459" t="s">
        <v>12</v>
      </c>
      <c r="G73" s="734"/>
      <c r="H73" s="459" t="s">
        <v>12</v>
      </c>
      <c r="I73" s="741"/>
      <c r="J73" s="788">
        <v>1.455685571916466E-3</v>
      </c>
      <c r="K73" s="744"/>
      <c r="L73" s="679">
        <v>1.4556855719164661</v>
      </c>
      <c r="M73" s="679"/>
      <c r="N73" s="744" t="s">
        <v>1161</v>
      </c>
      <c r="O73" s="741"/>
      <c r="P73" s="947"/>
      <c r="Q73" s="711">
        <v>0</v>
      </c>
      <c r="R73" s="741"/>
      <c r="S73" s="788">
        <v>0</v>
      </c>
      <c r="T73" s="744"/>
      <c r="U73" s="857">
        <v>0</v>
      </c>
      <c r="V73" s="857"/>
      <c r="W73" s="59" t="s">
        <v>1162</v>
      </c>
      <c r="X73" s="62"/>
      <c r="Y73" s="459" t="s">
        <v>12</v>
      </c>
      <c r="Z73" s="62"/>
      <c r="AA73" s="191">
        <v>9.4869736554039263E-4</v>
      </c>
      <c r="AB73" s="62"/>
      <c r="AC73" s="683">
        <v>0.94869736554039263</v>
      </c>
      <c r="AD73" s="683"/>
      <c r="AE73" s="62" t="s">
        <v>1163</v>
      </c>
      <c r="AF73" s="62"/>
      <c r="AG73" s="459" t="s">
        <v>12</v>
      </c>
      <c r="AH73" s="59"/>
      <c r="AI73" s="201">
        <v>8.5684155022409697E-4</v>
      </c>
      <c r="AK73" s="861">
        <v>0.85684155022409703</v>
      </c>
      <c r="AL73" s="861"/>
      <c r="AM73" s="7" t="s">
        <v>1164</v>
      </c>
      <c r="AN73" s="59"/>
      <c r="AO73" s="711">
        <v>0</v>
      </c>
      <c r="AP73" s="59"/>
      <c r="AQ73" s="201">
        <v>0</v>
      </c>
      <c r="AS73" s="861">
        <v>0</v>
      </c>
      <c r="AT73" s="861"/>
      <c r="AU73" s="7" t="s">
        <v>690</v>
      </c>
      <c r="AV73" s="59"/>
      <c r="AW73" s="16"/>
    </row>
    <row r="74" spans="1:49" x14ac:dyDescent="0.35">
      <c r="D74" s="7" t="s">
        <v>151</v>
      </c>
      <c r="E74" s="155"/>
      <c r="F74" s="711">
        <v>19</v>
      </c>
      <c r="G74" s="735"/>
      <c r="H74" s="459" t="s">
        <v>12</v>
      </c>
      <c r="I74" s="62"/>
      <c r="J74" s="788">
        <v>5.337822578989509E-4</v>
      </c>
      <c r="K74" s="744"/>
      <c r="L74" s="679">
        <v>0.53378225789895095</v>
      </c>
      <c r="M74" s="679"/>
      <c r="N74" s="744" t="s">
        <v>1206</v>
      </c>
      <c r="O74" s="62"/>
      <c r="P74" s="973"/>
      <c r="Q74" s="711">
        <v>6</v>
      </c>
      <c r="R74" s="62"/>
      <c r="S74" s="788">
        <v>1.8454986395362593E-3</v>
      </c>
      <c r="T74" s="744"/>
      <c r="U74" s="857">
        <v>1.8454986395362594</v>
      </c>
      <c r="V74" s="857"/>
      <c r="W74" s="59" t="s">
        <v>1230</v>
      </c>
      <c r="X74" s="62"/>
      <c r="Y74" s="459" t="s">
        <v>12</v>
      </c>
      <c r="Z74" s="62"/>
      <c r="AA74" s="191">
        <v>3.3262543817004839E-4</v>
      </c>
      <c r="AB74" s="62"/>
      <c r="AC74" s="683">
        <v>0.33262543817004842</v>
      </c>
      <c r="AD74" s="683"/>
      <c r="AE74" s="62" t="s">
        <v>991</v>
      </c>
      <c r="AF74" s="62"/>
      <c r="AG74" s="459" t="s">
        <v>12</v>
      </c>
      <c r="AH74" s="59"/>
      <c r="AI74" s="201">
        <v>6.6920621847009162E-4</v>
      </c>
      <c r="AK74" s="861">
        <v>0.66920621847009165</v>
      </c>
      <c r="AL74" s="861"/>
      <c r="AM74" s="7" t="s">
        <v>1167</v>
      </c>
      <c r="AN74" s="59"/>
      <c r="AO74" s="711">
        <v>8</v>
      </c>
      <c r="AP74" s="59"/>
      <c r="AQ74" s="201">
        <v>2.7341079972658922E-3</v>
      </c>
      <c r="AS74" s="861">
        <v>2.7341079972658924</v>
      </c>
      <c r="AT74" s="861"/>
      <c r="AU74" s="7" t="s">
        <v>1231</v>
      </c>
      <c r="AV74" s="59"/>
      <c r="AW74" s="16"/>
    </row>
    <row r="75" spans="1:49" x14ac:dyDescent="0.35">
      <c r="D75" s="7" t="s">
        <v>152</v>
      </c>
      <c r="E75" s="155"/>
      <c r="F75" s="711">
        <v>19</v>
      </c>
      <c r="G75" s="735"/>
      <c r="H75" s="459" t="s">
        <v>12</v>
      </c>
      <c r="I75" s="741"/>
      <c r="J75" s="788">
        <v>6.7191564874317315E-4</v>
      </c>
      <c r="K75" s="744"/>
      <c r="L75" s="679">
        <v>0.67191564874317311</v>
      </c>
      <c r="M75" s="679"/>
      <c r="N75" s="744" t="s">
        <v>701</v>
      </c>
      <c r="O75" s="741"/>
      <c r="P75" s="947"/>
      <c r="Q75" s="711">
        <v>3</v>
      </c>
      <c r="R75" s="741"/>
      <c r="S75" s="788">
        <v>7.2381730108943786E-4</v>
      </c>
      <c r="T75" s="744"/>
      <c r="U75" s="857">
        <v>0.72381730108943787</v>
      </c>
      <c r="V75" s="857"/>
      <c r="W75" s="59" t="s">
        <v>1232</v>
      </c>
      <c r="X75" s="62"/>
      <c r="Y75" s="711">
        <v>5</v>
      </c>
      <c r="Z75" s="62"/>
      <c r="AA75" s="191">
        <v>1.221230624706435E-3</v>
      </c>
      <c r="AB75" s="62"/>
      <c r="AC75" s="683">
        <v>1.2212306247064351</v>
      </c>
      <c r="AD75" s="683"/>
      <c r="AE75" s="62" t="s">
        <v>749</v>
      </c>
      <c r="AF75" s="62"/>
      <c r="AG75" s="711">
        <v>6</v>
      </c>
      <c r="AH75" s="59"/>
      <c r="AI75" s="201">
        <v>1.4890042761148442E-3</v>
      </c>
      <c r="AK75" s="861">
        <v>1.4890042761148443</v>
      </c>
      <c r="AL75" s="861"/>
      <c r="AM75" s="7" t="s">
        <v>1170</v>
      </c>
      <c r="AN75" s="59"/>
      <c r="AO75" s="459" t="s">
        <v>12</v>
      </c>
      <c r="AP75" s="59"/>
      <c r="AQ75" s="201">
        <v>5.0838840874428064E-4</v>
      </c>
      <c r="AS75" s="861">
        <v>0.5083884087442806</v>
      </c>
      <c r="AT75" s="861"/>
      <c r="AU75" s="7" t="s">
        <v>694</v>
      </c>
      <c r="AV75" s="59"/>
      <c r="AW75" s="16"/>
    </row>
    <row r="76" spans="1:49" x14ac:dyDescent="0.35">
      <c r="D76" s="7" t="s">
        <v>153</v>
      </c>
      <c r="E76" s="155"/>
      <c r="F76" s="711">
        <v>20</v>
      </c>
      <c r="G76" s="735"/>
      <c r="H76" s="711">
        <v>5</v>
      </c>
      <c r="I76" s="741"/>
      <c r="J76" s="788">
        <v>9.937774244346935E-4</v>
      </c>
      <c r="K76" s="744"/>
      <c r="L76" s="679">
        <v>0.99377742443469352</v>
      </c>
      <c r="M76" s="679"/>
      <c r="N76" s="744" t="s">
        <v>1233</v>
      </c>
      <c r="O76" s="741"/>
      <c r="P76" s="947"/>
      <c r="Q76" s="711">
        <v>4</v>
      </c>
      <c r="R76" s="741"/>
      <c r="S76" s="788">
        <v>9.3881456606907513E-4</v>
      </c>
      <c r="T76" s="744"/>
      <c r="U76" s="857">
        <v>0.9388145660690751</v>
      </c>
      <c r="V76" s="857"/>
      <c r="W76" s="59" t="s">
        <v>1211</v>
      </c>
      <c r="X76" s="62"/>
      <c r="Y76" s="459" t="s">
        <v>12</v>
      </c>
      <c r="Z76" s="62"/>
      <c r="AA76" s="191">
        <v>1.0286437727488526E-3</v>
      </c>
      <c r="AB76" s="62"/>
      <c r="AC76" s="683">
        <v>1.0286437727488527</v>
      </c>
      <c r="AD76" s="683"/>
      <c r="AE76" s="62" t="s">
        <v>1172</v>
      </c>
      <c r="AF76" s="62"/>
      <c r="AG76" s="459" t="s">
        <v>12</v>
      </c>
      <c r="AH76" s="59"/>
      <c r="AI76" s="201">
        <v>5.0917494075945399E-4</v>
      </c>
      <c r="AK76" s="861">
        <v>0.50917494075945402</v>
      </c>
      <c r="AL76" s="861"/>
      <c r="AM76" s="7" t="s">
        <v>694</v>
      </c>
      <c r="AO76" s="711">
        <v>5</v>
      </c>
      <c r="AP76" s="59"/>
      <c r="AQ76" s="201">
        <v>1.2735608762098828E-3</v>
      </c>
      <c r="AS76" s="861">
        <v>1.2735608762098829</v>
      </c>
      <c r="AT76" s="861"/>
      <c r="AU76" s="7" t="s">
        <v>1234</v>
      </c>
      <c r="AW76" s="16"/>
    </row>
    <row r="77" spans="1:49" x14ac:dyDescent="0.35">
      <c r="D77" s="7" t="s">
        <v>154</v>
      </c>
      <c r="E77" s="155"/>
      <c r="F77" s="711">
        <v>43</v>
      </c>
      <c r="G77" s="740"/>
      <c r="H77" s="711">
        <v>9</v>
      </c>
      <c r="I77" s="741"/>
      <c r="J77" s="788">
        <v>1.1298343875235383E-3</v>
      </c>
      <c r="K77" s="744"/>
      <c r="L77" s="679">
        <v>1.1298343875235384</v>
      </c>
      <c r="M77" s="679"/>
      <c r="N77" s="744" t="s">
        <v>1235</v>
      </c>
      <c r="O77" s="741"/>
      <c r="P77" s="947"/>
      <c r="Q77" s="711">
        <v>9</v>
      </c>
      <c r="R77" s="741"/>
      <c r="S77" s="788">
        <v>1.3329383886255925E-3</v>
      </c>
      <c r="T77" s="744"/>
      <c r="U77" s="857">
        <v>1.3329383886255926</v>
      </c>
      <c r="V77" s="857"/>
      <c r="W77" s="59" t="s">
        <v>1236</v>
      </c>
      <c r="X77" s="62"/>
      <c r="Y77" s="711">
        <v>10</v>
      </c>
      <c r="Z77" s="62"/>
      <c r="AA77" s="191">
        <v>1.6532499077995244E-3</v>
      </c>
      <c r="AB77" s="62"/>
      <c r="AC77" s="683">
        <v>1.6532499077995244</v>
      </c>
      <c r="AD77" s="683"/>
      <c r="AE77" s="62" t="s">
        <v>1237</v>
      </c>
      <c r="AF77" s="62"/>
      <c r="AG77" s="711">
        <v>9</v>
      </c>
      <c r="AH77" s="59"/>
      <c r="AI77" s="201">
        <v>1.6162899928164889E-3</v>
      </c>
      <c r="AK77" s="861">
        <v>1.6162899928164889</v>
      </c>
      <c r="AL77" s="861"/>
      <c r="AM77" s="7" t="s">
        <v>1238</v>
      </c>
      <c r="AO77" s="711">
        <v>6</v>
      </c>
      <c r="AP77" s="59"/>
      <c r="AQ77" s="201">
        <v>1.1531808571977706E-3</v>
      </c>
      <c r="AS77" s="861">
        <v>1.1531808571977706</v>
      </c>
      <c r="AT77" s="861"/>
      <c r="AU77" s="7" t="s">
        <v>1181</v>
      </c>
      <c r="AW77" s="16"/>
    </row>
    <row r="78" spans="1:49" x14ac:dyDescent="0.35">
      <c r="D78" s="7" t="s">
        <v>155</v>
      </c>
      <c r="E78" s="155"/>
      <c r="F78" s="711">
        <v>91</v>
      </c>
      <c r="G78" s="734"/>
      <c r="H78" s="711">
        <v>21</v>
      </c>
      <c r="I78" s="741"/>
      <c r="J78" s="788">
        <v>2.0646156638533444E-3</v>
      </c>
      <c r="K78" s="744"/>
      <c r="L78" s="679">
        <v>2.0646156638533442</v>
      </c>
      <c r="M78" s="679"/>
      <c r="N78" s="744" t="s">
        <v>1239</v>
      </c>
      <c r="O78" s="741"/>
      <c r="P78" s="947"/>
      <c r="Q78" s="711">
        <v>13</v>
      </c>
      <c r="R78" s="741"/>
      <c r="S78" s="788">
        <v>1.3971329839123031E-3</v>
      </c>
      <c r="T78" s="744"/>
      <c r="U78" s="857">
        <v>1.3971329839123032</v>
      </c>
      <c r="V78" s="857"/>
      <c r="W78" s="59" t="s">
        <v>1217</v>
      </c>
      <c r="X78" s="62"/>
      <c r="Y78" s="711">
        <v>20</v>
      </c>
      <c r="Z78" s="62"/>
      <c r="AA78" s="191">
        <v>2.2696323195642307E-3</v>
      </c>
      <c r="AB78" s="62"/>
      <c r="AC78" s="683">
        <v>2.2696323195642307</v>
      </c>
      <c r="AD78" s="683"/>
      <c r="AE78" s="62" t="s">
        <v>649</v>
      </c>
      <c r="AF78" s="62"/>
      <c r="AG78" s="711">
        <v>15</v>
      </c>
      <c r="AH78" s="59"/>
      <c r="AI78" s="201">
        <v>1.806425315892837E-3</v>
      </c>
      <c r="AK78" s="861">
        <v>1.8064253158928369</v>
      </c>
      <c r="AL78" s="861"/>
      <c r="AM78" s="7" t="s">
        <v>760</v>
      </c>
      <c r="AO78" s="711">
        <v>22</v>
      </c>
      <c r="AP78" s="59"/>
      <c r="AQ78" s="201">
        <v>2.7975584944048828E-3</v>
      </c>
      <c r="AS78" s="861">
        <v>2.7975584944048828</v>
      </c>
      <c r="AT78" s="861"/>
      <c r="AU78" s="7" t="s">
        <v>1189</v>
      </c>
      <c r="AW78" s="16"/>
    </row>
    <row r="79" spans="1:49" x14ac:dyDescent="0.35">
      <c r="C79" s="12"/>
      <c r="D79" s="7" t="s">
        <v>156</v>
      </c>
      <c r="E79" s="155"/>
      <c r="F79" s="850">
        <v>76</v>
      </c>
      <c r="G79" s="734"/>
      <c r="H79" s="711">
        <v>15</v>
      </c>
      <c r="I79" s="744"/>
      <c r="J79" s="788">
        <v>1.5075260338149685E-3</v>
      </c>
      <c r="K79" s="744"/>
      <c r="L79" s="679">
        <v>1.5075260338149685</v>
      </c>
      <c r="M79" s="679"/>
      <c r="N79" s="744" t="s">
        <v>1240</v>
      </c>
      <c r="O79" s="744"/>
      <c r="P79" s="974"/>
      <c r="Q79" s="711">
        <v>18</v>
      </c>
      <c r="R79" s="744"/>
      <c r="S79" s="788">
        <v>1.9830340420843892E-3</v>
      </c>
      <c r="T79" s="744"/>
      <c r="U79" s="857">
        <v>1.9830340420843893</v>
      </c>
      <c r="V79" s="857"/>
      <c r="W79" s="59" t="s">
        <v>682</v>
      </c>
      <c r="X79" s="62"/>
      <c r="Y79" s="711">
        <v>19</v>
      </c>
      <c r="Z79" s="62"/>
      <c r="AA79" s="191">
        <v>2.1251516429056931E-3</v>
      </c>
      <c r="AB79" s="62"/>
      <c r="AC79" s="683">
        <v>2.1251516429056929</v>
      </c>
      <c r="AD79" s="683"/>
      <c r="AE79" s="62" t="s">
        <v>1241</v>
      </c>
      <c r="AF79" s="62"/>
      <c r="AG79" s="711">
        <v>17</v>
      </c>
      <c r="AH79" s="59"/>
      <c r="AI79" s="201">
        <v>1.9269334728398294E-3</v>
      </c>
      <c r="AK79" s="861">
        <v>1.9269334728398293</v>
      </c>
      <c r="AL79" s="861"/>
      <c r="AM79" s="7" t="s">
        <v>1242</v>
      </c>
      <c r="AO79" s="711">
        <v>7</v>
      </c>
      <c r="AP79" s="59"/>
      <c r="AQ79" s="201">
        <v>7.8501738252775594E-4</v>
      </c>
      <c r="AS79" s="861">
        <v>0.78501738252775599</v>
      </c>
      <c r="AT79" s="861"/>
      <c r="AU79" s="7" t="s">
        <v>1219</v>
      </c>
      <c r="AW79" s="16"/>
    </row>
    <row r="80" spans="1:49" x14ac:dyDescent="0.35">
      <c r="A80" s="10"/>
      <c r="B80" s="10"/>
      <c r="C80" s="10"/>
      <c r="D80" s="7" t="s">
        <v>157</v>
      </c>
      <c r="E80" s="155"/>
      <c r="F80" s="850">
        <v>111</v>
      </c>
      <c r="G80" s="735"/>
      <c r="H80" s="850">
        <v>18</v>
      </c>
      <c r="I80" s="750"/>
      <c r="J80" s="788">
        <v>1.3292735576813832E-3</v>
      </c>
      <c r="K80" s="744"/>
      <c r="L80" s="679">
        <v>1.3292735576813832</v>
      </c>
      <c r="M80" s="679"/>
      <c r="N80" s="744" t="s">
        <v>1243</v>
      </c>
      <c r="O80" s="750"/>
      <c r="P80" s="950"/>
      <c r="Q80" s="850">
        <v>16</v>
      </c>
      <c r="R80" s="750"/>
      <c r="S80" s="788">
        <v>1.4212407158133529E-3</v>
      </c>
      <c r="T80" s="744"/>
      <c r="U80" s="857">
        <v>1.4212407158133529</v>
      </c>
      <c r="V80" s="857"/>
      <c r="W80" s="59" t="s">
        <v>1244</v>
      </c>
      <c r="X80" s="162"/>
      <c r="Y80" s="850">
        <v>35</v>
      </c>
      <c r="Z80" s="162"/>
      <c r="AA80" s="191">
        <v>3.1341700304462232E-3</v>
      </c>
      <c r="AB80" s="62"/>
      <c r="AC80" s="683">
        <v>3.134170030446223</v>
      </c>
      <c r="AD80" s="683"/>
      <c r="AE80" s="62" t="s">
        <v>662</v>
      </c>
      <c r="AF80" s="162"/>
      <c r="AG80" s="850">
        <v>25</v>
      </c>
      <c r="AH80" s="59"/>
      <c r="AI80" s="201">
        <v>2.2046902240643635E-3</v>
      </c>
      <c r="AK80" s="861">
        <v>2.2046902240643633</v>
      </c>
      <c r="AL80" s="861"/>
      <c r="AM80" s="7" t="s">
        <v>772</v>
      </c>
      <c r="AO80" s="850">
        <v>17</v>
      </c>
      <c r="AP80" s="59"/>
      <c r="AQ80" s="201">
        <v>1.4897905529751994E-3</v>
      </c>
      <c r="AS80" s="861">
        <v>1.4897905529751994</v>
      </c>
      <c r="AT80" s="861"/>
      <c r="AU80" s="7" t="s">
        <v>681</v>
      </c>
      <c r="AW80" s="16"/>
    </row>
    <row r="81" spans="1:49" x14ac:dyDescent="0.35">
      <c r="A81" s="10"/>
      <c r="B81" s="10"/>
      <c r="C81" s="10"/>
      <c r="D81" s="7" t="s">
        <v>14</v>
      </c>
      <c r="E81" s="155"/>
      <c r="F81" s="850">
        <v>63</v>
      </c>
      <c r="G81" s="735"/>
      <c r="H81" s="850">
        <v>22</v>
      </c>
      <c r="I81" s="750"/>
      <c r="J81" s="788" t="s">
        <v>317</v>
      </c>
      <c r="K81" s="744"/>
      <c r="L81" s="679" t="s">
        <v>317</v>
      </c>
      <c r="M81" s="679"/>
      <c r="N81" s="744" t="s">
        <v>317</v>
      </c>
      <c r="O81" s="750"/>
      <c r="P81" s="950"/>
      <c r="Q81" s="850">
        <v>8</v>
      </c>
      <c r="R81" s="750"/>
      <c r="S81" s="788" t="s">
        <v>317</v>
      </c>
      <c r="T81" s="744"/>
      <c r="U81" s="857" t="s">
        <v>317</v>
      </c>
      <c r="V81" s="857"/>
      <c r="W81" s="59" t="s">
        <v>317</v>
      </c>
      <c r="X81" s="162"/>
      <c r="Y81" s="850">
        <v>14</v>
      </c>
      <c r="Z81" s="162"/>
      <c r="AA81" s="191" t="s">
        <v>317</v>
      </c>
      <c r="AB81" s="62"/>
      <c r="AC81" s="683" t="s">
        <v>317</v>
      </c>
      <c r="AD81" s="683"/>
      <c r="AE81" s="62" t="s">
        <v>317</v>
      </c>
      <c r="AF81" s="162"/>
      <c r="AG81" s="850">
        <v>8</v>
      </c>
      <c r="AH81" s="59"/>
      <c r="AI81" s="201" t="s">
        <v>317</v>
      </c>
      <c r="AK81" s="861" t="s">
        <v>317</v>
      </c>
      <c r="AL81" s="861"/>
      <c r="AM81" s="7" t="s">
        <v>317</v>
      </c>
      <c r="AO81" s="850">
        <v>11</v>
      </c>
      <c r="AP81" s="59"/>
      <c r="AQ81" s="201" t="s">
        <v>317</v>
      </c>
      <c r="AS81" s="861" t="s">
        <v>317</v>
      </c>
      <c r="AT81" s="861"/>
      <c r="AU81" s="7" t="s">
        <v>317</v>
      </c>
      <c r="AW81" s="16"/>
    </row>
    <row r="82" spans="1:49" x14ac:dyDescent="0.35">
      <c r="A82" s="59"/>
      <c r="B82" s="59"/>
      <c r="C82" s="60"/>
      <c r="E82" s="155"/>
      <c r="F82" s="1007"/>
      <c r="G82" s="735"/>
      <c r="H82" s="718"/>
      <c r="L82" s="602"/>
      <c r="M82" s="602"/>
      <c r="P82" s="978"/>
      <c r="Q82" s="718"/>
      <c r="U82" s="861"/>
      <c r="V82" s="861"/>
      <c r="X82" s="45"/>
      <c r="Y82" s="718"/>
      <c r="Z82" s="45"/>
      <c r="AB82" s="45"/>
      <c r="AC82" s="602"/>
      <c r="AD82" s="602"/>
      <c r="AE82" s="45"/>
      <c r="AF82" s="45"/>
      <c r="AG82" s="718"/>
      <c r="AK82" s="861"/>
      <c r="AL82" s="861"/>
      <c r="AO82" s="718"/>
      <c r="AQ82" s="201"/>
      <c r="AS82" s="861"/>
      <c r="AT82" s="861"/>
      <c r="AW82" s="16"/>
    </row>
    <row r="83" spans="1:49" x14ac:dyDescent="0.35">
      <c r="A83" s="95" t="s">
        <v>55</v>
      </c>
      <c r="B83" s="95"/>
      <c r="C83" s="95"/>
      <c r="D83" s="64"/>
      <c r="E83" s="166"/>
      <c r="F83" s="69"/>
      <c r="G83" s="853"/>
      <c r="H83" s="692"/>
      <c r="I83" s="149"/>
      <c r="J83" s="236"/>
      <c r="K83" s="167"/>
      <c r="L83" s="680"/>
      <c r="M83" s="680"/>
      <c r="N83" s="167"/>
      <c r="O83" s="149"/>
      <c r="P83" s="1089"/>
      <c r="Q83" s="692"/>
      <c r="R83" s="149"/>
      <c r="S83" s="236"/>
      <c r="T83" s="167"/>
      <c r="U83" s="860"/>
      <c r="V83" s="860"/>
      <c r="W83" s="168"/>
      <c r="X83" s="181"/>
      <c r="Y83" s="719"/>
      <c r="Z83" s="181"/>
      <c r="AA83" s="242"/>
      <c r="AB83" s="181"/>
      <c r="AC83" s="685"/>
      <c r="AD83" s="685"/>
      <c r="AE83" s="181"/>
      <c r="AF83" s="181"/>
      <c r="AG83" s="719"/>
      <c r="AH83" s="168"/>
      <c r="AI83" s="245"/>
      <c r="AJ83" s="64"/>
      <c r="AK83" s="862"/>
      <c r="AL83" s="862"/>
      <c r="AM83" s="64"/>
      <c r="AN83" s="64"/>
      <c r="AO83" s="719"/>
      <c r="AP83" s="168"/>
      <c r="AQ83" s="245"/>
      <c r="AR83" s="64"/>
      <c r="AS83" s="862"/>
      <c r="AT83" s="862"/>
      <c r="AU83" s="64"/>
      <c r="AV83" s="64"/>
      <c r="AW83" s="16"/>
    </row>
    <row r="84" spans="1:49" x14ac:dyDescent="0.35">
      <c r="A84" s="169"/>
      <c r="B84" s="169"/>
      <c r="C84" s="169" t="s">
        <v>144</v>
      </c>
      <c r="D84" s="169"/>
      <c r="E84" s="170"/>
      <c r="F84" s="47">
        <v>3679</v>
      </c>
      <c r="G84" s="27"/>
      <c r="H84" s="177">
        <v>664</v>
      </c>
      <c r="I84" s="79"/>
      <c r="J84" s="786">
        <v>1.1785828878830701E-2</v>
      </c>
      <c r="K84" s="738"/>
      <c r="L84" s="677">
        <v>11.785828878830701</v>
      </c>
      <c r="M84" s="677"/>
      <c r="N84" s="738" t="s">
        <v>799</v>
      </c>
      <c r="O84" s="79"/>
      <c r="P84" s="983"/>
      <c r="Q84" s="177">
        <v>739</v>
      </c>
      <c r="R84" s="79"/>
      <c r="S84" s="786">
        <v>1.5023425722631937E-2</v>
      </c>
      <c r="T84" s="738"/>
      <c r="U84" s="855">
        <v>15.023425722631936</v>
      </c>
      <c r="V84" s="855"/>
      <c r="W84" s="65" t="s">
        <v>800</v>
      </c>
      <c r="X84" s="125"/>
      <c r="Y84" s="713">
        <v>651</v>
      </c>
      <c r="Z84" s="125"/>
      <c r="AA84" s="190">
        <v>1.3820775746767721E-2</v>
      </c>
      <c r="AB84" s="65"/>
      <c r="AC84" s="603">
        <v>13.820775746767721</v>
      </c>
      <c r="AD84" s="603"/>
      <c r="AE84" s="65" t="s">
        <v>801</v>
      </c>
      <c r="AF84" s="125"/>
      <c r="AG84" s="713">
        <v>760</v>
      </c>
      <c r="AH84" s="179"/>
      <c r="AI84" s="190">
        <v>1.6433963080137195E-2</v>
      </c>
      <c r="AJ84" s="65"/>
      <c r="AK84" s="855">
        <v>16.433963080137193</v>
      </c>
      <c r="AL84" s="855"/>
      <c r="AM84" s="65" t="s">
        <v>802</v>
      </c>
      <c r="AN84" s="65"/>
      <c r="AO84" s="713">
        <v>865</v>
      </c>
      <c r="AP84" s="179"/>
      <c r="AQ84" s="190">
        <v>1.9152259183120805E-2</v>
      </c>
      <c r="AR84" s="65"/>
      <c r="AS84" s="855">
        <v>19.152259183120805</v>
      </c>
      <c r="AT84" s="855"/>
      <c r="AU84" s="65" t="s">
        <v>803</v>
      </c>
      <c r="AV84" s="65"/>
      <c r="AW84" s="16"/>
    </row>
    <row r="85" spans="1:49" x14ac:dyDescent="0.35">
      <c r="A85" s="22"/>
      <c r="B85" s="10"/>
      <c r="C85" s="10"/>
      <c r="D85" s="22" t="s">
        <v>145</v>
      </c>
      <c r="E85" s="26"/>
      <c r="F85" s="851">
        <v>1749</v>
      </c>
      <c r="G85" s="735"/>
      <c r="H85" s="711">
        <v>264</v>
      </c>
      <c r="I85" s="741"/>
      <c r="J85" s="787">
        <v>7.9294665631584778E-3</v>
      </c>
      <c r="K85" s="735"/>
      <c r="L85" s="678">
        <v>7.9294665631584778</v>
      </c>
      <c r="M85" s="678"/>
      <c r="N85" s="735" t="s">
        <v>1245</v>
      </c>
      <c r="O85" s="741"/>
      <c r="P85" s="947"/>
      <c r="Q85" s="711">
        <v>362</v>
      </c>
      <c r="R85" s="741"/>
      <c r="S85" s="787">
        <v>1.2320371548476447E-2</v>
      </c>
      <c r="T85" s="735"/>
      <c r="U85" s="856">
        <v>12.320371548476446</v>
      </c>
      <c r="V85" s="856"/>
      <c r="W85" s="66" t="s">
        <v>1246</v>
      </c>
      <c r="X85" s="62"/>
      <c r="Y85" s="711">
        <v>313</v>
      </c>
      <c r="Z85" s="62"/>
      <c r="AA85" s="192">
        <v>1.1134522767075307E-2</v>
      </c>
      <c r="AB85" s="66"/>
      <c r="AC85" s="725">
        <v>11.134522767075307</v>
      </c>
      <c r="AD85" s="725"/>
      <c r="AE85" s="66" t="s">
        <v>1247</v>
      </c>
      <c r="AF85" s="62"/>
      <c r="AG85" s="711">
        <v>364</v>
      </c>
      <c r="AH85" s="59"/>
      <c r="AI85" s="192">
        <v>1.3323910111473712E-2</v>
      </c>
      <c r="AJ85" s="66"/>
      <c r="AK85" s="856">
        <v>13.323910111473712</v>
      </c>
      <c r="AL85" s="856"/>
      <c r="AM85" s="66" t="s">
        <v>1248</v>
      </c>
      <c r="AO85" s="711">
        <v>446</v>
      </c>
      <c r="AP85" s="447">
        <v>446</v>
      </c>
      <c r="AQ85" s="192">
        <v>1.6794162884262786E-2</v>
      </c>
      <c r="AR85" s="66"/>
      <c r="AS85" s="856">
        <v>16.794162884262786</v>
      </c>
      <c r="AT85" s="856"/>
      <c r="AU85" s="66" t="s">
        <v>1249</v>
      </c>
      <c r="AW85" s="16"/>
    </row>
    <row r="86" spans="1:49" x14ac:dyDescent="0.35">
      <c r="A86" s="26"/>
      <c r="B86" s="26"/>
      <c r="C86" s="9"/>
      <c r="D86" s="66" t="s">
        <v>146</v>
      </c>
      <c r="E86" s="155"/>
      <c r="F86" s="1220">
        <v>1563</v>
      </c>
      <c r="G86" s="740"/>
      <c r="H86" s="850">
        <v>268</v>
      </c>
      <c r="I86" s="102"/>
      <c r="J86" s="788">
        <v>1.162926542696828E-2</v>
      </c>
      <c r="K86" s="741"/>
      <c r="L86" s="679">
        <v>11.62926542696828</v>
      </c>
      <c r="M86" s="679"/>
      <c r="N86" s="741" t="s">
        <v>1250</v>
      </c>
      <c r="O86" s="102"/>
      <c r="P86" s="971"/>
      <c r="Q86" s="850">
        <v>346</v>
      </c>
      <c r="R86" s="102"/>
      <c r="S86" s="788">
        <v>1.7468029002054377E-2</v>
      </c>
      <c r="T86" s="744"/>
      <c r="U86" s="857">
        <v>17.468029002054376</v>
      </c>
      <c r="V86" s="857"/>
      <c r="W86" s="59" t="s">
        <v>1251</v>
      </c>
      <c r="X86" s="180"/>
      <c r="Y86" s="850">
        <v>275</v>
      </c>
      <c r="Z86" s="180"/>
      <c r="AA86" s="191">
        <v>1.4479605020676471E-2</v>
      </c>
      <c r="AB86" s="59"/>
      <c r="AC86" s="683">
        <v>14.47960502067647</v>
      </c>
      <c r="AD86" s="683"/>
      <c r="AE86" s="59" t="s">
        <v>1252</v>
      </c>
      <c r="AF86" s="180"/>
      <c r="AG86" s="850">
        <v>335</v>
      </c>
      <c r="AH86" s="59"/>
      <c r="AI86" s="201">
        <v>1.7700158102445507E-2</v>
      </c>
      <c r="AK86" s="861">
        <v>17.700158102445506</v>
      </c>
      <c r="AL86" s="861"/>
      <c r="AM86" s="7" t="s">
        <v>1253</v>
      </c>
      <c r="AO86" s="850">
        <v>339</v>
      </c>
      <c r="AP86" s="59"/>
      <c r="AQ86" s="201">
        <v>1.8218422640947838E-2</v>
      </c>
      <c r="AS86" s="861">
        <v>18.218422640947839</v>
      </c>
      <c r="AT86" s="861"/>
      <c r="AU86" s="7" t="s">
        <v>1254</v>
      </c>
      <c r="AW86" s="16"/>
    </row>
    <row r="87" spans="1:49" x14ac:dyDescent="0.35">
      <c r="A87" s="26"/>
      <c r="B87" s="26"/>
      <c r="C87" s="9"/>
      <c r="D87" s="66" t="s">
        <v>14</v>
      </c>
      <c r="E87" s="155"/>
      <c r="F87" s="851">
        <v>367</v>
      </c>
      <c r="G87" s="734"/>
      <c r="H87" s="711">
        <v>132</v>
      </c>
      <c r="I87" s="741"/>
      <c r="J87" s="234" t="s">
        <v>317</v>
      </c>
      <c r="K87" s="160"/>
      <c r="L87" s="684" t="s">
        <v>317</v>
      </c>
      <c r="M87" s="684"/>
      <c r="N87" s="160" t="s">
        <v>317</v>
      </c>
      <c r="O87" s="741"/>
      <c r="P87" s="947"/>
      <c r="Q87" s="711">
        <v>31</v>
      </c>
      <c r="R87" s="741"/>
      <c r="S87" s="234" t="s">
        <v>317</v>
      </c>
      <c r="T87" s="160"/>
      <c r="U87" s="858" t="s">
        <v>317</v>
      </c>
      <c r="V87" s="858"/>
      <c r="W87" s="161" t="s">
        <v>317</v>
      </c>
      <c r="X87" s="62"/>
      <c r="Y87" s="711">
        <v>63</v>
      </c>
      <c r="Z87" s="62"/>
      <c r="AA87" s="240" t="s">
        <v>317</v>
      </c>
      <c r="AB87" s="161"/>
      <c r="AC87" s="688" t="s">
        <v>317</v>
      </c>
      <c r="AD87" s="688"/>
      <c r="AE87" s="161" t="s">
        <v>317</v>
      </c>
      <c r="AF87" s="62"/>
      <c r="AG87" s="711">
        <v>61</v>
      </c>
      <c r="AH87" s="59"/>
      <c r="AI87" s="201" t="s">
        <v>317</v>
      </c>
      <c r="AK87" s="861" t="s">
        <v>317</v>
      </c>
      <c r="AL87" s="861"/>
      <c r="AM87" s="7" t="s">
        <v>317</v>
      </c>
      <c r="AO87" s="711">
        <v>80</v>
      </c>
      <c r="AP87" s="59"/>
      <c r="AQ87" s="201" t="s">
        <v>317</v>
      </c>
      <c r="AS87" s="861" t="s">
        <v>317</v>
      </c>
      <c r="AT87" s="861"/>
      <c r="AU87" s="7" t="s">
        <v>317</v>
      </c>
      <c r="AW87" s="16"/>
    </row>
    <row r="88" spans="1:49" x14ac:dyDescent="0.35">
      <c r="A88" s="31"/>
      <c r="B88" s="31"/>
      <c r="C88" s="31" t="s">
        <v>149</v>
      </c>
      <c r="D88" s="5"/>
      <c r="E88" s="172"/>
      <c r="F88" s="47">
        <v>3679</v>
      </c>
      <c r="G88" s="27"/>
      <c r="H88" s="177">
        <v>664</v>
      </c>
      <c r="I88" s="79"/>
      <c r="J88" s="235">
        <v>1.1785828878830701E-2</v>
      </c>
      <c r="K88" s="178"/>
      <c r="L88" s="681">
        <v>11.785828878830701</v>
      </c>
      <c r="M88" s="681"/>
      <c r="N88" s="178" t="s">
        <v>799</v>
      </c>
      <c r="O88" s="79"/>
      <c r="P88" s="983"/>
      <c r="Q88" s="177">
        <v>739</v>
      </c>
      <c r="R88" s="79"/>
      <c r="S88" s="235">
        <v>1.5023425722631937E-2</v>
      </c>
      <c r="T88" s="178"/>
      <c r="U88" s="859">
        <v>15.023425722631936</v>
      </c>
      <c r="V88" s="859"/>
      <c r="W88" s="179" t="s">
        <v>800</v>
      </c>
      <c r="X88" s="179"/>
      <c r="Y88" s="713">
        <v>651</v>
      </c>
      <c r="Z88" s="179"/>
      <c r="AA88" s="241">
        <v>1.3820775746767721E-2</v>
      </c>
      <c r="AB88" s="179"/>
      <c r="AC88" s="686">
        <v>13.820775746767721</v>
      </c>
      <c r="AD88" s="686"/>
      <c r="AE88" s="179" t="s">
        <v>801</v>
      </c>
      <c r="AF88" s="179"/>
      <c r="AG88" s="713">
        <v>760</v>
      </c>
      <c r="AH88" s="179"/>
      <c r="AI88" s="190">
        <v>1.6433963080137195E-2</v>
      </c>
      <c r="AJ88" s="65"/>
      <c r="AK88" s="855">
        <v>16.433963080137193</v>
      </c>
      <c r="AL88" s="855"/>
      <c r="AM88" s="65" t="s">
        <v>802</v>
      </c>
      <c r="AN88" s="179"/>
      <c r="AO88" s="713">
        <v>865</v>
      </c>
      <c r="AP88" s="179"/>
      <c r="AQ88" s="190">
        <v>1.9032740714662912E-2</v>
      </c>
      <c r="AR88" s="65"/>
      <c r="AS88" s="855">
        <v>19.032740714662911</v>
      </c>
      <c r="AT88" s="855"/>
      <c r="AU88" s="65" t="s">
        <v>1255</v>
      </c>
      <c r="AV88" s="179"/>
      <c r="AW88" s="16"/>
    </row>
    <row r="89" spans="1:49" x14ac:dyDescent="0.35">
      <c r="C89" s="12"/>
      <c r="D89" s="7" t="s">
        <v>320</v>
      </c>
      <c r="E89" s="155"/>
      <c r="F89" s="851">
        <v>3</v>
      </c>
      <c r="G89" s="734"/>
      <c r="H89" s="415" t="s">
        <v>12</v>
      </c>
      <c r="I89" s="741"/>
      <c r="J89" s="788">
        <v>2.9246344206974126E-2</v>
      </c>
      <c r="K89" s="741"/>
      <c r="L89" s="679">
        <v>29.246344206974126</v>
      </c>
      <c r="M89" s="679"/>
      <c r="N89" s="741" t="s">
        <v>1256</v>
      </c>
      <c r="O89" s="741"/>
      <c r="P89" s="947"/>
      <c r="Q89" s="695">
        <v>0</v>
      </c>
      <c r="R89" s="741"/>
      <c r="S89" s="788">
        <v>0</v>
      </c>
      <c r="T89" s="744"/>
      <c r="U89" s="857">
        <v>0</v>
      </c>
      <c r="V89" s="857"/>
      <c r="W89" s="59" t="s">
        <v>1105</v>
      </c>
      <c r="X89" s="62"/>
      <c r="Y89" s="695">
        <v>0</v>
      </c>
      <c r="Z89" s="62"/>
      <c r="AA89" s="191">
        <v>0</v>
      </c>
      <c r="AB89" s="59"/>
      <c r="AC89" s="683">
        <v>0</v>
      </c>
      <c r="AD89" s="683"/>
      <c r="AE89" s="59" t="s">
        <v>1106</v>
      </c>
      <c r="AF89" s="62"/>
      <c r="AG89" s="415" t="s">
        <v>12</v>
      </c>
      <c r="AH89" s="59"/>
      <c r="AI89" s="201">
        <v>1.0164190774042221E-2</v>
      </c>
      <c r="AK89" s="861">
        <v>10.16419077404222</v>
      </c>
      <c r="AL89" s="861"/>
      <c r="AM89" s="7" t="s">
        <v>1107</v>
      </c>
      <c r="AN89" s="59"/>
      <c r="AO89" s="695">
        <v>0</v>
      </c>
      <c r="AP89" s="59"/>
      <c r="AQ89" s="201">
        <v>0</v>
      </c>
      <c r="AS89" s="861">
        <v>0</v>
      </c>
      <c r="AT89" s="861"/>
      <c r="AU89" s="7" t="s">
        <v>1108</v>
      </c>
      <c r="AV89" s="59"/>
      <c r="AW89" s="16"/>
    </row>
    <row r="90" spans="1:49" x14ac:dyDescent="0.35">
      <c r="C90" s="12"/>
      <c r="D90" s="7" t="s">
        <v>150</v>
      </c>
      <c r="E90" s="155"/>
      <c r="F90" s="1220">
        <v>74</v>
      </c>
      <c r="G90" s="734"/>
      <c r="H90" s="415" t="s">
        <v>12</v>
      </c>
      <c r="I90" s="741"/>
      <c r="J90" s="788">
        <v>4.3670567157493984E-3</v>
      </c>
      <c r="K90" s="744"/>
      <c r="L90" s="679">
        <v>4.3670567157493982</v>
      </c>
      <c r="M90" s="679"/>
      <c r="N90" s="744" t="s">
        <v>630</v>
      </c>
      <c r="O90" s="741"/>
      <c r="P90" s="947"/>
      <c r="Q90" s="695">
        <v>24</v>
      </c>
      <c r="R90" s="741"/>
      <c r="S90" s="788">
        <v>2.2669476131657342E-2</v>
      </c>
      <c r="T90" s="744"/>
      <c r="U90" s="857">
        <v>22.669476131657341</v>
      </c>
      <c r="V90" s="857"/>
      <c r="W90" s="59" t="s">
        <v>1110</v>
      </c>
      <c r="X90" s="62"/>
      <c r="Y90" s="695">
        <v>10</v>
      </c>
      <c r="Z90" s="62"/>
      <c r="AA90" s="191">
        <v>9.4869736554039266E-3</v>
      </c>
      <c r="AB90" s="62"/>
      <c r="AC90" s="683">
        <v>9.4869736554039257</v>
      </c>
      <c r="AD90" s="683"/>
      <c r="AE90" s="62" t="s">
        <v>1257</v>
      </c>
      <c r="AF90" s="62"/>
      <c r="AG90" s="415" t="s">
        <v>12</v>
      </c>
      <c r="AH90" s="59"/>
      <c r="AI90" s="201">
        <v>1.7993672554706037E-2</v>
      </c>
      <c r="AK90" s="861">
        <v>17.993672554706038</v>
      </c>
      <c r="AL90" s="861"/>
      <c r="AM90" s="7" t="s">
        <v>1258</v>
      </c>
      <c r="AN90" s="59"/>
      <c r="AO90" s="695">
        <v>13</v>
      </c>
      <c r="AP90" s="59"/>
      <c r="AQ90" s="201">
        <v>1.098901098901099E-2</v>
      </c>
      <c r="AS90" s="861">
        <v>10.989010989010989</v>
      </c>
      <c r="AT90" s="861"/>
      <c r="AU90" s="7" t="s">
        <v>1259</v>
      </c>
      <c r="AV90" s="59"/>
      <c r="AW90" s="16"/>
    </row>
    <row r="91" spans="1:49" x14ac:dyDescent="0.35">
      <c r="D91" s="7" t="s">
        <v>151</v>
      </c>
      <c r="E91" s="155"/>
      <c r="F91" s="851">
        <v>159</v>
      </c>
      <c r="G91" s="735"/>
      <c r="H91" s="695">
        <v>16</v>
      </c>
      <c r="I91" s="62"/>
      <c r="J91" s="788">
        <v>4.2702580631916072E-3</v>
      </c>
      <c r="K91" s="744"/>
      <c r="L91" s="679">
        <v>4.2702580631916076</v>
      </c>
      <c r="M91" s="679"/>
      <c r="N91" s="744" t="s">
        <v>1260</v>
      </c>
      <c r="O91" s="62"/>
      <c r="P91" s="973"/>
      <c r="Q91" s="695">
        <v>32</v>
      </c>
      <c r="R91" s="62"/>
      <c r="S91" s="788">
        <v>9.8426594108600492E-3</v>
      </c>
      <c r="T91" s="744"/>
      <c r="U91" s="857">
        <v>9.8426594108600494</v>
      </c>
      <c r="V91" s="857"/>
      <c r="W91" s="59" t="s">
        <v>1261</v>
      </c>
      <c r="X91" s="62"/>
      <c r="Y91" s="695">
        <v>31</v>
      </c>
      <c r="Z91" s="62"/>
      <c r="AA91" s="191">
        <v>1.03113885832715E-2</v>
      </c>
      <c r="AB91" s="62"/>
      <c r="AC91" s="683">
        <v>10.3113885832715</v>
      </c>
      <c r="AD91" s="683"/>
      <c r="AE91" s="62" t="s">
        <v>1262</v>
      </c>
      <c r="AF91" s="62"/>
      <c r="AG91" s="695">
        <v>43</v>
      </c>
      <c r="AH91" s="59"/>
      <c r="AI91" s="201">
        <v>1.438793369710697E-2</v>
      </c>
      <c r="AK91" s="861">
        <v>14.38793369710697</v>
      </c>
      <c r="AL91" s="861"/>
      <c r="AM91" s="7" t="s">
        <v>1263</v>
      </c>
      <c r="AN91" s="59"/>
      <c r="AO91" s="695">
        <v>37</v>
      </c>
      <c r="AP91" s="59"/>
      <c r="AQ91" s="201">
        <v>1.2645249487354751E-2</v>
      </c>
      <c r="AS91" s="861">
        <v>12.645249487354752</v>
      </c>
      <c r="AT91" s="861"/>
      <c r="AU91" s="7" t="s">
        <v>1264</v>
      </c>
      <c r="AV91" s="59"/>
      <c r="AW91" s="16"/>
    </row>
    <row r="92" spans="1:49" x14ac:dyDescent="0.35">
      <c r="D92" s="7" t="s">
        <v>152</v>
      </c>
      <c r="E92" s="155"/>
      <c r="F92" s="851">
        <v>215</v>
      </c>
      <c r="G92" s="735"/>
      <c r="H92" s="695">
        <v>30</v>
      </c>
      <c r="I92" s="741"/>
      <c r="J92" s="788">
        <v>6.7191564874317308E-3</v>
      </c>
      <c r="K92" s="744"/>
      <c r="L92" s="679">
        <v>6.7191564874317304</v>
      </c>
      <c r="M92" s="679"/>
      <c r="N92" s="744" t="s">
        <v>1265</v>
      </c>
      <c r="O92" s="741"/>
      <c r="P92" s="947"/>
      <c r="Q92" s="695">
        <v>38</v>
      </c>
      <c r="R92" s="741"/>
      <c r="S92" s="788">
        <v>9.1683524804662131E-3</v>
      </c>
      <c r="T92" s="744"/>
      <c r="U92" s="857">
        <v>9.1683524804662131</v>
      </c>
      <c r="V92" s="857"/>
      <c r="W92" s="59" t="s">
        <v>1266</v>
      </c>
      <c r="X92" s="62"/>
      <c r="Y92" s="695">
        <v>41</v>
      </c>
      <c r="Z92" s="62"/>
      <c r="AA92" s="191">
        <v>1.0014091122592767E-2</v>
      </c>
      <c r="AB92" s="62"/>
      <c r="AC92" s="683">
        <v>10.014091122592767</v>
      </c>
      <c r="AD92" s="683"/>
      <c r="AE92" s="62" t="s">
        <v>1267</v>
      </c>
      <c r="AF92" s="62"/>
      <c r="AG92" s="695">
        <v>44</v>
      </c>
      <c r="AH92" s="59"/>
      <c r="AI92" s="201">
        <v>1.0919364691508858E-2</v>
      </c>
      <c r="AK92" s="861">
        <v>10.919364691508857</v>
      </c>
      <c r="AL92" s="861"/>
      <c r="AM92" s="7" t="s">
        <v>1268</v>
      </c>
      <c r="AN92" s="59"/>
      <c r="AO92" s="695">
        <v>62</v>
      </c>
      <c r="AP92" s="59"/>
      <c r="AQ92" s="201">
        <v>1.57600406710727E-2</v>
      </c>
      <c r="AS92" s="861">
        <v>15.7600406710727</v>
      </c>
      <c r="AT92" s="861"/>
      <c r="AU92" s="7" t="s">
        <v>1269</v>
      </c>
      <c r="AV92" s="59"/>
      <c r="AW92" s="16"/>
    </row>
    <row r="93" spans="1:49" x14ac:dyDescent="0.35">
      <c r="D93" s="7" t="s">
        <v>153</v>
      </c>
      <c r="E93" s="155"/>
      <c r="F93" s="851">
        <v>231</v>
      </c>
      <c r="G93" s="735"/>
      <c r="H93" s="695">
        <v>41</v>
      </c>
      <c r="I93" s="741"/>
      <c r="J93" s="788">
        <v>8.1489748803644877E-3</v>
      </c>
      <c r="K93" s="744"/>
      <c r="L93" s="679">
        <v>8.1489748803644879</v>
      </c>
      <c r="M93" s="679"/>
      <c r="N93" s="744" t="s">
        <v>1270</v>
      </c>
      <c r="O93" s="741"/>
      <c r="P93" s="947"/>
      <c r="Q93" s="695">
        <v>49</v>
      </c>
      <c r="R93" s="741"/>
      <c r="S93" s="788">
        <v>1.150047843434617E-2</v>
      </c>
      <c r="T93" s="744"/>
      <c r="U93" s="857">
        <v>11.500478434346169</v>
      </c>
      <c r="V93" s="857"/>
      <c r="W93" s="59" t="s">
        <v>1271</v>
      </c>
      <c r="X93" s="62"/>
      <c r="Y93" s="695">
        <v>37</v>
      </c>
      <c r="Z93" s="62"/>
      <c r="AA93" s="191">
        <v>9.5149548979268864E-3</v>
      </c>
      <c r="AB93" s="62"/>
      <c r="AC93" s="683">
        <v>9.5149548979268861</v>
      </c>
      <c r="AD93" s="683"/>
      <c r="AE93" s="62" t="s">
        <v>1272</v>
      </c>
      <c r="AF93" s="62"/>
      <c r="AG93" s="695">
        <v>54</v>
      </c>
      <c r="AH93" s="59"/>
      <c r="AI93" s="201">
        <v>1.3747723400505257E-2</v>
      </c>
      <c r="AK93" s="861">
        <v>13.747723400505258</v>
      </c>
      <c r="AL93" s="861"/>
      <c r="AM93" s="7" t="s">
        <v>1273</v>
      </c>
      <c r="AO93" s="695">
        <v>50</v>
      </c>
      <c r="AP93" s="59"/>
      <c r="AQ93" s="201">
        <v>1.2735608762098829E-2</v>
      </c>
      <c r="AS93" s="861">
        <v>12.735608762098829</v>
      </c>
      <c r="AT93" s="861"/>
      <c r="AU93" s="7" t="s">
        <v>1274</v>
      </c>
      <c r="AW93" s="16"/>
    </row>
    <row r="94" spans="1:49" x14ac:dyDescent="0.35">
      <c r="D94" s="7" t="s">
        <v>154</v>
      </c>
      <c r="E94" s="155"/>
      <c r="F94" s="851">
        <v>368</v>
      </c>
      <c r="G94" s="740"/>
      <c r="H94" s="695">
        <v>63</v>
      </c>
      <c r="I94" s="741"/>
      <c r="J94" s="788">
        <v>7.9088407126647678E-3</v>
      </c>
      <c r="K94" s="744"/>
      <c r="L94" s="679">
        <v>7.9088407126647677</v>
      </c>
      <c r="M94" s="679"/>
      <c r="N94" s="744" t="s">
        <v>1275</v>
      </c>
      <c r="O94" s="741"/>
      <c r="P94" s="947"/>
      <c r="Q94" s="695">
        <v>96</v>
      </c>
      <c r="R94" s="741"/>
      <c r="S94" s="788">
        <v>1.4218009478672985E-2</v>
      </c>
      <c r="T94" s="744"/>
      <c r="U94" s="857">
        <v>14.218009478672984</v>
      </c>
      <c r="V94" s="857"/>
      <c r="W94" s="59" t="s">
        <v>1276</v>
      </c>
      <c r="X94" s="62"/>
      <c r="Y94" s="695">
        <v>73</v>
      </c>
      <c r="Z94" s="62"/>
      <c r="AA94" s="191">
        <v>1.2068724326936528E-2</v>
      </c>
      <c r="AB94" s="62"/>
      <c r="AC94" s="683">
        <v>12.068724326936527</v>
      </c>
      <c r="AD94" s="683"/>
      <c r="AE94" s="62" t="s">
        <v>1277</v>
      </c>
      <c r="AF94" s="62"/>
      <c r="AG94" s="695">
        <v>72</v>
      </c>
      <c r="AH94" s="59"/>
      <c r="AI94" s="201">
        <v>1.2930319942531911E-2</v>
      </c>
      <c r="AK94" s="861">
        <v>12.930319942531911</v>
      </c>
      <c r="AL94" s="861"/>
      <c r="AM94" s="7" t="s">
        <v>1278</v>
      </c>
      <c r="AO94" s="695">
        <v>64</v>
      </c>
      <c r="AP94" s="59"/>
      <c r="AQ94" s="201">
        <v>1.2300595810109552E-2</v>
      </c>
      <c r="AS94" s="861">
        <v>12.300595810109552</v>
      </c>
      <c r="AT94" s="861"/>
      <c r="AU94" s="7" t="s">
        <v>1279</v>
      </c>
      <c r="AW94" s="16"/>
    </row>
    <row r="95" spans="1:49" x14ac:dyDescent="0.35">
      <c r="D95" s="7" t="s">
        <v>155</v>
      </c>
      <c r="E95" s="155"/>
      <c r="F95" s="851">
        <v>644</v>
      </c>
      <c r="G95" s="734"/>
      <c r="H95" s="695">
        <v>86</v>
      </c>
      <c r="I95" s="741"/>
      <c r="J95" s="788">
        <v>8.4550927186375045E-3</v>
      </c>
      <c r="K95" s="744"/>
      <c r="L95" s="679">
        <v>8.4550927186375038</v>
      </c>
      <c r="M95" s="679"/>
      <c r="N95" s="744" t="s">
        <v>1280</v>
      </c>
      <c r="O95" s="741"/>
      <c r="P95" s="947"/>
      <c r="Q95" s="695">
        <v>121</v>
      </c>
      <c r="R95" s="741"/>
      <c r="S95" s="788">
        <v>1.3004083927183744E-2</v>
      </c>
      <c r="T95" s="744"/>
      <c r="U95" s="857">
        <v>13.004083927183745</v>
      </c>
      <c r="V95" s="857"/>
      <c r="W95" s="59" t="s">
        <v>1281</v>
      </c>
      <c r="X95" s="62"/>
      <c r="Y95" s="695">
        <v>124</v>
      </c>
      <c r="Z95" s="62"/>
      <c r="AA95" s="191">
        <v>1.407172038129823E-2</v>
      </c>
      <c r="AB95" s="62"/>
      <c r="AC95" s="683">
        <v>14.071720381298229</v>
      </c>
      <c r="AD95" s="683"/>
      <c r="AE95" s="62" t="s">
        <v>1282</v>
      </c>
      <c r="AF95" s="62"/>
      <c r="AG95" s="695">
        <v>146</v>
      </c>
      <c r="AH95" s="59"/>
      <c r="AI95" s="201">
        <v>1.7582539741356949E-2</v>
      </c>
      <c r="AK95" s="861">
        <v>17.58253974135695</v>
      </c>
      <c r="AL95" s="861"/>
      <c r="AM95" s="7" t="s">
        <v>1283</v>
      </c>
      <c r="AO95" s="695">
        <v>167</v>
      </c>
      <c r="AP95" s="59"/>
      <c r="AQ95" s="201">
        <v>2.1236012207527976E-2</v>
      </c>
      <c r="AS95" s="861">
        <v>21.236012207527978</v>
      </c>
      <c r="AT95" s="861"/>
      <c r="AU95" s="7" t="s">
        <v>1284</v>
      </c>
      <c r="AW95" s="16"/>
    </row>
    <row r="96" spans="1:49" x14ac:dyDescent="0.35">
      <c r="C96" s="12"/>
      <c r="D96" s="7" t="s">
        <v>156</v>
      </c>
      <c r="E96" s="155"/>
      <c r="F96" s="1220">
        <v>634</v>
      </c>
      <c r="G96" s="734"/>
      <c r="H96" s="695">
        <v>90</v>
      </c>
      <c r="I96" s="744"/>
      <c r="J96" s="788">
        <v>9.0451562028898112E-3</v>
      </c>
      <c r="K96" s="744"/>
      <c r="L96" s="679">
        <v>9.045156202889812</v>
      </c>
      <c r="M96" s="679"/>
      <c r="N96" s="744" t="s">
        <v>614</v>
      </c>
      <c r="O96" s="744"/>
      <c r="P96" s="974"/>
      <c r="Q96" s="695">
        <v>134</v>
      </c>
      <c r="R96" s="744"/>
      <c r="S96" s="788">
        <v>1.4762586757739341E-2</v>
      </c>
      <c r="T96" s="744"/>
      <c r="U96" s="857">
        <v>14.76258675773934</v>
      </c>
      <c r="V96" s="857"/>
      <c r="W96" s="59" t="s">
        <v>1285</v>
      </c>
      <c r="X96" s="62"/>
      <c r="Y96" s="695">
        <v>109</v>
      </c>
      <c r="Z96" s="62"/>
      <c r="AA96" s="191">
        <v>1.2191659425090557E-2</v>
      </c>
      <c r="AB96" s="62"/>
      <c r="AC96" s="683">
        <v>12.191659425090558</v>
      </c>
      <c r="AD96" s="683"/>
      <c r="AE96" s="62" t="s">
        <v>1286</v>
      </c>
      <c r="AF96" s="62"/>
      <c r="AG96" s="695">
        <v>145</v>
      </c>
      <c r="AH96" s="59"/>
      <c r="AI96" s="201">
        <v>1.6435609033045601E-2</v>
      </c>
      <c r="AK96" s="861">
        <v>16.435609033045601</v>
      </c>
      <c r="AL96" s="861"/>
      <c r="AM96" s="7" t="s">
        <v>1287</v>
      </c>
      <c r="AO96" s="695">
        <v>156</v>
      </c>
      <c r="AP96" s="59"/>
      <c r="AQ96" s="201">
        <v>1.7494673096332847E-2</v>
      </c>
      <c r="AS96" s="861">
        <v>17.494673096332846</v>
      </c>
      <c r="AT96" s="861"/>
      <c r="AU96" s="7" t="s">
        <v>1288</v>
      </c>
      <c r="AW96" s="16"/>
    </row>
    <row r="97" spans="1:49" x14ac:dyDescent="0.35">
      <c r="A97" s="10"/>
      <c r="B97" s="10"/>
      <c r="C97" s="10"/>
      <c r="D97" s="7" t="s">
        <v>157</v>
      </c>
      <c r="E97" s="155"/>
      <c r="F97" s="1220">
        <v>840</v>
      </c>
      <c r="G97" s="735"/>
      <c r="H97" s="717">
        <v>124</v>
      </c>
      <c r="I97" s="750"/>
      <c r="J97" s="788">
        <v>9.1572178418050845E-3</v>
      </c>
      <c r="K97" s="744"/>
      <c r="L97" s="679">
        <v>9.1572178418050836</v>
      </c>
      <c r="M97" s="679"/>
      <c r="N97" s="744" t="s">
        <v>1289</v>
      </c>
      <c r="O97" s="750"/>
      <c r="P97" s="950"/>
      <c r="Q97" s="717">
        <v>167</v>
      </c>
      <c r="R97" s="750"/>
      <c r="S97" s="788">
        <v>1.483419997130187E-2</v>
      </c>
      <c r="T97" s="744"/>
      <c r="U97" s="857">
        <v>14.834199971301869</v>
      </c>
      <c r="V97" s="857"/>
      <c r="W97" s="59" t="s">
        <v>1290</v>
      </c>
      <c r="X97" s="162"/>
      <c r="Y97" s="717">
        <v>153</v>
      </c>
      <c r="Z97" s="162"/>
      <c r="AA97" s="191">
        <v>1.3700800418807776E-2</v>
      </c>
      <c r="AB97" s="62"/>
      <c r="AC97" s="683">
        <v>13.700800418807775</v>
      </c>
      <c r="AD97" s="683"/>
      <c r="AE97" s="62" t="s">
        <v>1291</v>
      </c>
      <c r="AF97" s="162"/>
      <c r="AG97" s="717">
        <v>166</v>
      </c>
      <c r="AH97" s="59"/>
      <c r="AI97" s="201">
        <v>1.4639143087787371E-2</v>
      </c>
      <c r="AK97" s="861">
        <v>14.639143087787371</v>
      </c>
      <c r="AL97" s="861"/>
      <c r="AM97" s="7" t="s">
        <v>1292</v>
      </c>
      <c r="AO97" s="717">
        <v>230</v>
      </c>
      <c r="AP97" s="59"/>
      <c r="AQ97" s="201">
        <v>2.0155989834370343E-2</v>
      </c>
      <c r="AS97" s="861">
        <v>20.155989834370342</v>
      </c>
      <c r="AT97" s="861"/>
      <c r="AU97" s="7" t="s">
        <v>1293</v>
      </c>
      <c r="AW97" s="16"/>
    </row>
    <row r="98" spans="1:49" x14ac:dyDescent="0.35">
      <c r="A98" s="10"/>
      <c r="B98" s="10"/>
      <c r="C98" s="10"/>
      <c r="D98" s="7" t="s">
        <v>14</v>
      </c>
      <c r="E98" s="155"/>
      <c r="F98" s="1220">
        <v>511</v>
      </c>
      <c r="G98" s="735"/>
      <c r="H98" s="717">
        <v>206</v>
      </c>
      <c r="I98" s="750"/>
      <c r="J98" s="788" t="s">
        <v>317</v>
      </c>
      <c r="K98" s="744"/>
      <c r="L98" s="741" t="s">
        <v>317</v>
      </c>
      <c r="M98" s="741"/>
      <c r="N98" s="744" t="s">
        <v>317</v>
      </c>
      <c r="O98" s="750"/>
      <c r="P98" s="950"/>
      <c r="Q98" s="717">
        <v>78</v>
      </c>
      <c r="R98" s="750"/>
      <c r="S98" s="788" t="s">
        <v>317</v>
      </c>
      <c r="T98" s="744"/>
      <c r="U98" s="857" t="s">
        <v>317</v>
      </c>
      <c r="V98" s="857"/>
      <c r="W98" s="59" t="s">
        <v>317</v>
      </c>
      <c r="X98" s="162"/>
      <c r="Y98" s="717">
        <v>73</v>
      </c>
      <c r="Z98" s="162"/>
      <c r="AA98" s="191" t="s">
        <v>317</v>
      </c>
      <c r="AB98" s="62"/>
      <c r="AC98" s="683" t="s">
        <v>317</v>
      </c>
      <c r="AD98" s="683"/>
      <c r="AE98" s="62" t="s">
        <v>317</v>
      </c>
      <c r="AF98" s="162"/>
      <c r="AG98" s="717">
        <v>68</v>
      </c>
      <c r="AH98" s="59"/>
      <c r="AI98" s="201" t="s">
        <v>317</v>
      </c>
      <c r="AK98" s="861" t="s">
        <v>317</v>
      </c>
      <c r="AL98" s="861"/>
      <c r="AM98" s="7" t="s">
        <v>317</v>
      </c>
      <c r="AO98" s="717">
        <v>86</v>
      </c>
      <c r="AP98" s="59"/>
      <c r="AQ98" s="201" t="s">
        <v>317</v>
      </c>
      <c r="AS98" s="7" t="s">
        <v>317</v>
      </c>
      <c r="AU98" s="7" t="s">
        <v>317</v>
      </c>
      <c r="AW98" s="16"/>
    </row>
    <row r="99" spans="1:49" x14ac:dyDescent="0.35">
      <c r="A99" s="51"/>
      <c r="B99" s="51"/>
      <c r="C99" s="52"/>
      <c r="E99" s="155"/>
      <c r="F99" s="1007"/>
      <c r="G99" s="735"/>
      <c r="H99" s="718"/>
      <c r="P99" s="978"/>
      <c r="Q99" s="718"/>
      <c r="U99" s="861"/>
      <c r="V99" s="861"/>
      <c r="Y99" s="718"/>
      <c r="AC99" s="602"/>
      <c r="AD99" s="602"/>
      <c r="AG99" s="718"/>
      <c r="AK99" s="861"/>
      <c r="AL99" s="861"/>
      <c r="AO99" s="718"/>
      <c r="AQ99" s="201"/>
      <c r="AW99" s="16"/>
    </row>
    <row r="100" spans="1:49" x14ac:dyDescent="0.35">
      <c r="A100" s="95" t="s">
        <v>14</v>
      </c>
      <c r="B100" s="95"/>
      <c r="C100" s="95"/>
      <c r="D100" s="64"/>
      <c r="E100" s="166"/>
      <c r="F100" s="69">
        <v>289</v>
      </c>
      <c r="G100" s="853"/>
      <c r="H100" s="697">
        <v>178</v>
      </c>
      <c r="I100" s="153"/>
      <c r="J100" s="761" t="s">
        <v>317</v>
      </c>
      <c r="K100" s="765"/>
      <c r="L100" s="765" t="s">
        <v>317</v>
      </c>
      <c r="M100" s="765"/>
      <c r="N100" s="765" t="s">
        <v>317</v>
      </c>
      <c r="O100" s="153"/>
      <c r="P100" s="1108"/>
      <c r="Q100" s="697">
        <v>24</v>
      </c>
      <c r="R100" s="153"/>
      <c r="S100" s="761" t="s">
        <v>317</v>
      </c>
      <c r="T100" s="765"/>
      <c r="U100" s="815" t="s">
        <v>317</v>
      </c>
      <c r="V100" s="815"/>
      <c r="W100" s="765" t="s">
        <v>317</v>
      </c>
      <c r="X100" s="183"/>
      <c r="Y100" s="720">
        <v>36</v>
      </c>
      <c r="Z100" s="183"/>
      <c r="AA100" s="761" t="s">
        <v>317</v>
      </c>
      <c r="AB100" s="765"/>
      <c r="AC100" s="622" t="s">
        <v>317</v>
      </c>
      <c r="AD100" s="622"/>
      <c r="AE100" s="765" t="s">
        <v>317</v>
      </c>
      <c r="AF100" s="183"/>
      <c r="AG100" s="720">
        <v>31</v>
      </c>
      <c r="AH100" s="182"/>
      <c r="AI100" s="761" t="s">
        <v>317</v>
      </c>
      <c r="AJ100" s="765"/>
      <c r="AK100" s="815" t="s">
        <v>317</v>
      </c>
      <c r="AL100" s="815"/>
      <c r="AM100" s="765" t="s">
        <v>317</v>
      </c>
      <c r="AN100" s="84"/>
      <c r="AO100" s="720">
        <v>20</v>
      </c>
      <c r="AP100" s="182"/>
      <c r="AQ100" s="761" t="s">
        <v>317</v>
      </c>
      <c r="AR100" s="765"/>
      <c r="AS100" s="765" t="s">
        <v>317</v>
      </c>
      <c r="AT100" s="765"/>
      <c r="AU100" s="765" t="s">
        <v>317</v>
      </c>
      <c r="AV100" s="84"/>
      <c r="AW100" s="16"/>
    </row>
    <row r="101" spans="1:49" x14ac:dyDescent="0.35">
      <c r="A101" s="51"/>
      <c r="B101" s="51"/>
      <c r="C101" s="51"/>
      <c r="E101" s="155"/>
      <c r="F101" s="1007"/>
      <c r="G101" s="76"/>
    </row>
    <row r="102" spans="1:49" x14ac:dyDescent="0.35">
      <c r="A102" s="1075" t="s">
        <v>2993</v>
      </c>
      <c r="B102" s="1075"/>
      <c r="C102" s="1075"/>
      <c r="D102" s="1075"/>
      <c r="E102" s="1075"/>
      <c r="F102" s="1168"/>
      <c r="G102" s="1075"/>
      <c r="H102" s="1168"/>
      <c r="I102" s="1075"/>
      <c r="J102" s="1075"/>
      <c r="K102" s="1075"/>
      <c r="L102" s="1075"/>
      <c r="M102" s="1075"/>
      <c r="N102" s="1075"/>
      <c r="O102" s="1075"/>
      <c r="P102" s="1075"/>
      <c r="Q102" s="1168"/>
      <c r="R102" s="1075"/>
      <c r="S102" s="1075"/>
      <c r="T102" s="1075"/>
      <c r="U102" s="1075"/>
      <c r="V102" s="1075"/>
      <c r="W102" s="1075"/>
      <c r="X102" s="1075"/>
      <c r="Y102" s="1168"/>
      <c r="Z102" s="1075"/>
      <c r="AA102" s="207"/>
      <c r="AB102" s="11"/>
      <c r="AC102" s="11"/>
      <c r="AD102" s="11"/>
      <c r="AE102" s="11"/>
      <c r="AF102" s="11"/>
      <c r="AG102" s="282"/>
      <c r="AH102" s="11"/>
      <c r="AI102" s="207"/>
      <c r="AJ102" s="11"/>
      <c r="AK102" s="11"/>
      <c r="AL102" s="11"/>
      <c r="AM102" s="11"/>
      <c r="AN102" s="11"/>
      <c r="AO102" s="282"/>
      <c r="AP102" s="11"/>
      <c r="AQ102" s="11"/>
      <c r="AR102" s="11"/>
    </row>
    <row r="103" spans="1:49" x14ac:dyDescent="0.35">
      <c r="A103" s="1075" t="s">
        <v>528</v>
      </c>
      <c r="B103" s="1075"/>
      <c r="C103" s="1075"/>
      <c r="D103" s="1075"/>
      <c r="E103" s="1075"/>
      <c r="F103" s="1168"/>
      <c r="G103" s="1075"/>
      <c r="H103" s="1168"/>
      <c r="I103" s="1075"/>
      <c r="J103" s="1075"/>
      <c r="K103" s="1075"/>
      <c r="L103" s="1075"/>
      <c r="M103" s="1075"/>
      <c r="N103" s="1075"/>
      <c r="O103" s="1075"/>
      <c r="P103" s="1075"/>
      <c r="Q103" s="1168"/>
      <c r="R103" s="1075"/>
      <c r="S103" s="1075"/>
      <c r="T103" s="1075"/>
      <c r="U103" s="1075"/>
      <c r="V103" s="1075"/>
      <c r="W103" s="1075"/>
      <c r="X103" s="1075"/>
      <c r="Y103" s="1168"/>
      <c r="Z103" s="1075"/>
      <c r="AA103" s="207"/>
      <c r="AB103" s="11"/>
      <c r="AC103" s="11"/>
      <c r="AD103" s="11"/>
      <c r="AE103" s="11"/>
      <c r="AF103" s="11"/>
      <c r="AG103" s="282"/>
      <c r="AH103" s="11"/>
      <c r="AI103" s="207"/>
      <c r="AJ103" s="11"/>
      <c r="AK103" s="11"/>
      <c r="AL103" s="11"/>
      <c r="AM103" s="11"/>
      <c r="AN103" s="11"/>
      <c r="AO103" s="282"/>
      <c r="AP103" s="11"/>
      <c r="AQ103" s="11"/>
      <c r="AR103" s="11"/>
    </row>
    <row r="104" spans="1:49" x14ac:dyDescent="0.35">
      <c r="A104" s="1075" t="s">
        <v>527</v>
      </c>
      <c r="B104" s="1075"/>
      <c r="C104" s="1078"/>
      <c r="D104" s="1078"/>
      <c r="E104" s="1078"/>
      <c r="F104" s="1214"/>
      <c r="G104" s="1078"/>
      <c r="H104" s="1214"/>
      <c r="I104" s="1078"/>
      <c r="J104" s="1078"/>
      <c r="K104" s="1078"/>
      <c r="L104" s="1078"/>
      <c r="M104" s="1078"/>
      <c r="N104" s="1078"/>
      <c r="O104" s="1078"/>
      <c r="P104" s="1078"/>
      <c r="Q104" s="1214"/>
      <c r="R104" s="1078"/>
      <c r="S104" s="1078"/>
      <c r="T104" s="1078"/>
      <c r="U104" s="1078"/>
      <c r="V104" s="1078"/>
      <c r="W104" s="1078"/>
      <c r="X104" s="1078"/>
      <c r="Y104" s="1214"/>
      <c r="Z104" s="1078"/>
      <c r="AA104" s="207"/>
      <c r="AB104" s="11"/>
      <c r="AC104" s="11"/>
      <c r="AD104" s="11"/>
      <c r="AE104" s="11"/>
      <c r="AF104" s="11"/>
      <c r="AG104" s="282"/>
      <c r="AH104" s="11"/>
      <c r="AI104" s="207"/>
      <c r="AJ104" s="11"/>
      <c r="AK104" s="11"/>
      <c r="AL104" s="11"/>
      <c r="AM104" s="11"/>
      <c r="AN104" s="11"/>
      <c r="AO104" s="282"/>
      <c r="AP104" s="11"/>
      <c r="AQ104" s="11"/>
      <c r="AR104" s="11"/>
    </row>
    <row r="105" spans="1:49" x14ac:dyDescent="0.35">
      <c r="A105" s="1075" t="s">
        <v>495</v>
      </c>
      <c r="B105" s="1075"/>
      <c r="C105" s="1075"/>
      <c r="D105" s="1075"/>
      <c r="E105" s="1075"/>
      <c r="F105" s="1168"/>
      <c r="G105" s="1075"/>
      <c r="H105" s="1168"/>
      <c r="I105" s="1075"/>
      <c r="J105" s="1086"/>
      <c r="K105" s="1075"/>
      <c r="L105" s="1075"/>
      <c r="M105" s="1075"/>
      <c r="N105" s="1075"/>
      <c r="O105" s="1075"/>
      <c r="P105" s="1075"/>
      <c r="Q105" s="1168"/>
      <c r="R105" s="1075"/>
      <c r="S105" s="1086"/>
      <c r="T105" s="1075"/>
      <c r="U105" s="1075"/>
      <c r="V105" s="1075"/>
      <c r="W105" s="1075"/>
      <c r="X105" s="1075"/>
      <c r="Y105" s="1168"/>
      <c r="Z105" s="1075"/>
      <c r="AA105" s="237"/>
      <c r="AB105" s="98"/>
      <c r="AC105" s="98"/>
      <c r="AD105" s="98"/>
      <c r="AE105" s="98"/>
      <c r="AF105" s="98"/>
      <c r="AG105" s="1221"/>
    </row>
    <row r="106" spans="1:49" x14ac:dyDescent="0.35">
      <c r="A106" s="1075" t="s">
        <v>496</v>
      </c>
      <c r="B106" s="1075"/>
      <c r="C106" s="1075"/>
      <c r="D106" s="1075"/>
      <c r="E106" s="1075"/>
      <c r="F106" s="1168"/>
      <c r="G106" s="1075"/>
      <c r="H106" s="1168"/>
      <c r="I106" s="1075"/>
      <c r="J106" s="1075"/>
      <c r="K106" s="1075"/>
      <c r="L106" s="1075"/>
      <c r="M106" s="1075"/>
      <c r="N106" s="1075"/>
      <c r="O106" s="1075"/>
      <c r="P106" s="1075"/>
      <c r="Q106" s="1168"/>
      <c r="R106" s="1075"/>
      <c r="S106" s="1075"/>
      <c r="T106" s="1075"/>
      <c r="U106" s="1075"/>
      <c r="V106" s="1075"/>
      <c r="W106" s="1075"/>
      <c r="X106" s="1075"/>
      <c r="Y106" s="1168"/>
      <c r="Z106" s="1075"/>
      <c r="AA106" s="1075"/>
      <c r="AB106" s="1075"/>
      <c r="AC106" s="1075"/>
      <c r="AD106" s="1075"/>
      <c r="AE106" s="1075"/>
    </row>
    <row r="107" spans="1:49" x14ac:dyDescent="0.35">
      <c r="A107" s="1461" t="s">
        <v>518</v>
      </c>
      <c r="B107" s="1461"/>
      <c r="C107" s="1461"/>
      <c r="D107" s="1461"/>
      <c r="E107" s="1461"/>
      <c r="F107" s="1461"/>
      <c r="G107" s="1461"/>
      <c r="H107" s="1461"/>
      <c r="I107" s="1461"/>
      <c r="J107" s="1461"/>
      <c r="K107" s="1461"/>
      <c r="L107" s="1461"/>
      <c r="M107" s="1461"/>
      <c r="N107" s="1461"/>
      <c r="O107" s="1461"/>
      <c r="P107" s="1461"/>
      <c r="Q107" s="1461"/>
      <c r="R107" s="1461"/>
      <c r="S107" s="1461"/>
      <c r="T107" s="1461"/>
      <c r="U107" s="1461"/>
      <c r="V107" s="1461"/>
      <c r="W107" s="1461"/>
      <c r="X107" s="1461"/>
      <c r="Y107" s="1461"/>
      <c r="Z107" s="1461"/>
      <c r="AA107" s="1461"/>
      <c r="AB107" s="1461"/>
      <c r="AC107" s="1461"/>
      <c r="AD107" s="1461"/>
      <c r="AE107" s="1461"/>
      <c r="AF107" s="1461"/>
      <c r="AG107" s="1461"/>
      <c r="AH107" s="1461"/>
      <c r="AI107" s="1461"/>
      <c r="AJ107" s="1461"/>
      <c r="AK107" s="1461"/>
      <c r="AL107" s="1461"/>
      <c r="AM107" s="1461"/>
      <c r="AN107" s="1461"/>
      <c r="AO107" s="1461"/>
      <c r="AP107" s="1461"/>
      <c r="AQ107" s="1461"/>
      <c r="AR107" s="1461"/>
    </row>
    <row r="108" spans="1:49" x14ac:dyDescent="0.35">
      <c r="A108" s="1461"/>
      <c r="B108" s="1461"/>
      <c r="C108" s="1461"/>
      <c r="D108" s="1461"/>
      <c r="E108" s="1461"/>
      <c r="F108" s="1461"/>
      <c r="G108" s="1461"/>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461"/>
      <c r="AM108" s="1461"/>
      <c r="AN108" s="1461"/>
      <c r="AO108" s="1461"/>
      <c r="AP108" s="1461"/>
      <c r="AQ108" s="1461"/>
      <c r="AR108" s="1461"/>
    </row>
    <row r="109" spans="1:49" x14ac:dyDescent="0.35">
      <c r="A109" s="93"/>
      <c r="B109" s="93"/>
      <c r="C109" s="93"/>
      <c r="E109" s="156"/>
      <c r="F109" s="1007"/>
      <c r="G109" s="76"/>
      <c r="H109" s="1221"/>
      <c r="I109" s="98"/>
      <c r="J109" s="237"/>
      <c r="K109" s="98"/>
      <c r="L109" s="98"/>
      <c r="M109" s="98"/>
      <c r="N109" s="98"/>
      <c r="O109" s="98"/>
      <c r="P109" s="98"/>
      <c r="Q109" s="1221"/>
      <c r="R109" s="98"/>
      <c r="S109" s="237"/>
      <c r="T109" s="98"/>
      <c r="U109" s="98"/>
      <c r="V109" s="98"/>
      <c r="W109" s="98"/>
      <c r="X109" s="98"/>
      <c r="Y109" s="1221"/>
      <c r="Z109" s="98"/>
      <c r="AA109" s="237"/>
      <c r="AB109" s="98"/>
      <c r="AC109" s="98"/>
      <c r="AD109" s="98"/>
      <c r="AE109" s="98"/>
      <c r="AF109" s="98"/>
      <c r="AG109" s="1221"/>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scale="80">
      <pane ySplit="12" topLeftCell="A17" activePane="bottomLeft" state="frozen"/>
      <selection pane="bottomLeft" activeCell="BM94" sqref="BM94"/>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17" activePane="bottomLeft" state="frozen"/>
      <selection pane="bottomLeft" activeCell="BM94" sqref="BM94"/>
      <pageMargins left="0.7" right="0.7" top="0.75" bottom="0.75" header="0.3" footer="0.3"/>
      <pageSetup paperSize="9" orientation="portrait" r:id="rId4"/>
    </customSheetView>
    <customSheetView guid="{C9002C72-A0F7-4AAF-83BF-3FC793C5F997}" scale="80">
      <pane ySplit="12" topLeftCell="A17" activePane="bottomLeft" state="frozen"/>
      <selection pane="bottomLeft" activeCell="BM94" sqref="BM94"/>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R63" sqref="R63"/>
      <pageMargins left="0.7" right="0.7" top="0.75" bottom="0.75" header="0.3" footer="0.3"/>
      <pageSetup paperSize="9" orientation="portrait" r:id="rId6"/>
    </customSheetView>
    <customSheetView guid="{6D33D6DF-7C7F-4732-B580-E47205D6915F}" scale="80">
      <pane ySplit="12" topLeftCell="A17" activePane="bottomLeft" state="frozen"/>
      <selection pane="bottomLeft" activeCell="BM94" sqref="BM94"/>
      <pageMargins left="0.7" right="0.7" top="0.75" bottom="0.75" header="0.3" footer="0.3"/>
      <pageSetup paperSize="9" orientation="portrait" r:id="rId7"/>
    </customSheetView>
    <customSheetView guid="{6485167B-8362-4824-AB11-BFAF0051B385}" scale="80">
      <pane ySplit="12" topLeftCell="A17" activePane="bottomLeft" state="frozen"/>
      <selection pane="bottomLeft" activeCell="BM94" sqref="BM94"/>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1">
    <mergeCell ref="A107:AR108"/>
    <mergeCell ref="AO13:AV13"/>
    <mergeCell ref="H12:AM12"/>
    <mergeCell ref="A2:AG2"/>
    <mergeCell ref="A5:AC5"/>
    <mergeCell ref="A7:AF7"/>
    <mergeCell ref="H13:O13"/>
    <mergeCell ref="Q13:X13"/>
    <mergeCell ref="Y13:AF13"/>
    <mergeCell ref="AG13:AN13"/>
    <mergeCell ref="A10:J10"/>
  </mergeCells>
  <hyperlinks>
    <hyperlink ref="A11:D11" location="Contents!A1" display="Return to Contents"/>
  </hyperlinks>
  <pageMargins left="0.7" right="0.7" top="0.75" bottom="0.75" header="0.3" footer="0.3"/>
  <pageSetup paperSize="9" orientation="portrait"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Z78"/>
  <sheetViews>
    <sheetView zoomScale="80" zoomScaleNormal="80" workbookViewId="0">
      <pane ySplit="13" topLeftCell="A14" activePane="bottomLeft" state="frozen"/>
      <selection pane="bottomLeft" activeCell="X12" sqref="X12"/>
    </sheetView>
  </sheetViews>
  <sheetFormatPr defaultColWidth="9.1796875" defaultRowHeight="14.5" x14ac:dyDescent="0.35"/>
  <cols>
    <col min="1" max="3" width="1.54296875" style="7" customWidth="1"/>
    <col min="4" max="4" width="5.1796875" style="7" customWidth="1"/>
    <col min="5" max="5" width="29.453125" style="7" customWidth="1"/>
    <col min="6" max="6" width="9.1796875" style="45"/>
    <col min="7" max="7" width="1.26953125" style="7" customWidth="1"/>
    <col min="8" max="8" width="7.1796875" style="45" bestFit="1" customWidth="1"/>
    <col min="9" max="9" width="1.26953125" style="7" customWidth="1"/>
    <col min="10" max="10" width="7.1796875" style="45" customWidth="1"/>
    <col min="11" max="11" width="1.26953125" style="7" customWidth="1"/>
    <col min="12" max="12" width="7.1796875" style="45" customWidth="1"/>
    <col min="13" max="13" width="1.26953125" style="7" customWidth="1"/>
    <col min="14" max="14" width="7.1796875" style="45" customWidth="1"/>
    <col min="15" max="15" width="1.26953125" style="7" customWidth="1"/>
    <col min="16" max="16" width="7.1796875" style="45" bestFit="1" customWidth="1"/>
    <col min="17" max="17" width="1.26953125" style="7" customWidth="1"/>
    <col min="18" max="16384" width="9.1796875" style="7"/>
  </cols>
  <sheetData>
    <row r="1" spans="1:34" ht="6" customHeight="1" x14ac:dyDescent="0.25"/>
    <row r="2" spans="1:34" s="393" customFormat="1" ht="18" x14ac:dyDescent="0.25">
      <c r="A2" s="1459" t="s">
        <v>444</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283"/>
    </row>
    <row r="3" spans="1:34" s="1145" customFormat="1" ht="16" customHeight="1" x14ac:dyDescent="0.3">
      <c r="A3" s="1426" t="s">
        <v>3077</v>
      </c>
      <c r="F3" s="423"/>
      <c r="H3" s="423"/>
      <c r="J3" s="423"/>
      <c r="L3" s="423"/>
      <c r="N3" s="423"/>
      <c r="P3" s="423"/>
    </row>
    <row r="4" spans="1:34" s="393" customFormat="1" ht="16" customHeight="1" x14ac:dyDescent="0.3">
      <c r="A4" s="1426" t="s">
        <v>3078</v>
      </c>
      <c r="F4" s="423"/>
      <c r="H4" s="423"/>
      <c r="J4" s="423"/>
      <c r="L4" s="423"/>
      <c r="N4" s="423"/>
      <c r="P4" s="423"/>
    </row>
    <row r="5" spans="1:34" s="393" customFormat="1" ht="15" x14ac:dyDescent="0.25">
      <c r="A5" s="1447" t="s">
        <v>445</v>
      </c>
      <c r="B5" s="1447"/>
      <c r="C5" s="1447"/>
      <c r="D5" s="1447"/>
      <c r="E5" s="1447"/>
      <c r="F5" s="1447"/>
      <c r="G5" s="1447"/>
      <c r="H5" s="1447"/>
      <c r="I5" s="1447"/>
      <c r="J5" s="1447"/>
      <c r="K5" s="1447"/>
      <c r="L5" s="1447"/>
      <c r="M5" s="1447"/>
      <c r="N5" s="1447"/>
      <c r="O5" s="1447"/>
      <c r="P5" s="1447"/>
      <c r="Q5" s="1447"/>
      <c r="R5" s="1447"/>
      <c r="S5" s="1447"/>
      <c r="T5" s="1447"/>
      <c r="U5" s="1447"/>
      <c r="V5" s="1447"/>
    </row>
    <row r="6" spans="1:34" s="393" customFormat="1" ht="6.75" customHeight="1" x14ac:dyDescent="0.2">
      <c r="F6" s="423"/>
      <c r="H6" s="423"/>
      <c r="J6" s="423"/>
      <c r="L6" s="423"/>
      <c r="N6" s="423"/>
      <c r="P6" s="423"/>
    </row>
    <row r="7" spans="1:34" s="393" customFormat="1" ht="15" customHeight="1" x14ac:dyDescent="0.2">
      <c r="A7" s="1468" t="s">
        <v>446</v>
      </c>
      <c r="B7" s="1468"/>
      <c r="C7" s="1468"/>
      <c r="D7" s="1468"/>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61"/>
      <c r="AD7" s="61"/>
      <c r="AE7" s="61"/>
      <c r="AF7" s="61"/>
      <c r="AG7" s="61"/>
      <c r="AH7" s="61"/>
    </row>
    <row r="8" spans="1:34" s="393" customFormat="1" ht="15" customHeight="1" x14ac:dyDescent="0.2">
      <c r="A8" s="432" t="s">
        <v>447</v>
      </c>
      <c r="B8" s="428"/>
      <c r="C8" s="428"/>
      <c r="D8" s="428"/>
      <c r="E8" s="428"/>
      <c r="F8" s="1214"/>
      <c r="G8" s="428"/>
      <c r="H8" s="1214"/>
      <c r="I8" s="428"/>
      <c r="J8" s="1214"/>
      <c r="K8" s="428"/>
      <c r="L8" s="1214"/>
      <c r="M8" s="428"/>
      <c r="N8" s="1214"/>
      <c r="O8" s="428"/>
      <c r="P8" s="1214"/>
      <c r="Q8" s="428"/>
      <c r="R8" s="428"/>
      <c r="S8" s="428"/>
      <c r="T8" s="428"/>
      <c r="U8" s="428"/>
      <c r="V8" s="428"/>
      <c r="W8" s="428"/>
      <c r="X8" s="428"/>
      <c r="Y8" s="428"/>
      <c r="Z8" s="428"/>
      <c r="AA8" s="428"/>
      <c r="AB8" s="428"/>
      <c r="AC8" s="61"/>
      <c r="AD8" s="61"/>
      <c r="AE8" s="61"/>
      <c r="AF8" s="61"/>
      <c r="AG8" s="61"/>
      <c r="AH8" s="61"/>
    </row>
    <row r="9" spans="1:34" s="819" customFormat="1" ht="15" customHeight="1" x14ac:dyDescent="0.2">
      <c r="A9" s="432"/>
      <c r="B9" s="800"/>
      <c r="C9" s="800"/>
      <c r="D9" s="800"/>
      <c r="E9" s="800"/>
      <c r="F9" s="1214"/>
      <c r="G9" s="800"/>
      <c r="H9" s="1214"/>
      <c r="I9" s="800"/>
      <c r="J9" s="1214"/>
      <c r="K9" s="800"/>
      <c r="L9" s="1214"/>
      <c r="M9" s="800"/>
      <c r="N9" s="1214"/>
      <c r="O9" s="800"/>
      <c r="P9" s="1214"/>
      <c r="Q9" s="800"/>
      <c r="R9" s="800"/>
      <c r="S9" s="800"/>
      <c r="T9" s="800"/>
      <c r="U9" s="800"/>
      <c r="V9" s="800"/>
      <c r="W9" s="800"/>
      <c r="X9" s="800"/>
      <c r="Y9" s="800"/>
      <c r="Z9" s="800"/>
      <c r="AA9" s="800"/>
      <c r="AB9" s="800"/>
      <c r="AC9" s="745"/>
      <c r="AD9" s="745"/>
      <c r="AE9" s="745"/>
      <c r="AF9" s="745"/>
      <c r="AG9" s="745"/>
      <c r="AH9" s="745"/>
    </row>
    <row r="10" spans="1:34" s="393" customFormat="1" ht="15" customHeight="1" x14ac:dyDescent="0.2">
      <c r="A10" s="1448" t="s">
        <v>380</v>
      </c>
      <c r="B10" s="1448"/>
      <c r="C10" s="1448"/>
      <c r="D10" s="1448"/>
      <c r="E10" s="1448"/>
      <c r="F10" s="1448"/>
      <c r="G10" s="1448"/>
      <c r="H10" s="1448"/>
      <c r="I10" s="1448"/>
      <c r="J10" s="1448"/>
      <c r="K10" s="1448"/>
      <c r="L10" s="1448"/>
      <c r="M10" s="1448"/>
      <c r="N10" s="1448"/>
      <c r="O10" s="1448"/>
      <c r="P10" s="423"/>
    </row>
    <row r="11" spans="1:34" ht="15" x14ac:dyDescent="0.25">
      <c r="A11" s="24" t="s">
        <v>5</v>
      </c>
      <c r="B11" s="23"/>
      <c r="C11" s="23"/>
      <c r="D11" s="23"/>
      <c r="E11" s="86"/>
      <c r="F11" s="1061"/>
      <c r="G11" s="86"/>
      <c r="H11" s="1061"/>
      <c r="I11" s="86"/>
      <c r="J11" s="1061"/>
      <c r="K11" s="86"/>
      <c r="L11" s="282"/>
      <c r="M11" s="11"/>
    </row>
    <row r="12" spans="1:34" ht="17.25" customHeight="1" x14ac:dyDescent="0.25">
      <c r="A12" s="1445"/>
      <c r="B12" s="1445"/>
      <c r="C12" s="1445"/>
      <c r="D12" s="1445"/>
      <c r="E12" s="10"/>
      <c r="F12" s="1035"/>
      <c r="G12" s="10"/>
      <c r="H12" s="1443" t="s">
        <v>53</v>
      </c>
      <c r="I12" s="1443"/>
      <c r="J12" s="1443"/>
      <c r="K12" s="1443"/>
      <c r="L12" s="1443"/>
      <c r="M12" s="1443"/>
      <c r="N12" s="1443"/>
      <c r="O12" s="1443"/>
      <c r="P12" s="1443"/>
      <c r="Q12" s="1443"/>
    </row>
    <row r="13" spans="1:34" ht="15" x14ac:dyDescent="0.25">
      <c r="A13" s="26" t="s">
        <v>307</v>
      </c>
      <c r="F13" s="1169" t="s">
        <v>1</v>
      </c>
      <c r="G13" s="368"/>
      <c r="H13" s="1443" t="s">
        <v>6</v>
      </c>
      <c r="I13" s="1443"/>
      <c r="J13" s="1443" t="s">
        <v>11</v>
      </c>
      <c r="K13" s="1443"/>
      <c r="L13" s="1443" t="s">
        <v>7</v>
      </c>
      <c r="M13" s="1443"/>
      <c r="N13" s="1443" t="s">
        <v>8</v>
      </c>
      <c r="O13" s="1443"/>
      <c r="P13" s="1443" t="s">
        <v>324</v>
      </c>
      <c r="Q13" s="1443"/>
    </row>
    <row r="14" spans="1:34" ht="13.5" customHeight="1" x14ac:dyDescent="0.25">
      <c r="A14" s="17"/>
      <c r="B14" s="17"/>
      <c r="C14" s="17"/>
      <c r="D14" s="17"/>
      <c r="E14" s="466"/>
      <c r="F14" s="1170"/>
      <c r="G14" s="17"/>
      <c r="H14" s="1170" t="s">
        <v>59</v>
      </c>
      <c r="I14" s="17"/>
      <c r="J14" s="330" t="s">
        <v>59</v>
      </c>
      <c r="K14" s="17"/>
      <c r="L14" s="330" t="s">
        <v>59</v>
      </c>
      <c r="M14" s="17"/>
      <c r="N14" s="330" t="s">
        <v>59</v>
      </c>
      <c r="O14" s="17"/>
      <c r="P14" s="330" t="s">
        <v>59</v>
      </c>
      <c r="Q14" s="17"/>
    </row>
    <row r="15" spans="1:34" ht="15" x14ac:dyDescent="0.25">
      <c r="A15" s="41"/>
      <c r="B15" s="41"/>
      <c r="C15" s="41"/>
      <c r="D15" s="41"/>
      <c r="E15" s="30"/>
      <c r="F15" s="39"/>
      <c r="G15" s="3"/>
      <c r="H15" s="39"/>
      <c r="I15" s="3"/>
      <c r="J15" s="1005"/>
      <c r="K15" s="67"/>
      <c r="L15" s="1005"/>
      <c r="M15" s="67"/>
      <c r="N15" s="1005"/>
      <c r="O15" s="68"/>
      <c r="P15" s="1005"/>
      <c r="Q15" s="2"/>
    </row>
    <row r="16" spans="1:34" ht="15" x14ac:dyDescent="0.25">
      <c r="A16" s="85"/>
      <c r="B16" s="85"/>
      <c r="C16" s="85"/>
      <c r="D16" s="85"/>
      <c r="E16" s="36"/>
      <c r="F16" s="43"/>
      <c r="G16" s="42"/>
      <c r="H16" s="998"/>
      <c r="I16" s="38"/>
      <c r="J16" s="1128"/>
      <c r="K16" s="9"/>
      <c r="L16" s="1128"/>
      <c r="M16" s="9"/>
    </row>
    <row r="17" spans="1:17" ht="15" x14ac:dyDescent="0.25">
      <c r="A17" s="31"/>
      <c r="B17" s="124" t="s">
        <v>308</v>
      </c>
      <c r="C17" s="124"/>
      <c r="D17" s="124"/>
      <c r="E17" s="65"/>
      <c r="F17" s="47">
        <f>SUM(H17+J17+L17+N17+P17)</f>
        <v>631</v>
      </c>
      <c r="G17" s="48"/>
      <c r="H17" s="177">
        <f>SUM(H18:H19)</f>
        <v>145</v>
      </c>
      <c r="I17" s="79"/>
      <c r="J17" s="79">
        <f>SUM(J18:J19)</f>
        <v>107</v>
      </c>
      <c r="K17" s="79"/>
      <c r="L17" s="79">
        <f>SUM(L18:L19)</f>
        <v>145</v>
      </c>
      <c r="M17" s="79"/>
      <c r="N17" s="125">
        <f>SUM(N18:N19)</f>
        <v>125</v>
      </c>
      <c r="O17" s="179"/>
      <c r="P17" s="125">
        <f>SUM(P18:P19)</f>
        <v>109</v>
      </c>
      <c r="Q17" s="179"/>
    </row>
    <row r="18" spans="1:17" ht="15" x14ac:dyDescent="0.25">
      <c r="A18" s="26"/>
      <c r="B18" s="26"/>
      <c r="C18" s="26"/>
      <c r="D18" s="66" t="s">
        <v>476</v>
      </c>
      <c r="E18" s="66"/>
      <c r="F18" s="998">
        <v>184</v>
      </c>
      <c r="G18" s="12"/>
      <c r="H18" s="711">
        <v>47</v>
      </c>
      <c r="I18" s="448"/>
      <c r="J18" s="111">
        <v>30</v>
      </c>
      <c r="K18" s="448"/>
      <c r="L18" s="111">
        <v>36</v>
      </c>
      <c r="M18" s="448"/>
      <c r="N18" s="45">
        <v>40</v>
      </c>
      <c r="P18" s="45">
        <v>31</v>
      </c>
    </row>
    <row r="19" spans="1:17" ht="15" x14ac:dyDescent="0.25">
      <c r="A19" s="26"/>
      <c r="B19" s="26"/>
      <c r="C19" s="26"/>
      <c r="D19" s="66" t="s">
        <v>54</v>
      </c>
      <c r="E19" s="66"/>
      <c r="F19" s="998">
        <f>SUM(H19+J19+L19+N19+P19)</f>
        <v>447</v>
      </c>
      <c r="G19" s="13"/>
      <c r="H19" s="711">
        <v>98</v>
      </c>
      <c r="I19" s="448"/>
      <c r="J19" s="111">
        <v>77</v>
      </c>
      <c r="K19" s="448"/>
      <c r="L19" s="111">
        <v>109</v>
      </c>
      <c r="M19" s="448"/>
      <c r="N19" s="45">
        <v>85</v>
      </c>
      <c r="P19" s="45">
        <v>78</v>
      </c>
    </row>
    <row r="20" spans="1:17" ht="15" x14ac:dyDescent="0.25">
      <c r="A20" s="65"/>
      <c r="B20" s="65" t="s">
        <v>310</v>
      </c>
      <c r="C20" s="65"/>
      <c r="D20" s="65"/>
      <c r="E20" s="65"/>
      <c r="F20" s="47">
        <f>SUM(H20+J20+L20)</f>
        <v>3308</v>
      </c>
      <c r="G20" s="27"/>
      <c r="H20" s="47">
        <f>SUM(H21:H23)</f>
        <v>1123</v>
      </c>
      <c r="I20" s="48"/>
      <c r="J20" s="1003">
        <f>SUM(J21:J23)</f>
        <v>1143</v>
      </c>
      <c r="K20" s="48"/>
      <c r="L20" s="1003">
        <f>SUM(L21:L23)</f>
        <v>1042</v>
      </c>
      <c r="M20" s="48"/>
      <c r="N20" s="266" t="s">
        <v>317</v>
      </c>
      <c r="O20" s="65"/>
      <c r="P20" s="266" t="s">
        <v>317</v>
      </c>
      <c r="Q20" s="65"/>
    </row>
    <row r="21" spans="1:17" ht="15" customHeight="1" x14ac:dyDescent="0.25">
      <c r="A21" s="26"/>
      <c r="B21" s="26"/>
      <c r="C21" s="26"/>
      <c r="D21" s="66" t="s">
        <v>309</v>
      </c>
      <c r="E21" s="26"/>
      <c r="F21" s="47">
        <f>SUM(H21+J21+L21)</f>
        <v>8</v>
      </c>
      <c r="G21" s="13"/>
      <c r="H21" s="1001">
        <v>3</v>
      </c>
      <c r="I21" s="1129"/>
      <c r="J21" s="1129">
        <v>3</v>
      </c>
      <c r="K21" s="1129"/>
      <c r="L21" s="1129">
        <v>2</v>
      </c>
      <c r="M21" s="44"/>
      <c r="N21" s="282" t="s">
        <v>317</v>
      </c>
      <c r="P21" s="282" t="s">
        <v>317</v>
      </c>
    </row>
    <row r="22" spans="1:17" ht="15" customHeight="1" x14ac:dyDescent="0.25">
      <c r="A22" s="10"/>
      <c r="B22" s="99"/>
      <c r="C22" s="99"/>
      <c r="D22" s="66" t="s">
        <v>52</v>
      </c>
      <c r="E22" s="66"/>
      <c r="F22" s="47">
        <f>SUM(H22+J22+L22)</f>
        <v>1130</v>
      </c>
      <c r="G22" s="76"/>
      <c r="H22" s="45">
        <v>320</v>
      </c>
      <c r="I22" s="45"/>
      <c r="J22" s="45">
        <v>435</v>
      </c>
      <c r="K22" s="45"/>
      <c r="L22" s="1129">
        <v>375</v>
      </c>
      <c r="M22" s="45"/>
      <c r="N22" s="282" t="s">
        <v>317</v>
      </c>
      <c r="P22" s="282" t="s">
        <v>317</v>
      </c>
    </row>
    <row r="23" spans="1:17" ht="15" customHeight="1" x14ac:dyDescent="0.25">
      <c r="B23" s="66"/>
      <c r="C23" s="66"/>
      <c r="D23" s="66" t="s">
        <v>54</v>
      </c>
      <c r="E23" s="66"/>
      <c r="F23" s="47">
        <f>SUM(H23+J23+L23)</f>
        <v>2170</v>
      </c>
      <c r="G23" s="76"/>
      <c r="H23" s="1129">
        <v>800</v>
      </c>
      <c r="I23" s="1129"/>
      <c r="J23" s="1129">
        <v>705</v>
      </c>
      <c r="K23" s="1129"/>
      <c r="L23" s="1129">
        <v>665</v>
      </c>
      <c r="M23" s="44"/>
      <c r="N23" s="282" t="s">
        <v>317</v>
      </c>
      <c r="P23" s="282" t="s">
        <v>317</v>
      </c>
    </row>
    <row r="24" spans="1:17" ht="15" x14ac:dyDescent="0.25">
      <c r="B24" s="66"/>
      <c r="C24" s="66"/>
      <c r="D24" s="66"/>
      <c r="E24" s="66"/>
      <c r="F24" s="998"/>
      <c r="G24" s="76"/>
      <c r="H24" s="1129"/>
      <c r="I24" s="44"/>
      <c r="J24" s="1129"/>
      <c r="K24" s="44"/>
      <c r="L24" s="1129"/>
      <c r="M24" s="44"/>
    </row>
    <row r="25" spans="1:17" ht="15" x14ac:dyDescent="0.25">
      <c r="A25" s="94"/>
      <c r="B25" s="185"/>
      <c r="C25" s="185"/>
      <c r="D25" s="185"/>
      <c r="E25" s="108"/>
      <c r="F25" s="39"/>
      <c r="G25" s="184"/>
      <c r="H25" s="3"/>
      <c r="I25" s="3"/>
      <c r="J25" s="3"/>
      <c r="K25" s="3"/>
      <c r="L25" s="3"/>
      <c r="M25" s="3"/>
      <c r="N25" s="3"/>
      <c r="O25" s="2"/>
      <c r="P25" s="3"/>
      <c r="Q25" s="2"/>
    </row>
    <row r="26" spans="1:17" ht="15" x14ac:dyDescent="0.25">
      <c r="B26" s="66"/>
      <c r="C26" s="66"/>
      <c r="D26" s="66"/>
      <c r="E26" s="66"/>
      <c r="F26" s="998"/>
      <c r="G26" s="76"/>
      <c r="H26" s="1129"/>
      <c r="I26" s="44"/>
      <c r="J26" s="1129"/>
      <c r="K26" s="44"/>
      <c r="L26" s="1129"/>
      <c r="M26" s="44"/>
    </row>
    <row r="27" spans="1:17" ht="15" x14ac:dyDescent="0.25">
      <c r="A27" s="5"/>
      <c r="B27" s="65" t="s">
        <v>311</v>
      </c>
      <c r="C27" s="72"/>
      <c r="D27" s="72"/>
      <c r="E27" s="72"/>
      <c r="F27" s="47">
        <f>SUM(H27+J27+L27+N27+P27)</f>
        <v>380</v>
      </c>
      <c r="G27" s="78"/>
      <c r="H27" s="47">
        <f>SUM(H28:H29)</f>
        <v>113</v>
      </c>
      <c r="I27" s="48"/>
      <c r="J27" s="1003">
        <f>SUM(J28:J29)</f>
        <v>89</v>
      </c>
      <c r="K27" s="48"/>
      <c r="L27" s="1003">
        <f>SUM(L28:L29)</f>
        <v>67</v>
      </c>
      <c r="M27" s="48"/>
      <c r="N27" s="77">
        <f>SUM(N28:N29)</f>
        <v>52</v>
      </c>
      <c r="O27" s="65"/>
      <c r="P27" s="77">
        <f>SUM(P28:P29)</f>
        <v>59</v>
      </c>
      <c r="Q27" s="65"/>
    </row>
    <row r="28" spans="1:17" ht="15" x14ac:dyDescent="0.25">
      <c r="B28" s="66"/>
      <c r="C28" s="66"/>
      <c r="D28" s="66" t="s">
        <v>476</v>
      </c>
      <c r="E28" s="66"/>
      <c r="F28" s="998">
        <v>91</v>
      </c>
      <c r="G28" s="76"/>
      <c r="H28" s="111">
        <v>17</v>
      </c>
      <c r="I28" s="448"/>
      <c r="J28" s="111">
        <v>20</v>
      </c>
      <c r="K28" s="448"/>
      <c r="L28" s="111">
        <v>23</v>
      </c>
      <c r="M28" s="448"/>
      <c r="N28" s="45">
        <v>11</v>
      </c>
      <c r="P28" s="45">
        <v>20</v>
      </c>
    </row>
    <row r="29" spans="1:17" ht="15" x14ac:dyDescent="0.25">
      <c r="B29" s="66"/>
      <c r="C29" s="66"/>
      <c r="D29" s="66" t="s">
        <v>54</v>
      </c>
      <c r="E29" s="66"/>
      <c r="F29" s="998">
        <f>SUM(H29+J29+L29+N29+P29)</f>
        <v>289</v>
      </c>
      <c r="G29" s="76"/>
      <c r="H29" s="111">
        <v>96</v>
      </c>
      <c r="I29" s="448"/>
      <c r="J29" s="111">
        <v>69</v>
      </c>
      <c r="K29" s="448"/>
      <c r="L29" s="111">
        <v>44</v>
      </c>
      <c r="M29" s="448"/>
      <c r="N29" s="45">
        <v>41</v>
      </c>
      <c r="P29" s="45">
        <v>39</v>
      </c>
    </row>
    <row r="30" spans="1:17" ht="15" x14ac:dyDescent="0.25">
      <c r="A30" s="31"/>
      <c r="B30" s="124" t="s">
        <v>3056</v>
      </c>
      <c r="C30" s="124"/>
      <c r="D30" s="72"/>
      <c r="E30" s="72"/>
      <c r="F30" s="47">
        <f>SUM(H30+J30+L30)</f>
        <v>20606</v>
      </c>
      <c r="G30" s="78"/>
      <c r="H30" s="47">
        <f>SUM(H31:H33)</f>
        <v>8513</v>
      </c>
      <c r="I30" s="48"/>
      <c r="J30" s="1003">
        <f>SUM(J31:J33)</f>
        <v>6110</v>
      </c>
      <c r="K30" s="48"/>
      <c r="L30" s="1003">
        <f>SUM(L31:L33)</f>
        <v>5983</v>
      </c>
      <c r="M30" s="48"/>
      <c r="N30" s="266" t="s">
        <v>317</v>
      </c>
      <c r="O30" s="65"/>
      <c r="P30" s="266" t="s">
        <v>317</v>
      </c>
      <c r="Q30" s="65"/>
    </row>
    <row r="31" spans="1:17" ht="17.25" customHeight="1" x14ac:dyDescent="0.25">
      <c r="A31" s="10"/>
      <c r="B31" s="99"/>
      <c r="C31" s="99"/>
      <c r="D31" s="66" t="s">
        <v>309</v>
      </c>
      <c r="E31" s="66"/>
      <c r="F31" s="47">
        <f>SUM(H31+J31+L31)</f>
        <v>11</v>
      </c>
      <c r="G31" s="76"/>
      <c r="H31" s="1129">
        <v>3</v>
      </c>
      <c r="I31" s="353"/>
      <c r="J31" s="1129">
        <v>5</v>
      </c>
      <c r="K31" s="1129"/>
      <c r="L31" s="1129">
        <v>3</v>
      </c>
      <c r="M31" s="44"/>
      <c r="N31" s="282" t="s">
        <v>317</v>
      </c>
      <c r="P31" s="282" t="s">
        <v>317</v>
      </c>
    </row>
    <row r="32" spans="1:17" ht="15" customHeight="1" x14ac:dyDescent="0.25">
      <c r="A32" s="10"/>
      <c r="B32" s="99"/>
      <c r="C32" s="99"/>
      <c r="D32" s="66" t="s">
        <v>52</v>
      </c>
      <c r="E32" s="66"/>
      <c r="F32" s="47">
        <f>SUM(H32+J32+L32)</f>
        <v>3475</v>
      </c>
      <c r="G32" s="76"/>
      <c r="H32" s="1129">
        <v>1240</v>
      </c>
      <c r="I32" s="1129"/>
      <c r="J32" s="1129">
        <v>1130</v>
      </c>
      <c r="K32" s="1129"/>
      <c r="L32" s="1129">
        <v>1105</v>
      </c>
      <c r="M32" s="44"/>
      <c r="N32" s="282" t="s">
        <v>317</v>
      </c>
      <c r="P32" s="282" t="s">
        <v>317</v>
      </c>
    </row>
    <row r="33" spans="1:52" x14ac:dyDescent="0.35">
      <c r="A33" s="10"/>
      <c r="B33" s="99"/>
      <c r="C33" s="99"/>
      <c r="D33" s="66" t="s">
        <v>54</v>
      </c>
      <c r="E33" s="66"/>
      <c r="F33" s="47">
        <f>SUM(H33+J33+L33)</f>
        <v>17120</v>
      </c>
      <c r="G33" s="76"/>
      <c r="H33" s="1129">
        <v>7270</v>
      </c>
      <c r="I33" s="1129"/>
      <c r="J33" s="1129">
        <v>4975</v>
      </c>
      <c r="K33" s="1129"/>
      <c r="L33" s="1129">
        <v>4875</v>
      </c>
      <c r="M33" s="44"/>
      <c r="N33" s="282" t="s">
        <v>317</v>
      </c>
      <c r="P33" s="282" t="s">
        <v>317</v>
      </c>
    </row>
    <row r="34" spans="1:52" x14ac:dyDescent="0.35">
      <c r="A34" s="10"/>
      <c r="B34" s="10"/>
      <c r="C34" s="10"/>
      <c r="E34" s="12"/>
      <c r="F34" s="998"/>
      <c r="G34" s="76"/>
      <c r="H34" s="1129"/>
      <c r="I34" s="44"/>
      <c r="J34" s="1129"/>
      <c r="K34" s="44"/>
      <c r="L34" s="1129"/>
      <c r="M34" s="44"/>
    </row>
    <row r="35" spans="1:52" s="1296" customFormat="1" x14ac:dyDescent="0.35">
      <c r="A35" s="1289" t="s">
        <v>3057</v>
      </c>
      <c r="B35" s="1289"/>
      <c r="C35" s="1289"/>
      <c r="D35" s="1290"/>
      <c r="E35" s="1291"/>
      <c r="F35" s="1292"/>
      <c r="G35" s="1293"/>
      <c r="H35" s="1294"/>
      <c r="I35" s="1294"/>
      <c r="J35" s="1294"/>
      <c r="K35" s="1294"/>
      <c r="L35" s="1294"/>
      <c r="M35" s="1294"/>
      <c r="N35" s="1294"/>
      <c r="O35" s="1290"/>
      <c r="P35" s="1295"/>
      <c r="Q35" s="1290"/>
      <c r="R35" s="1290"/>
      <c r="S35" s="1290"/>
      <c r="T35" s="1290"/>
      <c r="U35" s="1290"/>
      <c r="V35" s="1290"/>
      <c r="W35" s="1290"/>
      <c r="X35" s="1290"/>
      <c r="Y35" s="1290"/>
      <c r="Z35" s="1290"/>
      <c r="AA35" s="1290"/>
    </row>
    <row r="36" spans="1:52" x14ac:dyDescent="0.35">
      <c r="A36" s="1445" t="s">
        <v>523</v>
      </c>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row>
    <row r="37" spans="1:52" x14ac:dyDescent="0.35">
      <c r="A37" s="1113" t="s">
        <v>3079</v>
      </c>
      <c r="B37" s="1109"/>
      <c r="C37" s="1109"/>
      <c r="D37" s="14"/>
      <c r="E37" s="1110"/>
      <c r="F37" s="1128"/>
      <c r="G37" s="1111"/>
      <c r="H37" s="1129"/>
      <c r="I37" s="1112"/>
      <c r="J37" s="1129"/>
      <c r="K37" s="1112"/>
      <c r="L37" s="1129"/>
      <c r="M37" s="1112"/>
      <c r="N37" s="1129"/>
      <c r="O37" s="14"/>
      <c r="P37" s="1204"/>
      <c r="Q37" s="14"/>
      <c r="R37" s="14"/>
      <c r="S37" s="14"/>
      <c r="T37" s="14"/>
      <c r="U37" s="14"/>
      <c r="V37" s="14"/>
      <c r="W37" s="14"/>
      <c r="X37" s="14"/>
      <c r="Y37" s="14"/>
      <c r="Z37" s="14"/>
      <c r="AA37" s="14"/>
    </row>
    <row r="38" spans="1:52" x14ac:dyDescent="0.35">
      <c r="A38" s="1461" t="s">
        <v>518</v>
      </c>
      <c r="B38" s="1461"/>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c r="AN38" s="1461"/>
      <c r="AO38" s="1461"/>
      <c r="AP38" s="1461"/>
      <c r="AQ38" s="1461"/>
      <c r="AR38" s="1461"/>
      <c r="AS38" s="1461"/>
      <c r="AT38" s="1461"/>
      <c r="AU38" s="1461"/>
      <c r="AV38" s="1461"/>
      <c r="AW38" s="1461"/>
      <c r="AX38" s="1461"/>
      <c r="AY38" s="1461"/>
      <c r="AZ38" s="1461"/>
    </row>
    <row r="39" spans="1:52" x14ac:dyDescent="0.35">
      <c r="A39" s="1461"/>
      <c r="B39" s="1461"/>
      <c r="C39" s="1461"/>
      <c r="D39" s="1461"/>
      <c r="E39" s="1461"/>
      <c r="F39" s="1461"/>
      <c r="G39" s="1461"/>
      <c r="H39" s="1461"/>
      <c r="I39" s="1461"/>
      <c r="J39" s="1461"/>
      <c r="K39" s="1461"/>
      <c r="L39" s="1461"/>
      <c r="M39" s="1461"/>
      <c r="N39" s="1461"/>
      <c r="O39" s="1461"/>
      <c r="P39" s="1461"/>
      <c r="Q39" s="1461"/>
      <c r="R39" s="1461"/>
      <c r="S39" s="1461"/>
      <c r="T39" s="1461"/>
      <c r="U39" s="1461"/>
      <c r="V39" s="1461"/>
      <c r="W39" s="1461"/>
      <c r="X39" s="1461"/>
      <c r="Y39" s="1461"/>
      <c r="Z39" s="1461"/>
      <c r="AA39" s="1461"/>
      <c r="AB39" s="1461"/>
      <c r="AC39" s="1461"/>
      <c r="AD39" s="1461"/>
      <c r="AE39" s="1461"/>
      <c r="AF39" s="1461"/>
      <c r="AG39" s="1461"/>
      <c r="AH39" s="1461"/>
      <c r="AI39" s="1461"/>
      <c r="AJ39" s="1461"/>
      <c r="AK39" s="1461"/>
      <c r="AL39" s="1461"/>
      <c r="AM39" s="1461"/>
      <c r="AN39" s="1461"/>
      <c r="AO39" s="1461"/>
      <c r="AP39" s="1461"/>
      <c r="AQ39" s="1461"/>
      <c r="AR39" s="1461"/>
      <c r="AS39" s="1461"/>
      <c r="AT39" s="1461"/>
      <c r="AU39" s="1461"/>
      <c r="AV39" s="1461"/>
      <c r="AW39" s="1461"/>
      <c r="AX39" s="1461"/>
      <c r="AY39" s="1461"/>
      <c r="AZ39" s="1461"/>
    </row>
    <row r="40" spans="1:52" s="59" customFormat="1" ht="15.5" x14ac:dyDescent="0.35">
      <c r="A40" s="90"/>
      <c r="B40" s="90"/>
      <c r="C40" s="90"/>
      <c r="D40" s="90"/>
      <c r="E40" s="57"/>
      <c r="F40" s="74"/>
      <c r="G40" s="58"/>
      <c r="H40" s="1130"/>
      <c r="I40" s="46"/>
      <c r="J40" s="1130"/>
      <c r="K40" s="33"/>
      <c r="L40" s="1130"/>
      <c r="M40" s="33"/>
      <c r="N40" s="62"/>
      <c r="P40" s="62"/>
    </row>
    <row r="41" spans="1:52" s="59" customFormat="1" x14ac:dyDescent="0.35">
      <c r="A41" s="1446"/>
      <c r="B41" s="1446"/>
      <c r="C41" s="1446"/>
      <c r="D41" s="1446"/>
      <c r="F41" s="1130"/>
      <c r="G41" s="46"/>
      <c r="H41" s="1130"/>
      <c r="I41" s="46"/>
      <c r="J41" s="1130"/>
      <c r="K41" s="46"/>
      <c r="L41" s="1130"/>
      <c r="M41" s="46"/>
      <c r="N41" s="62"/>
      <c r="P41" s="62"/>
    </row>
    <row r="42" spans="1:52" s="59" customFormat="1" x14ac:dyDescent="0.35">
      <c r="C42" s="60"/>
      <c r="F42" s="1130"/>
      <c r="G42" s="60"/>
      <c r="H42" s="1129"/>
      <c r="I42" s="44"/>
      <c r="J42" s="1129"/>
      <c r="K42" s="44"/>
      <c r="L42" s="1129"/>
      <c r="M42" s="44"/>
      <c r="N42" s="62"/>
      <c r="P42" s="62"/>
    </row>
    <row r="43" spans="1:52" s="59" customFormat="1" x14ac:dyDescent="0.35">
      <c r="C43" s="60"/>
      <c r="F43" s="1130"/>
      <c r="G43" s="60"/>
      <c r="H43" s="1129"/>
      <c r="I43" s="44"/>
      <c r="J43" s="1129"/>
      <c r="K43" s="44"/>
      <c r="L43" s="1129"/>
      <c r="M43" s="44"/>
      <c r="N43" s="62"/>
      <c r="P43" s="62"/>
    </row>
    <row r="44" spans="1:52" s="59" customFormat="1" x14ac:dyDescent="0.35">
      <c r="E44" s="60"/>
      <c r="F44" s="1130"/>
      <c r="G44" s="44"/>
      <c r="H44" s="1129"/>
      <c r="I44" s="44"/>
      <c r="J44" s="1129"/>
      <c r="K44" s="44"/>
      <c r="L44" s="1129"/>
      <c r="M44" s="44"/>
      <c r="N44" s="62"/>
      <c r="P44" s="62"/>
    </row>
    <row r="45" spans="1:52" s="59" customFormat="1" x14ac:dyDescent="0.35">
      <c r="E45" s="60"/>
      <c r="F45" s="1130"/>
      <c r="G45" s="44"/>
      <c r="H45" s="1129"/>
      <c r="I45" s="44"/>
      <c r="J45" s="1129"/>
      <c r="K45" s="44"/>
      <c r="L45" s="1129"/>
      <c r="M45" s="44"/>
      <c r="N45" s="62"/>
      <c r="P45" s="62"/>
    </row>
    <row r="46" spans="1:52" s="59" customFormat="1" x14ac:dyDescent="0.35">
      <c r="E46" s="60"/>
      <c r="F46" s="1130"/>
      <c r="G46" s="44"/>
      <c r="H46" s="1129"/>
      <c r="I46" s="44"/>
      <c r="J46" s="1129"/>
      <c r="K46" s="44"/>
      <c r="L46" s="1129"/>
      <c r="M46" s="44"/>
      <c r="N46" s="62"/>
      <c r="P46" s="62"/>
    </row>
    <row r="47" spans="1:52" s="59" customFormat="1" x14ac:dyDescent="0.35">
      <c r="A47" s="61"/>
      <c r="B47" s="61"/>
      <c r="C47" s="61"/>
      <c r="D47" s="61"/>
      <c r="F47" s="1130"/>
      <c r="G47" s="60"/>
      <c r="H47" s="62"/>
      <c r="I47" s="62"/>
      <c r="J47" s="62"/>
      <c r="K47" s="62"/>
      <c r="L47" s="62"/>
      <c r="M47" s="62"/>
      <c r="N47" s="62"/>
      <c r="P47" s="62"/>
    </row>
    <row r="48" spans="1:52" s="59" customFormat="1" x14ac:dyDescent="0.35">
      <c r="C48" s="60"/>
      <c r="D48" s="60"/>
      <c r="F48" s="1130"/>
      <c r="G48" s="44"/>
      <c r="H48" s="1129"/>
      <c r="I48" s="44"/>
      <c r="J48" s="1129"/>
      <c r="K48" s="44"/>
      <c r="L48" s="1129"/>
      <c r="M48" s="44"/>
      <c r="N48" s="62"/>
      <c r="P48" s="62"/>
    </row>
    <row r="49" spans="1:13" x14ac:dyDescent="0.35">
      <c r="A49" s="51"/>
      <c r="B49" s="51"/>
      <c r="C49" s="52"/>
      <c r="D49" s="51"/>
      <c r="E49" s="51"/>
      <c r="F49" s="1133"/>
      <c r="G49" s="53"/>
      <c r="H49" s="1132"/>
      <c r="I49" s="53"/>
      <c r="J49" s="1132"/>
      <c r="K49" s="53"/>
      <c r="L49" s="1132"/>
      <c r="M49" s="53"/>
    </row>
    <row r="50" spans="1:13" x14ac:dyDescent="0.35">
      <c r="A50" s="50"/>
      <c r="B50" s="50"/>
      <c r="C50" s="50"/>
      <c r="D50" s="51"/>
      <c r="E50" s="51"/>
      <c r="F50" s="1133"/>
      <c r="G50" s="52"/>
      <c r="H50" s="1132"/>
      <c r="I50" s="53"/>
      <c r="J50" s="1132"/>
      <c r="K50" s="53"/>
      <c r="L50" s="1132"/>
      <c r="M50" s="53"/>
    </row>
    <row r="51" spans="1:13" x14ac:dyDescent="0.35">
      <c r="A51" s="50"/>
      <c r="B51" s="50"/>
      <c r="C51" s="50"/>
      <c r="D51" s="51"/>
      <c r="E51" s="52"/>
      <c r="F51" s="1133"/>
      <c r="G51" s="53"/>
      <c r="H51" s="1132"/>
      <c r="I51" s="53"/>
      <c r="J51" s="1132"/>
      <c r="K51" s="53"/>
      <c r="L51" s="1132"/>
      <c r="M51" s="53"/>
    </row>
    <row r="52" spans="1:13" x14ac:dyDescent="0.35">
      <c r="A52" s="51"/>
      <c r="B52" s="51"/>
      <c r="C52" s="52"/>
      <c r="D52" s="51"/>
      <c r="E52" s="51"/>
      <c r="F52" s="1133"/>
      <c r="G52" s="52"/>
      <c r="H52" s="1132"/>
      <c r="I52" s="52"/>
      <c r="J52" s="1132"/>
      <c r="K52" s="52"/>
      <c r="L52" s="1132"/>
      <c r="M52" s="52"/>
    </row>
    <row r="53" spans="1:13" x14ac:dyDescent="0.35">
      <c r="A53" s="1441"/>
      <c r="B53" s="1441"/>
      <c r="C53" s="1441"/>
      <c r="D53" s="1441"/>
      <c r="E53" s="51"/>
      <c r="F53" s="1133"/>
      <c r="G53" s="54"/>
      <c r="H53" s="1133"/>
      <c r="I53" s="54"/>
      <c r="J53" s="1133"/>
      <c r="K53" s="54"/>
      <c r="L53" s="1133"/>
      <c r="M53" s="54"/>
    </row>
    <row r="54" spans="1:13" x14ac:dyDescent="0.35">
      <c r="A54" s="51"/>
      <c r="B54" s="51"/>
      <c r="C54" s="52"/>
      <c r="D54" s="51"/>
      <c r="E54" s="51"/>
      <c r="F54" s="1133"/>
      <c r="G54" s="52"/>
      <c r="H54" s="1132"/>
      <c r="I54" s="53"/>
      <c r="J54" s="1132"/>
      <c r="K54" s="53"/>
      <c r="L54" s="1132"/>
      <c r="M54" s="53"/>
    </row>
    <row r="55" spans="1:13" x14ac:dyDescent="0.35">
      <c r="A55" s="51"/>
      <c r="B55" s="51"/>
      <c r="C55" s="52"/>
      <c r="D55" s="51"/>
      <c r="E55" s="51"/>
      <c r="F55" s="1133"/>
      <c r="G55" s="52"/>
      <c r="H55" s="1132"/>
      <c r="I55" s="53"/>
      <c r="J55" s="1132"/>
      <c r="K55" s="53"/>
      <c r="L55" s="1132"/>
      <c r="M55" s="53"/>
    </row>
    <row r="56" spans="1:13" x14ac:dyDescent="0.35">
      <c r="A56" s="51"/>
      <c r="B56" s="51"/>
      <c r="C56" s="51"/>
      <c r="D56" s="51"/>
      <c r="E56" s="52"/>
      <c r="F56" s="1133"/>
      <c r="G56" s="53"/>
      <c r="H56" s="1132"/>
      <c r="I56" s="53"/>
      <c r="J56" s="1132"/>
      <c r="K56" s="53"/>
      <c r="L56" s="1132"/>
      <c r="M56" s="53"/>
    </row>
    <row r="57" spans="1:13" x14ac:dyDescent="0.35">
      <c r="A57" s="51"/>
      <c r="B57" s="51"/>
      <c r="C57" s="51"/>
      <c r="D57" s="51"/>
      <c r="E57" s="52"/>
      <c r="F57" s="1133"/>
      <c r="G57" s="53"/>
      <c r="H57" s="1132"/>
      <c r="I57" s="53"/>
      <c r="J57" s="1132"/>
      <c r="K57" s="53"/>
      <c r="L57" s="1132"/>
      <c r="M57" s="53"/>
    </row>
    <row r="58" spans="1:13" x14ac:dyDescent="0.35">
      <c r="A58" s="51"/>
      <c r="B58" s="51"/>
      <c r="C58" s="51"/>
      <c r="D58" s="51"/>
      <c r="E58" s="52"/>
      <c r="F58" s="1133"/>
      <c r="G58" s="53"/>
      <c r="H58" s="1132"/>
      <c r="I58" s="53"/>
      <c r="J58" s="1132"/>
      <c r="K58" s="53"/>
      <c r="L58" s="1132"/>
      <c r="M58" s="53"/>
    </row>
    <row r="59" spans="1:13" x14ac:dyDescent="0.35">
      <c r="A59" s="50"/>
      <c r="B59" s="50"/>
      <c r="C59" s="50"/>
      <c r="D59" s="50"/>
      <c r="E59" s="51"/>
      <c r="F59" s="1133"/>
      <c r="G59" s="52"/>
      <c r="H59" s="63"/>
      <c r="I59" s="63"/>
      <c r="J59" s="63"/>
      <c r="K59" s="63"/>
      <c r="L59" s="63"/>
      <c r="M59" s="63"/>
    </row>
    <row r="60" spans="1:13" x14ac:dyDescent="0.35">
      <c r="A60" s="51"/>
      <c r="B60" s="51"/>
      <c r="C60" s="52"/>
      <c r="D60" s="52"/>
      <c r="E60" s="51"/>
      <c r="F60" s="1133"/>
      <c r="G60" s="53"/>
      <c r="H60" s="1132"/>
      <c r="I60" s="53"/>
      <c r="J60" s="1132"/>
      <c r="K60" s="53"/>
      <c r="L60" s="1132"/>
      <c r="M60" s="53"/>
    </row>
    <row r="61" spans="1:13" x14ac:dyDescent="0.35">
      <c r="A61" s="51"/>
      <c r="B61" s="51"/>
      <c r="C61" s="52"/>
      <c r="D61" s="51"/>
      <c r="E61" s="51"/>
      <c r="F61" s="1133"/>
      <c r="G61" s="53"/>
      <c r="H61" s="1132"/>
      <c r="I61" s="53"/>
      <c r="J61" s="1132"/>
      <c r="K61" s="53"/>
      <c r="L61" s="1132"/>
      <c r="M61" s="53"/>
    </row>
    <row r="62" spans="1:13" x14ac:dyDescent="0.35">
      <c r="A62" s="50"/>
      <c r="B62" s="50"/>
      <c r="C62" s="50"/>
      <c r="D62" s="51"/>
      <c r="E62" s="51"/>
      <c r="F62" s="1133"/>
      <c r="G62" s="52"/>
      <c r="H62" s="1132"/>
      <c r="I62" s="53"/>
      <c r="J62" s="1132"/>
      <c r="K62" s="53"/>
      <c r="L62" s="1132"/>
      <c r="M62" s="53"/>
    </row>
    <row r="63" spans="1:13" x14ac:dyDescent="0.35">
      <c r="A63" s="50"/>
      <c r="B63" s="50"/>
      <c r="C63" s="50"/>
      <c r="D63" s="51"/>
      <c r="E63" s="52"/>
      <c r="F63" s="1133"/>
      <c r="G63" s="53"/>
      <c r="H63" s="1132"/>
      <c r="I63" s="53"/>
      <c r="J63" s="1132"/>
      <c r="K63" s="53"/>
      <c r="L63" s="1132"/>
      <c r="M63" s="53"/>
    </row>
    <row r="64" spans="1:13" x14ac:dyDescent="0.35">
      <c r="A64" s="51"/>
      <c r="B64" s="51"/>
      <c r="C64" s="52"/>
      <c r="D64" s="51"/>
      <c r="E64" s="51"/>
      <c r="F64" s="1133"/>
      <c r="G64" s="52"/>
      <c r="H64" s="1132"/>
      <c r="I64" s="52"/>
      <c r="J64" s="1132"/>
      <c r="K64" s="52"/>
      <c r="L64" s="1132"/>
      <c r="M64" s="52"/>
    </row>
    <row r="65" spans="1:13" x14ac:dyDescent="0.35">
      <c r="A65" s="1441"/>
      <c r="B65" s="1441"/>
      <c r="C65" s="1441"/>
      <c r="D65" s="1441"/>
      <c r="E65" s="51"/>
      <c r="F65" s="1133"/>
      <c r="G65" s="54"/>
      <c r="H65" s="1133"/>
      <c r="I65" s="54"/>
      <c r="J65" s="1133"/>
      <c r="K65" s="54"/>
      <c r="L65" s="1133"/>
      <c r="M65" s="54"/>
    </row>
    <row r="66" spans="1:13" x14ac:dyDescent="0.35">
      <c r="A66" s="51"/>
      <c r="B66" s="51"/>
      <c r="C66" s="52"/>
      <c r="D66" s="51"/>
      <c r="E66" s="51"/>
      <c r="F66" s="1133"/>
      <c r="G66" s="52"/>
      <c r="H66" s="1132"/>
      <c r="I66" s="53"/>
      <c r="J66" s="1132"/>
      <c r="K66" s="53"/>
      <c r="L66" s="1132"/>
      <c r="M66" s="53"/>
    </row>
    <row r="67" spans="1:13" x14ac:dyDescent="0.35">
      <c r="A67" s="51"/>
      <c r="B67" s="51"/>
      <c r="C67" s="52"/>
      <c r="D67" s="51"/>
      <c r="E67" s="51"/>
      <c r="F67" s="1133"/>
      <c r="G67" s="52"/>
      <c r="H67" s="1132"/>
      <c r="I67" s="53"/>
      <c r="J67" s="1132"/>
      <c r="K67" s="53"/>
      <c r="L67" s="1132"/>
      <c r="M67" s="53"/>
    </row>
    <row r="68" spans="1:13" x14ac:dyDescent="0.35">
      <c r="A68" s="51"/>
      <c r="B68" s="51"/>
      <c r="C68" s="51"/>
      <c r="D68" s="51"/>
      <c r="E68" s="52"/>
      <c r="F68" s="1133"/>
      <c r="G68" s="53"/>
      <c r="H68" s="1132"/>
      <c r="I68" s="53"/>
      <c r="J68" s="1132"/>
      <c r="K68" s="53"/>
      <c r="L68" s="1132"/>
      <c r="M68" s="53"/>
    </row>
    <row r="69" spans="1:13" x14ac:dyDescent="0.35">
      <c r="A69" s="51"/>
      <c r="B69" s="51"/>
      <c r="C69" s="51"/>
      <c r="D69" s="51"/>
      <c r="E69" s="52"/>
      <c r="F69" s="1133"/>
      <c r="G69" s="53"/>
      <c r="H69" s="1132"/>
      <c r="I69" s="53"/>
      <c r="J69" s="1132"/>
      <c r="K69" s="53"/>
      <c r="L69" s="1132"/>
      <c r="M69" s="53"/>
    </row>
    <row r="70" spans="1:13" x14ac:dyDescent="0.35">
      <c r="A70" s="51"/>
      <c r="B70" s="51"/>
      <c r="C70" s="51"/>
      <c r="D70" s="51"/>
      <c r="E70" s="52"/>
      <c r="F70" s="1133"/>
      <c r="G70" s="53"/>
      <c r="H70" s="1132"/>
      <c r="I70" s="53"/>
      <c r="J70" s="1132"/>
      <c r="K70" s="53"/>
      <c r="L70" s="1132"/>
      <c r="M70" s="53"/>
    </row>
    <row r="71" spans="1:13" x14ac:dyDescent="0.35">
      <c r="A71" s="50"/>
      <c r="B71" s="50"/>
      <c r="C71" s="50"/>
      <c r="D71" s="50"/>
      <c r="E71" s="51"/>
      <c r="F71" s="1133"/>
      <c r="G71" s="52"/>
      <c r="H71" s="63"/>
      <c r="I71" s="63"/>
      <c r="J71" s="63"/>
      <c r="K71" s="63"/>
      <c r="L71" s="63"/>
      <c r="M71" s="63"/>
    </row>
    <row r="72" spans="1:13" x14ac:dyDescent="0.35">
      <c r="A72" s="51"/>
      <c r="B72" s="51"/>
      <c r="C72" s="52"/>
      <c r="D72" s="52"/>
      <c r="E72" s="51"/>
      <c r="F72" s="1133"/>
      <c r="G72" s="53"/>
      <c r="H72" s="1132"/>
      <c r="I72" s="53"/>
      <c r="J72" s="1132"/>
      <c r="K72" s="53"/>
      <c r="L72" s="1132"/>
      <c r="M72" s="53"/>
    </row>
    <row r="73" spans="1:13" ht="15" customHeight="1" x14ac:dyDescent="0.35">
      <c r="A73" s="51"/>
      <c r="B73" s="51"/>
      <c r="C73" s="52"/>
      <c r="D73" s="51"/>
      <c r="E73" s="51"/>
      <c r="F73" s="1133"/>
      <c r="G73" s="53"/>
      <c r="H73" s="1132"/>
      <c r="I73" s="53"/>
      <c r="J73" s="1132"/>
      <c r="K73" s="53"/>
      <c r="L73" s="1132"/>
      <c r="M73" s="53"/>
    </row>
    <row r="74" spans="1:13" x14ac:dyDescent="0.35">
      <c r="A74" s="50"/>
      <c r="B74" s="50"/>
      <c r="C74" s="50"/>
      <c r="D74" s="51"/>
      <c r="E74" s="51"/>
      <c r="F74" s="1133"/>
      <c r="G74" s="52"/>
      <c r="H74" s="1132"/>
      <c r="I74" s="53"/>
      <c r="J74" s="1132"/>
      <c r="K74" s="53"/>
      <c r="L74" s="1132"/>
      <c r="M74" s="53"/>
    </row>
    <row r="75" spans="1:13" x14ac:dyDescent="0.35">
      <c r="A75" s="50"/>
      <c r="B75" s="50"/>
      <c r="C75" s="50"/>
      <c r="D75" s="51"/>
      <c r="E75" s="52"/>
      <c r="F75" s="1133"/>
      <c r="G75" s="53"/>
      <c r="H75" s="1132"/>
      <c r="I75" s="53"/>
      <c r="J75" s="1132"/>
      <c r="K75" s="53"/>
      <c r="L75" s="1132"/>
      <c r="M75" s="53"/>
    </row>
    <row r="76" spans="1:13" x14ac:dyDescent="0.35">
      <c r="A76" s="51"/>
      <c r="B76" s="51"/>
      <c r="C76" s="51"/>
      <c r="D76" s="51"/>
      <c r="E76" s="51"/>
      <c r="F76" s="1174"/>
      <c r="G76" s="51"/>
      <c r="H76" s="63"/>
      <c r="I76" s="51"/>
      <c r="J76" s="63"/>
      <c r="K76" s="51"/>
      <c r="L76" s="63"/>
      <c r="M76" s="51"/>
    </row>
    <row r="77" spans="1:13" x14ac:dyDescent="0.35">
      <c r="A77" s="1441"/>
      <c r="B77" s="1441"/>
      <c r="C77" s="1441"/>
      <c r="D77" s="1441"/>
      <c r="E77" s="51"/>
      <c r="F77" s="1133"/>
      <c r="G77" s="54"/>
      <c r="H77" s="1133"/>
      <c r="I77" s="54"/>
      <c r="J77" s="1133"/>
      <c r="K77" s="54"/>
      <c r="L77" s="1133"/>
      <c r="M77" s="54"/>
    </row>
    <row r="78" spans="1:13" x14ac:dyDescent="0.35">
      <c r="A78" s="51"/>
      <c r="B78" s="51"/>
      <c r="C78" s="51"/>
      <c r="D78" s="51"/>
      <c r="E78" s="51"/>
      <c r="F78" s="63"/>
      <c r="G78" s="51"/>
      <c r="H78" s="63"/>
      <c r="I78" s="51"/>
      <c r="J78" s="63"/>
      <c r="K78" s="51"/>
      <c r="L78" s="63"/>
      <c r="M78" s="51"/>
    </row>
  </sheetData>
  <customSheetViews>
    <customSheetView guid="{6E86E696-B0D6-465F-9D8E-9F701215684B}" scale="80">
      <pane ySplit="14" topLeftCell="A15" activePane="bottomLeft" state="frozen"/>
      <selection pane="bottomLeft" activeCell="U11" sqref="U11"/>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L31" sqref="L31"/>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U11" sqref="U11"/>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L31" sqref="L31"/>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L31" sqref="L31"/>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L31" sqref="L31"/>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L31" sqref="L31"/>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U11" sqref="U11"/>
      <pageMargins left="0.7" right="0.7" top="0.75" bottom="0.75" header="0.3" footer="0.3"/>
      <pageSetup paperSize="9" orientation="portrait" r:id="rId9"/>
    </customSheetView>
  </customSheetViews>
  <mergeCells count="17">
    <mergeCell ref="A65:D65"/>
    <mergeCell ref="A77:D77"/>
    <mergeCell ref="A12:D12"/>
    <mergeCell ref="H12:Q12"/>
    <mergeCell ref="H13:I13"/>
    <mergeCell ref="J13:K13"/>
    <mergeCell ref="L13:M13"/>
    <mergeCell ref="N13:O13"/>
    <mergeCell ref="P13:Q13"/>
    <mergeCell ref="A41:D41"/>
    <mergeCell ref="A36:AA36"/>
    <mergeCell ref="A38:AZ39"/>
    <mergeCell ref="A2:Y2"/>
    <mergeCell ref="A5:V5"/>
    <mergeCell ref="A7:AB7"/>
    <mergeCell ref="A10:O10"/>
    <mergeCell ref="A53:D53"/>
  </mergeCells>
  <hyperlinks>
    <hyperlink ref="A11:D11" location="Contents!A1" display="Return to Contents"/>
  </hyperlinks>
  <pageMargins left="0.7" right="0.7" top="0.75" bottom="0.75" header="0.3" footer="0.3"/>
  <pageSetup paperSize="9"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AV83"/>
  <sheetViews>
    <sheetView zoomScale="80" zoomScaleNormal="80" workbookViewId="0">
      <pane ySplit="13" topLeftCell="A14" activePane="bottomLeft" state="frozen"/>
      <selection pane="bottomLeft" activeCell="A4" sqref="A4"/>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7265625" style="7" customWidth="1"/>
    <col min="8" max="8" width="6" style="7"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1.453125"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18" x14ac:dyDescent="0.25">
      <c r="A2" s="1459" t="s">
        <v>448</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1"/>
      <c r="AI2" s="1281"/>
      <c r="AJ2" s="1281"/>
      <c r="AK2" s="1281"/>
      <c r="AL2" s="392"/>
      <c r="AM2" s="392"/>
      <c r="AN2" s="392"/>
      <c r="AO2" s="1203"/>
      <c r="AP2" s="392"/>
    </row>
    <row r="3" spans="1:48" s="1145" customFormat="1" ht="16" customHeight="1" x14ac:dyDescent="0.3">
      <c r="A3" s="1426" t="s">
        <v>3077</v>
      </c>
      <c r="F3" s="1209"/>
      <c r="H3" s="1167"/>
      <c r="J3" s="399"/>
      <c r="O3" s="1167"/>
      <c r="P3" s="1167"/>
      <c r="Q3" s="423"/>
      <c r="R3" s="399"/>
      <c r="X3" s="399"/>
      <c r="Y3" s="423"/>
      <c r="AC3" s="1158"/>
      <c r="AD3" s="1167"/>
      <c r="AE3" s="1158"/>
      <c r="AG3" s="1187"/>
      <c r="AO3" s="423"/>
    </row>
    <row r="4" spans="1:48" s="393" customFormat="1" ht="16" customHeight="1" x14ac:dyDescent="0.3">
      <c r="A4" s="1426" t="s">
        <v>3078</v>
      </c>
      <c r="F4" s="1209"/>
      <c r="H4" s="394"/>
      <c r="J4" s="399"/>
      <c r="O4" s="394"/>
      <c r="P4" s="1122"/>
      <c r="Q4" s="423"/>
      <c r="R4" s="399"/>
      <c r="X4" s="399"/>
      <c r="Y4" s="423"/>
      <c r="AC4" s="398"/>
      <c r="AD4" s="394"/>
      <c r="AE4" s="398"/>
      <c r="AG4" s="1187"/>
      <c r="AO4" s="423"/>
    </row>
    <row r="5" spans="1:48" s="393" customFormat="1" ht="15" customHeight="1" x14ac:dyDescent="0.3">
      <c r="A5" s="1438" t="s">
        <v>449</v>
      </c>
      <c r="B5" s="1438"/>
      <c r="C5" s="1438"/>
      <c r="D5" s="1438"/>
      <c r="E5" s="1438"/>
      <c r="F5" s="1438"/>
      <c r="G5" s="1438"/>
      <c r="H5" s="1438"/>
      <c r="I5" s="1438"/>
      <c r="J5" s="1438"/>
      <c r="K5" s="1438"/>
      <c r="L5" s="1438"/>
      <c r="M5" s="1438"/>
      <c r="N5" s="1438"/>
      <c r="O5" s="1438"/>
      <c r="P5" s="1439"/>
      <c r="Q5" s="1439"/>
      <c r="R5" s="1439"/>
      <c r="S5" s="1439"/>
      <c r="T5" s="1439"/>
      <c r="U5" s="1439"/>
      <c r="V5" s="1439"/>
      <c r="W5" s="1439"/>
      <c r="X5" s="1439"/>
      <c r="Y5" s="1439"/>
      <c r="Z5" s="1439"/>
      <c r="AA5" s="1439"/>
      <c r="AB5" s="1439"/>
      <c r="AC5" s="1439"/>
      <c r="AD5" s="1439"/>
      <c r="AE5" s="1439"/>
      <c r="AG5" s="1187"/>
      <c r="AO5" s="423"/>
    </row>
    <row r="6" spans="1:48" s="393" customFormat="1" ht="6.75" customHeight="1" x14ac:dyDescent="0.3">
      <c r="A6" s="1439"/>
      <c r="B6" s="1439"/>
      <c r="C6" s="1439"/>
      <c r="D6" s="1439"/>
      <c r="E6" s="1439"/>
      <c r="F6" s="1439"/>
      <c r="G6" s="1439"/>
      <c r="H6" s="1439"/>
      <c r="I6" s="1439"/>
      <c r="J6" s="1439"/>
      <c r="K6" s="1439"/>
      <c r="L6" s="1439"/>
      <c r="M6" s="1439"/>
      <c r="N6" s="1439"/>
      <c r="O6" s="1439"/>
      <c r="P6" s="1439"/>
      <c r="Q6" s="1439"/>
      <c r="R6" s="1439"/>
      <c r="S6" s="1439"/>
      <c r="T6" s="1439"/>
      <c r="U6" s="1439"/>
      <c r="V6" s="1439"/>
      <c r="W6" s="1439"/>
      <c r="X6" s="1439"/>
      <c r="Y6" s="1439"/>
      <c r="Z6" s="1439"/>
      <c r="AA6" s="1439"/>
      <c r="AB6" s="1439"/>
      <c r="AC6" s="1439"/>
      <c r="AD6" s="1439"/>
      <c r="AE6" s="1439"/>
      <c r="AG6" s="1187"/>
      <c r="AO6" s="423"/>
    </row>
    <row r="7" spans="1:48" s="393" customFormat="1" ht="15" customHeight="1" x14ac:dyDescent="0.3">
      <c r="A7" s="1440" t="s">
        <v>450</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0"/>
      <c r="AF7" s="10"/>
      <c r="AG7" s="1035"/>
      <c r="AH7" s="10"/>
      <c r="AI7" s="10"/>
      <c r="AJ7" s="10"/>
      <c r="AK7" s="10"/>
      <c r="AL7" s="10"/>
      <c r="AM7" s="10"/>
      <c r="AN7" s="10"/>
      <c r="AO7" s="1035"/>
      <c r="AP7" s="10"/>
      <c r="AQ7" s="10"/>
    </row>
    <row r="8" spans="1:48" s="393" customFormat="1" ht="15" customHeight="1" x14ac:dyDescent="0.2">
      <c r="A8" s="396" t="s">
        <v>379</v>
      </c>
      <c r="B8" s="427"/>
      <c r="C8" s="427"/>
      <c r="D8" s="427"/>
      <c r="E8" s="427"/>
      <c r="F8" s="1046"/>
      <c r="G8" s="427"/>
      <c r="H8" s="427"/>
      <c r="I8" s="427"/>
      <c r="J8" s="427"/>
      <c r="K8" s="427"/>
      <c r="L8" s="427"/>
      <c r="M8" s="427"/>
      <c r="N8" s="427"/>
      <c r="O8" s="427"/>
      <c r="P8" s="728"/>
      <c r="Q8" s="1176"/>
      <c r="R8" s="427"/>
      <c r="S8" s="427"/>
      <c r="T8" s="427"/>
      <c r="U8" s="427"/>
      <c r="V8" s="427"/>
      <c r="W8" s="427"/>
      <c r="X8" s="427"/>
      <c r="Y8" s="1176"/>
      <c r="Z8" s="427"/>
      <c r="AA8" s="427"/>
      <c r="AB8" s="427"/>
      <c r="AC8" s="427"/>
      <c r="AD8" s="427"/>
      <c r="AE8" s="10"/>
      <c r="AF8" s="10"/>
      <c r="AG8" s="1035"/>
      <c r="AH8" s="10"/>
      <c r="AI8" s="10"/>
      <c r="AJ8" s="10"/>
      <c r="AK8" s="10"/>
      <c r="AL8" s="10"/>
      <c r="AM8" s="10"/>
      <c r="AN8" s="10"/>
      <c r="AO8" s="1035"/>
      <c r="AP8" s="10"/>
      <c r="AQ8" s="10"/>
    </row>
    <row r="9" spans="1:48" s="819" customFormat="1" ht="15" customHeight="1" x14ac:dyDescent="0.2">
      <c r="A9" s="396"/>
      <c r="B9" s="661"/>
      <c r="C9" s="661"/>
      <c r="D9" s="661"/>
      <c r="E9" s="661"/>
      <c r="F9" s="1046"/>
      <c r="G9" s="661"/>
      <c r="H9" s="661"/>
      <c r="I9" s="661"/>
      <c r="J9" s="661"/>
      <c r="K9" s="661"/>
      <c r="L9" s="661"/>
      <c r="M9" s="661"/>
      <c r="N9" s="661"/>
      <c r="O9" s="661"/>
      <c r="P9" s="728"/>
      <c r="Q9" s="1176"/>
      <c r="R9" s="661"/>
      <c r="S9" s="661"/>
      <c r="T9" s="661"/>
      <c r="U9" s="661"/>
      <c r="V9" s="661"/>
      <c r="W9" s="661"/>
      <c r="X9" s="661"/>
      <c r="Y9" s="1176"/>
      <c r="Z9" s="661"/>
      <c r="AA9" s="661"/>
      <c r="AB9" s="661"/>
      <c r="AC9" s="661"/>
      <c r="AD9" s="661"/>
      <c r="AE9" s="733"/>
      <c r="AF9" s="733"/>
      <c r="AG9" s="1035"/>
      <c r="AH9" s="733"/>
      <c r="AI9" s="733"/>
      <c r="AJ9" s="733"/>
      <c r="AK9" s="733"/>
      <c r="AL9" s="733"/>
      <c r="AM9" s="733"/>
      <c r="AN9" s="733"/>
      <c r="AO9" s="1035"/>
      <c r="AP9" s="733"/>
      <c r="AQ9" s="733"/>
    </row>
    <row r="10" spans="1:48" s="393" customFormat="1" ht="15" customHeight="1" x14ac:dyDescent="0.35">
      <c r="A10" s="1449" t="s">
        <v>380</v>
      </c>
      <c r="B10" s="1449"/>
      <c r="C10" s="1449"/>
      <c r="D10" s="1449"/>
      <c r="E10" s="1449"/>
      <c r="F10" s="1449"/>
      <c r="G10" s="1449"/>
      <c r="H10" s="1439"/>
      <c r="I10" s="1439"/>
      <c r="J10" s="1439"/>
      <c r="K10" s="1439"/>
      <c r="L10" s="1439"/>
      <c r="O10" s="394"/>
      <c r="P10" s="1122"/>
      <c r="Q10" s="423"/>
      <c r="R10" s="399"/>
      <c r="X10" s="399"/>
      <c r="Y10" s="423"/>
      <c r="AC10" s="398"/>
      <c r="AD10" s="394"/>
      <c r="AE10" s="398"/>
      <c r="AG10" s="1187"/>
      <c r="AO10" s="423"/>
    </row>
    <row r="11" spans="1:48" x14ac:dyDescent="0.35">
      <c r="A11" s="24" t="s">
        <v>5</v>
      </c>
      <c r="B11" s="23"/>
      <c r="C11" s="23"/>
      <c r="D11" s="23"/>
      <c r="E11" s="349"/>
      <c r="F11" s="1061"/>
      <c r="G11" s="349"/>
      <c r="H11" s="349"/>
      <c r="I11" s="349"/>
      <c r="J11" s="202"/>
      <c r="K11" s="349"/>
      <c r="L11" s="349"/>
      <c r="M11" s="349"/>
      <c r="N11" s="349"/>
      <c r="O11" s="10"/>
      <c r="P11" s="1117"/>
      <c r="Q11" s="282"/>
      <c r="R11" s="11"/>
      <c r="S11" s="207"/>
      <c r="T11" s="11"/>
    </row>
    <row r="12" spans="1:48" ht="17.25" customHeight="1" x14ac:dyDescent="0.25">
      <c r="A12" s="348"/>
      <c r="B12" s="348"/>
      <c r="C12" s="348"/>
      <c r="D12" s="348"/>
      <c r="E12" s="10"/>
      <c r="F12" s="1061"/>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52" t="s">
        <v>1</v>
      </c>
      <c r="G13" s="1166"/>
      <c r="H13" s="1442" t="s">
        <v>6</v>
      </c>
      <c r="I13" s="1443"/>
      <c r="J13" s="1443"/>
      <c r="K13" s="1443"/>
      <c r="L13" s="1443"/>
      <c r="M13" s="1443"/>
      <c r="N13" s="1443"/>
      <c r="O13" s="1444"/>
      <c r="P13" s="1119"/>
      <c r="Q13" s="1442" t="s">
        <v>11</v>
      </c>
      <c r="R13" s="1443"/>
      <c r="S13" s="1443"/>
      <c r="T13" s="1443"/>
      <c r="U13" s="1443"/>
      <c r="V13" s="1443"/>
      <c r="W13" s="1443"/>
      <c r="X13" s="1444"/>
      <c r="Y13" s="1443" t="s">
        <v>7</v>
      </c>
      <c r="Z13" s="1443"/>
      <c r="AA13" s="1443"/>
      <c r="AB13" s="1443"/>
      <c r="AC13" s="1443"/>
      <c r="AD13" s="1443"/>
      <c r="AE13" s="1443"/>
      <c r="AF13" s="1443"/>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E14" s="466"/>
      <c r="F14" s="483"/>
      <c r="G14" s="17"/>
      <c r="H14" s="18" t="s">
        <v>59</v>
      </c>
      <c r="I14" s="17"/>
      <c r="J14" s="208" t="s">
        <v>56</v>
      </c>
      <c r="K14" s="17"/>
      <c r="L14" s="17" t="s">
        <v>0</v>
      </c>
      <c r="M14" s="17"/>
      <c r="N14" s="17" t="s">
        <v>60</v>
      </c>
      <c r="O14" s="466"/>
      <c r="P14" s="17"/>
      <c r="Q14" s="1170" t="s">
        <v>59</v>
      </c>
      <c r="R14" s="17"/>
      <c r="S14" s="208" t="s">
        <v>56</v>
      </c>
      <c r="T14" s="17"/>
      <c r="U14" s="17" t="s">
        <v>0</v>
      </c>
      <c r="V14" s="17"/>
      <c r="W14" s="17" t="s">
        <v>60</v>
      </c>
      <c r="X14" s="466"/>
      <c r="Y14" s="330" t="s">
        <v>59</v>
      </c>
      <c r="Z14" s="17"/>
      <c r="AA14" s="208" t="s">
        <v>56</v>
      </c>
      <c r="AB14" s="17"/>
      <c r="AC14" s="17" t="s">
        <v>0</v>
      </c>
      <c r="AD14" s="17"/>
      <c r="AE14" s="17" t="s">
        <v>60</v>
      </c>
      <c r="AF14" s="17"/>
      <c r="AG14" s="1170" t="s">
        <v>59</v>
      </c>
      <c r="AH14" s="17"/>
      <c r="AI14" s="208" t="s">
        <v>56</v>
      </c>
      <c r="AJ14" s="17"/>
      <c r="AK14" s="17" t="s">
        <v>0</v>
      </c>
      <c r="AL14" s="17"/>
      <c r="AM14" s="17" t="s">
        <v>60</v>
      </c>
      <c r="AN14" s="466"/>
      <c r="AO14" s="1170" t="s">
        <v>59</v>
      </c>
      <c r="AP14" s="17"/>
      <c r="AQ14" s="208" t="s">
        <v>56</v>
      </c>
      <c r="AR14" s="17"/>
      <c r="AS14" s="17" t="s">
        <v>0</v>
      </c>
      <c r="AT14" s="17"/>
      <c r="AU14" s="17" t="s">
        <v>60</v>
      </c>
      <c r="AV14" s="466"/>
    </row>
    <row r="15" spans="1:48" ht="15" x14ac:dyDescent="0.25">
      <c r="A15" s="41" t="s">
        <v>1</v>
      </c>
      <c r="B15" s="41"/>
      <c r="C15" s="41"/>
      <c r="D15" s="41"/>
      <c r="E15" s="30"/>
      <c r="F15" s="1153">
        <v>5095</v>
      </c>
      <c r="G15" s="3"/>
      <c r="H15" s="794">
        <v>1101</v>
      </c>
      <c r="I15" s="1005"/>
      <c r="J15" s="209">
        <v>1.6216932775584753E-2</v>
      </c>
      <c r="K15" s="1005"/>
      <c r="L15" s="1005">
        <v>16.216932775584752</v>
      </c>
      <c r="M15" s="1005"/>
      <c r="N15" s="1005" t="s">
        <v>2454</v>
      </c>
      <c r="O15" s="436"/>
      <c r="P15" s="1005"/>
      <c r="Q15" s="794">
        <v>953</v>
      </c>
      <c r="R15" s="1005"/>
      <c r="S15" s="209">
        <v>1.6144144050226805E-2</v>
      </c>
      <c r="T15" s="1005"/>
      <c r="U15" s="1005">
        <v>16.144144050226803</v>
      </c>
      <c r="V15" s="1005"/>
      <c r="W15" s="1005" t="s">
        <v>2575</v>
      </c>
      <c r="X15" s="468"/>
      <c r="Y15" s="1005">
        <v>897</v>
      </c>
      <c r="Z15" s="68"/>
      <c r="AA15" s="209">
        <v>1.5925693753047268E-2</v>
      </c>
      <c r="AB15" s="67"/>
      <c r="AC15" s="67">
        <v>15.925693753047268</v>
      </c>
      <c r="AD15" s="67"/>
      <c r="AE15" s="67" t="s">
        <v>2576</v>
      </c>
      <c r="AF15" s="68"/>
      <c r="AG15" s="794">
        <v>1087</v>
      </c>
      <c r="AH15" s="2"/>
      <c r="AI15" s="209">
        <v>1.9732533475207609E-2</v>
      </c>
      <c r="AJ15" s="1005"/>
      <c r="AK15" s="1005">
        <v>19.73253347520761</v>
      </c>
      <c r="AL15" s="1005"/>
      <c r="AM15" s="1005" t="s">
        <v>2577</v>
      </c>
      <c r="AN15" s="564"/>
      <c r="AO15" s="794">
        <v>1057</v>
      </c>
      <c r="AP15" s="2"/>
      <c r="AQ15" s="209">
        <v>1.9187937335137482E-2</v>
      </c>
      <c r="AR15" s="1005"/>
      <c r="AS15" s="1005">
        <v>19.187937335137484</v>
      </c>
      <c r="AT15" s="1005"/>
      <c r="AU15" s="1005" t="s">
        <v>2578</v>
      </c>
      <c r="AV15" s="564"/>
    </row>
    <row r="16" spans="1:48" s="59" customFormat="1" ht="15" x14ac:dyDescent="0.25">
      <c r="A16" s="169"/>
      <c r="B16" s="169"/>
      <c r="C16" s="169" t="s">
        <v>50</v>
      </c>
      <c r="D16" s="169"/>
      <c r="E16" s="170"/>
      <c r="F16" s="1150">
        <v>1587</v>
      </c>
      <c r="G16" s="175"/>
      <c r="H16" s="47">
        <v>401</v>
      </c>
      <c r="I16" s="1003"/>
      <c r="J16" s="786">
        <v>3.4709137032179024E-2</v>
      </c>
      <c r="K16" s="1003"/>
      <c r="L16" s="1003">
        <v>34.709137032179022</v>
      </c>
      <c r="M16" s="1003"/>
      <c r="N16" s="1003" t="s">
        <v>2474</v>
      </c>
      <c r="O16" s="176"/>
      <c r="P16" s="1003"/>
      <c r="Q16" s="47">
        <v>330</v>
      </c>
      <c r="R16" s="1003"/>
      <c r="S16" s="786">
        <v>3.3533701761105594E-2</v>
      </c>
      <c r="T16" s="1003"/>
      <c r="U16" s="77">
        <v>33.533701761105597</v>
      </c>
      <c r="V16" s="77"/>
      <c r="W16" s="77" t="s">
        <v>2475</v>
      </c>
      <c r="X16" s="699"/>
      <c r="Y16" s="77">
        <v>256</v>
      </c>
      <c r="Z16" s="77"/>
      <c r="AA16" s="190">
        <v>2.7762483941471877E-2</v>
      </c>
      <c r="AB16" s="77"/>
      <c r="AC16" s="77">
        <v>27.762483941471878</v>
      </c>
      <c r="AD16" s="77"/>
      <c r="AE16" s="77" t="s">
        <v>2476</v>
      </c>
      <c r="AF16" s="77"/>
      <c r="AG16" s="710">
        <v>342</v>
      </c>
      <c r="AH16" s="73"/>
      <c r="AI16" s="190">
        <v>3.8683406854428233E-2</v>
      </c>
      <c r="AJ16" s="77"/>
      <c r="AK16" s="77">
        <v>38.683406854428235</v>
      </c>
      <c r="AL16" s="65"/>
      <c r="AM16" s="65" t="s">
        <v>2477</v>
      </c>
      <c r="AN16" s="138"/>
      <c r="AO16" s="710">
        <v>258</v>
      </c>
      <c r="AP16" s="73"/>
      <c r="AQ16" s="190">
        <v>3.7987156399714589E-2</v>
      </c>
      <c r="AR16" s="77"/>
      <c r="AS16" s="77">
        <v>37.987156399714586</v>
      </c>
      <c r="AT16" s="65"/>
      <c r="AU16" s="65" t="s">
        <v>2473</v>
      </c>
      <c r="AV16" s="138"/>
    </row>
    <row r="17" spans="1:48" s="59" customFormat="1" ht="15" x14ac:dyDescent="0.25">
      <c r="A17" s="7"/>
      <c r="B17" s="7"/>
      <c r="C17" s="12"/>
      <c r="D17" s="7"/>
      <c r="E17" s="155" t="s">
        <v>190</v>
      </c>
      <c r="F17" s="1152">
        <v>55</v>
      </c>
      <c r="G17" s="1125"/>
      <c r="H17" s="1001"/>
      <c r="I17" s="1129"/>
      <c r="J17" s="1066"/>
      <c r="K17" s="1039"/>
      <c r="L17" s="1129"/>
      <c r="M17" s="1129"/>
      <c r="N17" s="1039"/>
      <c r="O17" s="1019"/>
      <c r="P17" s="1129"/>
      <c r="Q17" s="1001"/>
      <c r="R17" s="1129"/>
      <c r="S17" s="1066"/>
      <c r="T17" s="1039"/>
      <c r="X17" s="467"/>
      <c r="Y17" s="62"/>
      <c r="AA17" s="191"/>
      <c r="AG17" s="695"/>
      <c r="AI17" s="191"/>
      <c r="AN17" s="467"/>
      <c r="AO17" s="695"/>
      <c r="AQ17" s="191"/>
      <c r="AV17" s="467"/>
    </row>
    <row r="18" spans="1:48" s="59" customFormat="1" ht="15" x14ac:dyDescent="0.25">
      <c r="A18" s="7"/>
      <c r="B18" s="7"/>
      <c r="C18" s="12"/>
      <c r="D18" s="7"/>
      <c r="E18" s="155" t="s">
        <v>191</v>
      </c>
      <c r="F18" s="1152">
        <v>23</v>
      </c>
      <c r="G18" s="1125"/>
      <c r="H18" s="1001"/>
      <c r="I18" s="1129"/>
      <c r="J18" s="1066"/>
      <c r="K18" s="1039"/>
      <c r="L18" s="1129"/>
      <c r="M18" s="1129"/>
      <c r="N18" s="1039"/>
      <c r="O18" s="1019"/>
      <c r="P18" s="1129"/>
      <c r="Q18" s="1001"/>
      <c r="R18" s="1129"/>
      <c r="S18" s="1066"/>
      <c r="T18" s="1039"/>
      <c r="X18" s="467"/>
      <c r="Y18" s="62"/>
      <c r="AA18" s="191"/>
      <c r="AG18" s="695"/>
      <c r="AI18" s="191"/>
      <c r="AN18" s="467"/>
      <c r="AO18" s="695"/>
      <c r="AQ18" s="191"/>
      <c r="AV18" s="467"/>
    </row>
    <row r="19" spans="1:48" s="59" customFormat="1" ht="15" x14ac:dyDescent="0.25">
      <c r="A19" s="7"/>
      <c r="B19" s="7"/>
      <c r="C19" s="7"/>
      <c r="D19" s="7"/>
      <c r="E19" s="155" t="s">
        <v>193</v>
      </c>
      <c r="F19" s="1152">
        <v>19</v>
      </c>
      <c r="G19" s="1126"/>
      <c r="H19" s="695"/>
      <c r="I19" s="62"/>
      <c r="J19" s="1066"/>
      <c r="K19" s="1039"/>
      <c r="L19" s="1129"/>
      <c r="M19" s="1129"/>
      <c r="N19" s="1039"/>
      <c r="O19" s="698"/>
      <c r="P19" s="62"/>
      <c r="Q19" s="695"/>
      <c r="R19" s="62"/>
      <c r="S19" s="1066"/>
      <c r="T19" s="1039"/>
      <c r="X19" s="467"/>
      <c r="Y19" s="62"/>
      <c r="AA19" s="191"/>
      <c r="AG19" s="695"/>
      <c r="AI19" s="191"/>
      <c r="AN19" s="467"/>
      <c r="AO19" s="695"/>
      <c r="AQ19" s="191"/>
      <c r="AV19" s="467"/>
    </row>
    <row r="20" spans="1:48" s="59" customFormat="1" ht="15" x14ac:dyDescent="0.25">
      <c r="A20" s="7"/>
      <c r="B20" s="7"/>
      <c r="C20" s="7"/>
      <c r="D20" s="7"/>
      <c r="E20" s="155" t="s">
        <v>195</v>
      </c>
      <c r="F20" s="1152" t="s">
        <v>12</v>
      </c>
      <c r="G20" s="1126"/>
      <c r="H20" s="1001"/>
      <c r="I20" s="1129"/>
      <c r="J20" s="1066"/>
      <c r="K20" s="1039"/>
      <c r="L20" s="1129"/>
      <c r="M20" s="1129"/>
      <c r="N20" s="1039"/>
      <c r="O20" s="1019"/>
      <c r="P20" s="1129"/>
      <c r="Q20" s="1001"/>
      <c r="R20" s="1129"/>
      <c r="S20" s="1066"/>
      <c r="T20" s="1039"/>
      <c r="X20" s="467"/>
      <c r="Y20" s="62"/>
      <c r="AA20" s="191"/>
      <c r="AG20" s="695"/>
      <c r="AI20" s="191"/>
      <c r="AN20" s="467"/>
      <c r="AO20" s="695"/>
      <c r="AQ20" s="191"/>
      <c r="AV20" s="467"/>
    </row>
    <row r="21" spans="1:48" ht="15" x14ac:dyDescent="0.25">
      <c r="E21" s="155" t="s">
        <v>100</v>
      </c>
      <c r="F21" s="1152" t="s">
        <v>12</v>
      </c>
      <c r="G21" s="1126"/>
      <c r="H21" s="1001"/>
      <c r="I21" s="1129"/>
      <c r="J21" s="1066"/>
      <c r="K21" s="1039"/>
      <c r="L21" s="1129"/>
      <c r="M21" s="1129"/>
      <c r="N21" s="1039"/>
      <c r="O21" s="1019"/>
      <c r="P21" s="1129"/>
      <c r="Q21" s="1001"/>
      <c r="R21" s="1129"/>
      <c r="S21" s="1066"/>
      <c r="T21" s="1039"/>
      <c r="U21" s="59"/>
      <c r="V21" s="59"/>
      <c r="W21" s="59"/>
      <c r="X21" s="467"/>
      <c r="Y21" s="62"/>
      <c r="Z21" s="59"/>
      <c r="AA21" s="191"/>
      <c r="AB21" s="59"/>
      <c r="AC21" s="59"/>
      <c r="AD21" s="59"/>
      <c r="AE21" s="59"/>
      <c r="AF21" s="59"/>
      <c r="AG21" s="695"/>
      <c r="AH21" s="59"/>
      <c r="AI21" s="191"/>
      <c r="AJ21" s="59"/>
      <c r="AK21" s="59"/>
      <c r="AL21" s="59"/>
      <c r="AM21" s="59"/>
      <c r="AN21" s="97"/>
      <c r="AO21" s="695"/>
      <c r="AP21" s="59"/>
      <c r="AQ21" s="191"/>
      <c r="AR21" s="59"/>
      <c r="AS21" s="59"/>
      <c r="AT21" s="59"/>
      <c r="AU21" s="59"/>
      <c r="AV21" s="97"/>
    </row>
    <row r="22" spans="1:48" ht="15" x14ac:dyDescent="0.25">
      <c r="E22" s="155" t="s">
        <v>196</v>
      </c>
      <c r="F22" s="1152">
        <v>11</v>
      </c>
      <c r="G22" s="1128"/>
      <c r="H22" s="1001"/>
      <c r="I22" s="1129"/>
      <c r="J22" s="1066"/>
      <c r="K22" s="1039"/>
      <c r="L22" s="1129"/>
      <c r="M22" s="1129"/>
      <c r="N22" s="1039"/>
      <c r="O22" s="1019"/>
      <c r="P22" s="1129"/>
      <c r="Q22" s="1001"/>
      <c r="R22" s="1129"/>
      <c r="S22" s="1066"/>
      <c r="T22" s="1039"/>
      <c r="U22" s="59"/>
      <c r="V22" s="59"/>
      <c r="W22" s="59"/>
      <c r="X22" s="467"/>
      <c r="Y22" s="62"/>
      <c r="Z22" s="59"/>
      <c r="AA22" s="191"/>
      <c r="AB22" s="59"/>
      <c r="AC22" s="59"/>
      <c r="AD22" s="59"/>
      <c r="AE22" s="59"/>
      <c r="AF22" s="59"/>
      <c r="AG22" s="695"/>
      <c r="AH22" s="59"/>
      <c r="AI22" s="191"/>
      <c r="AJ22" s="59"/>
      <c r="AK22" s="59"/>
      <c r="AL22" s="59"/>
      <c r="AM22" s="59"/>
      <c r="AN22" s="97"/>
      <c r="AO22" s="695"/>
      <c r="AP22" s="59"/>
      <c r="AQ22" s="191"/>
      <c r="AR22" s="59"/>
      <c r="AS22" s="59"/>
      <c r="AT22" s="59"/>
      <c r="AU22" s="59"/>
      <c r="AV22" s="97"/>
    </row>
    <row r="23" spans="1:48" ht="15" x14ac:dyDescent="0.25">
      <c r="E23" s="155" t="s">
        <v>197</v>
      </c>
      <c r="F23" s="1152">
        <v>8</v>
      </c>
      <c r="G23" s="1125"/>
      <c r="H23" s="1001"/>
      <c r="I23" s="1129"/>
      <c r="J23" s="1066"/>
      <c r="K23" s="1039"/>
      <c r="L23" s="1129"/>
      <c r="M23" s="1129"/>
      <c r="N23" s="1039"/>
      <c r="O23" s="1019"/>
      <c r="P23" s="1129"/>
      <c r="Q23" s="1001"/>
      <c r="R23" s="1129"/>
      <c r="S23" s="1066"/>
      <c r="T23" s="1039"/>
      <c r="U23" s="59"/>
      <c r="V23" s="59"/>
      <c r="W23" s="59"/>
      <c r="X23" s="467"/>
      <c r="Y23" s="62"/>
      <c r="Z23" s="59"/>
      <c r="AA23" s="191"/>
      <c r="AB23" s="59"/>
      <c r="AC23" s="59"/>
      <c r="AD23" s="59"/>
      <c r="AE23" s="59"/>
      <c r="AF23" s="59"/>
      <c r="AG23" s="695"/>
      <c r="AH23" s="59"/>
      <c r="AI23" s="191"/>
      <c r="AJ23" s="59"/>
      <c r="AK23" s="59"/>
      <c r="AL23" s="59"/>
      <c r="AM23" s="59"/>
      <c r="AN23" s="97"/>
      <c r="AO23" s="695"/>
      <c r="AP23" s="59"/>
      <c r="AQ23" s="191"/>
      <c r="AR23" s="59"/>
      <c r="AS23" s="59"/>
      <c r="AT23" s="59"/>
      <c r="AU23" s="59"/>
      <c r="AV23" s="97"/>
    </row>
    <row r="24" spans="1:48" ht="15" x14ac:dyDescent="0.25">
      <c r="C24" s="12"/>
      <c r="E24" s="155" t="s">
        <v>198</v>
      </c>
      <c r="F24" s="1152">
        <v>27</v>
      </c>
      <c r="G24" s="1125"/>
      <c r="H24" s="1000"/>
      <c r="I24" s="1039"/>
      <c r="J24" s="1066"/>
      <c r="K24" s="1039"/>
      <c r="L24" s="1129"/>
      <c r="M24" s="1129"/>
      <c r="N24" s="1039"/>
      <c r="O24" s="691"/>
      <c r="P24" s="1039"/>
      <c r="Q24" s="1001"/>
      <c r="R24" s="1039"/>
      <c r="S24" s="1066"/>
      <c r="T24" s="1039"/>
      <c r="U24" s="59"/>
      <c r="V24" s="59"/>
      <c r="W24" s="59"/>
      <c r="X24" s="467"/>
      <c r="Y24" s="62"/>
      <c r="Z24" s="59"/>
      <c r="AA24" s="191"/>
      <c r="AB24" s="59"/>
      <c r="AC24" s="59"/>
      <c r="AD24" s="59"/>
      <c r="AE24" s="59"/>
      <c r="AF24" s="59"/>
      <c r="AG24" s="695"/>
      <c r="AH24" s="59"/>
      <c r="AI24" s="191"/>
      <c r="AJ24" s="59"/>
      <c r="AK24" s="59"/>
      <c r="AL24" s="59"/>
      <c r="AM24" s="59"/>
      <c r="AN24" s="97"/>
      <c r="AO24" s="695"/>
      <c r="AP24" s="59"/>
      <c r="AQ24" s="191"/>
      <c r="AR24" s="59"/>
      <c r="AS24" s="59"/>
      <c r="AT24" s="59"/>
      <c r="AU24" s="59"/>
      <c r="AV24" s="97"/>
    </row>
    <row r="25" spans="1:48" ht="15" x14ac:dyDescent="0.25">
      <c r="A25" s="10"/>
      <c r="B25" s="10"/>
      <c r="C25" s="10"/>
      <c r="E25" s="155" t="s">
        <v>199</v>
      </c>
      <c r="F25" s="1152">
        <v>46</v>
      </c>
      <c r="G25" s="1126"/>
      <c r="H25" s="158"/>
      <c r="I25" s="1042"/>
      <c r="J25" s="1066"/>
      <c r="K25" s="1039"/>
      <c r="L25" s="1129"/>
      <c r="M25" s="1129"/>
      <c r="N25" s="1039"/>
      <c r="O25" s="696"/>
      <c r="P25" s="1042"/>
      <c r="Q25" s="158"/>
      <c r="R25" s="1042"/>
      <c r="S25" s="1066"/>
      <c r="T25" s="1039"/>
      <c r="U25" s="59"/>
      <c r="V25" s="59"/>
      <c r="W25" s="59"/>
      <c r="X25" s="701"/>
      <c r="Y25" s="162"/>
      <c r="Z25" s="161"/>
      <c r="AA25" s="191"/>
      <c r="AB25" s="59"/>
      <c r="AC25" s="59"/>
      <c r="AD25" s="59"/>
      <c r="AE25" s="59"/>
      <c r="AF25" s="161"/>
      <c r="AG25" s="712"/>
      <c r="AH25" s="59"/>
      <c r="AI25" s="191"/>
      <c r="AJ25" s="59"/>
      <c r="AK25" s="59"/>
      <c r="AL25" s="59"/>
      <c r="AM25" s="59"/>
      <c r="AN25" s="97"/>
      <c r="AO25" s="712"/>
      <c r="AP25" s="59"/>
      <c r="AQ25" s="191"/>
      <c r="AR25" s="59"/>
      <c r="AS25" s="59"/>
      <c r="AT25" s="59"/>
      <c r="AU25" s="59"/>
      <c r="AV25" s="97"/>
    </row>
    <row r="26" spans="1:48" ht="15" x14ac:dyDescent="0.25">
      <c r="A26" s="10"/>
      <c r="B26" s="10"/>
      <c r="C26" s="10"/>
      <c r="E26" s="155" t="s">
        <v>200</v>
      </c>
      <c r="F26" s="1152">
        <v>259</v>
      </c>
      <c r="G26" s="1126"/>
      <c r="H26" s="158"/>
      <c r="I26" s="1042"/>
      <c r="J26" s="1066"/>
      <c r="K26" s="1039"/>
      <c r="L26" s="1129"/>
      <c r="M26" s="1129"/>
      <c r="N26" s="1039"/>
      <c r="O26" s="696"/>
      <c r="P26" s="1042"/>
      <c r="Q26" s="158"/>
      <c r="R26" s="1042"/>
      <c r="S26" s="1066"/>
      <c r="T26" s="1039"/>
      <c r="U26" s="59"/>
      <c r="V26" s="59"/>
      <c r="W26" s="59"/>
      <c r="X26" s="701"/>
      <c r="Y26" s="162"/>
      <c r="Z26" s="161"/>
      <c r="AA26" s="191"/>
      <c r="AB26" s="59"/>
      <c r="AC26" s="59"/>
      <c r="AD26" s="59"/>
      <c r="AE26" s="59"/>
      <c r="AF26" s="161"/>
      <c r="AG26" s="712"/>
      <c r="AH26" s="59"/>
      <c r="AI26" s="191"/>
      <c r="AJ26" s="59"/>
      <c r="AK26" s="59"/>
      <c r="AL26" s="59"/>
      <c r="AM26" s="59"/>
      <c r="AN26" s="97"/>
      <c r="AO26" s="712"/>
      <c r="AP26" s="59"/>
      <c r="AQ26" s="191"/>
      <c r="AR26" s="59"/>
      <c r="AS26" s="59"/>
      <c r="AT26" s="59"/>
      <c r="AU26" s="59"/>
      <c r="AV26" s="97"/>
    </row>
    <row r="27" spans="1:48" ht="15" x14ac:dyDescent="0.25">
      <c r="A27" s="51"/>
      <c r="B27" s="51"/>
      <c r="C27" s="51"/>
      <c r="E27" s="36" t="s">
        <v>201</v>
      </c>
      <c r="F27" s="1152">
        <v>22</v>
      </c>
      <c r="G27" s="1125"/>
      <c r="H27" s="1001"/>
      <c r="I27" s="1129"/>
      <c r="J27" s="1066"/>
      <c r="K27" s="1039"/>
      <c r="L27" s="1129"/>
      <c r="M27" s="1129"/>
      <c r="N27" s="1039"/>
      <c r="O27" s="1019"/>
      <c r="P27" s="1129"/>
      <c r="Q27" s="1001"/>
      <c r="R27" s="1129"/>
      <c r="S27" s="1066"/>
      <c r="T27" s="1039"/>
      <c r="U27" s="59"/>
      <c r="V27" s="59"/>
      <c r="W27" s="59"/>
      <c r="X27" s="467"/>
      <c r="Y27" s="62"/>
      <c r="Z27" s="59"/>
      <c r="AA27" s="191"/>
      <c r="AB27" s="59"/>
      <c r="AC27" s="59"/>
      <c r="AD27" s="59"/>
      <c r="AE27" s="59"/>
      <c r="AF27" s="59"/>
      <c r="AG27" s="695"/>
      <c r="AH27" s="59"/>
      <c r="AI27" s="191"/>
      <c r="AJ27" s="59"/>
      <c r="AK27" s="59"/>
      <c r="AL27" s="59"/>
      <c r="AM27" s="59"/>
      <c r="AN27" s="97"/>
      <c r="AO27" s="695"/>
      <c r="AP27" s="59"/>
      <c r="AQ27" s="191"/>
      <c r="AR27" s="59"/>
      <c r="AS27" s="59"/>
      <c r="AT27" s="59"/>
      <c r="AU27" s="59"/>
      <c r="AV27" s="97"/>
    </row>
    <row r="28" spans="1:48" ht="15" x14ac:dyDescent="0.25">
      <c r="A28" s="51"/>
      <c r="B28" s="51"/>
      <c r="C28" s="51"/>
      <c r="E28" s="155" t="s">
        <v>202</v>
      </c>
      <c r="F28" s="1152">
        <v>4</v>
      </c>
      <c r="G28" s="1125"/>
      <c r="H28" s="1001"/>
      <c r="I28" s="1129"/>
      <c r="J28" s="1066"/>
      <c r="K28" s="1039"/>
      <c r="L28" s="1129"/>
      <c r="M28" s="1129"/>
      <c r="N28" s="1039"/>
      <c r="O28" s="1019"/>
      <c r="P28" s="1129"/>
      <c r="Q28" s="1001"/>
      <c r="R28" s="1129"/>
      <c r="S28" s="1066"/>
      <c r="T28" s="1039"/>
      <c r="U28" s="59"/>
      <c r="V28" s="59"/>
      <c r="W28" s="59"/>
      <c r="X28" s="467"/>
      <c r="Y28" s="62"/>
      <c r="Z28" s="59"/>
      <c r="AA28" s="191"/>
      <c r="AB28" s="59"/>
      <c r="AC28" s="59"/>
      <c r="AD28" s="59"/>
      <c r="AE28" s="59"/>
      <c r="AF28" s="59"/>
      <c r="AG28" s="695"/>
      <c r="AH28" s="59"/>
      <c r="AI28" s="191"/>
      <c r="AJ28" s="59"/>
      <c r="AK28" s="59"/>
      <c r="AL28" s="59"/>
      <c r="AM28" s="59"/>
      <c r="AN28" s="97"/>
      <c r="AO28" s="695"/>
      <c r="AP28" s="59"/>
      <c r="AQ28" s="191"/>
      <c r="AR28" s="59"/>
      <c r="AS28" s="59"/>
      <c r="AT28" s="59"/>
      <c r="AU28" s="59"/>
      <c r="AV28" s="97"/>
    </row>
    <row r="29" spans="1:48" ht="15" x14ac:dyDescent="0.25">
      <c r="A29" s="10"/>
      <c r="B29" s="10"/>
      <c r="C29" s="10"/>
      <c r="E29" s="155" t="s">
        <v>203</v>
      </c>
      <c r="F29" s="1152" t="s">
        <v>12</v>
      </c>
      <c r="G29" s="1126"/>
      <c r="H29" s="1001"/>
      <c r="I29" s="1129"/>
      <c r="J29" s="1066"/>
      <c r="K29" s="1039"/>
      <c r="L29" s="1129"/>
      <c r="M29" s="1129"/>
      <c r="N29" s="1039"/>
      <c r="O29" s="1019"/>
      <c r="P29" s="1129"/>
      <c r="Q29" s="1001"/>
      <c r="R29" s="1129"/>
      <c r="S29" s="1066"/>
      <c r="T29" s="1039"/>
      <c r="U29" s="59"/>
      <c r="V29" s="59"/>
      <c r="W29" s="59"/>
      <c r="X29" s="467"/>
      <c r="Y29" s="62"/>
      <c r="Z29" s="59"/>
      <c r="AA29" s="191"/>
      <c r="AB29" s="59"/>
      <c r="AC29" s="59"/>
      <c r="AD29" s="59"/>
      <c r="AE29" s="59"/>
      <c r="AF29" s="59"/>
      <c r="AG29" s="695"/>
      <c r="AH29" s="59"/>
      <c r="AI29" s="191"/>
      <c r="AJ29" s="59"/>
      <c r="AK29" s="59"/>
      <c r="AL29" s="59"/>
      <c r="AM29" s="59"/>
      <c r="AN29" s="97"/>
      <c r="AO29" s="695"/>
      <c r="AP29" s="59"/>
      <c r="AQ29" s="191"/>
      <c r="AR29" s="59"/>
      <c r="AS29" s="59"/>
      <c r="AT29" s="59"/>
      <c r="AU29" s="59"/>
      <c r="AV29" s="97"/>
    </row>
    <row r="30" spans="1:48" ht="15" x14ac:dyDescent="0.25">
      <c r="A30" s="348"/>
      <c r="B30" s="348"/>
      <c r="C30" s="348"/>
      <c r="D30" s="348"/>
      <c r="E30" s="155" t="s">
        <v>204</v>
      </c>
      <c r="F30" s="1152">
        <v>3</v>
      </c>
      <c r="G30" s="1126"/>
      <c r="H30" s="1001"/>
      <c r="I30" s="1129"/>
      <c r="J30" s="1066"/>
      <c r="K30" s="1039"/>
      <c r="L30" s="1129"/>
      <c r="M30" s="1129"/>
      <c r="N30" s="1039"/>
      <c r="O30" s="1019"/>
      <c r="P30" s="1129"/>
      <c r="Q30" s="1001"/>
      <c r="R30" s="1129"/>
      <c r="S30" s="1066"/>
      <c r="T30" s="1039"/>
      <c r="U30" s="59"/>
      <c r="V30" s="59"/>
      <c r="W30" s="59"/>
      <c r="X30" s="467"/>
      <c r="Y30" s="62"/>
      <c r="Z30" s="59"/>
      <c r="AA30" s="191"/>
      <c r="AB30" s="59"/>
      <c r="AC30" s="59"/>
      <c r="AD30" s="59"/>
      <c r="AE30" s="59"/>
      <c r="AF30" s="59"/>
      <c r="AG30" s="695"/>
      <c r="AH30" s="59"/>
      <c r="AI30" s="191"/>
      <c r="AJ30" s="59"/>
      <c r="AK30" s="59"/>
      <c r="AL30" s="59"/>
      <c r="AM30" s="59"/>
      <c r="AN30" s="97"/>
      <c r="AO30" s="695"/>
      <c r="AP30" s="59"/>
      <c r="AQ30" s="191"/>
      <c r="AR30" s="59"/>
      <c r="AS30" s="59"/>
      <c r="AT30" s="59"/>
      <c r="AU30" s="59"/>
      <c r="AV30" s="97"/>
    </row>
    <row r="31" spans="1:48" ht="15" x14ac:dyDescent="0.25">
      <c r="A31" s="26"/>
      <c r="B31" s="26"/>
      <c r="C31" s="9"/>
      <c r="D31" s="66"/>
      <c r="E31" s="155" t="s">
        <v>122</v>
      </c>
      <c r="F31" s="1152" t="s">
        <v>12</v>
      </c>
      <c r="G31" s="1128"/>
      <c r="H31" s="693"/>
      <c r="I31" s="102"/>
      <c r="J31" s="1066"/>
      <c r="K31" s="1039"/>
      <c r="L31" s="1129"/>
      <c r="M31" s="1129"/>
      <c r="N31" s="1039"/>
      <c r="O31" s="694"/>
      <c r="P31" s="102"/>
      <c r="Q31" s="693"/>
      <c r="R31" s="102"/>
      <c r="S31" s="1066"/>
      <c r="T31" s="1039"/>
      <c r="U31" s="59"/>
      <c r="V31" s="59"/>
      <c r="W31" s="59"/>
      <c r="X31" s="705"/>
      <c r="Y31" s="180"/>
      <c r="Z31" s="180"/>
      <c r="AA31" s="191"/>
      <c r="AB31" s="59"/>
      <c r="AC31" s="59"/>
      <c r="AD31" s="59"/>
      <c r="AE31" s="59"/>
      <c r="AF31" s="180"/>
      <c r="AG31" s="717"/>
      <c r="AH31" s="59"/>
      <c r="AI31" s="191"/>
      <c r="AJ31" s="59"/>
      <c r="AK31" s="59"/>
      <c r="AL31" s="59"/>
      <c r="AM31" s="59"/>
      <c r="AN31" s="97"/>
      <c r="AO31" s="717"/>
      <c r="AP31" s="59"/>
      <c r="AQ31" s="191"/>
      <c r="AR31" s="59"/>
      <c r="AS31" s="59"/>
      <c r="AT31" s="59"/>
      <c r="AU31" s="59"/>
      <c r="AV31" s="97"/>
    </row>
    <row r="32" spans="1:48" ht="15" x14ac:dyDescent="0.25">
      <c r="A32" s="26"/>
      <c r="B32" s="26"/>
      <c r="C32" s="9"/>
      <c r="D32" s="66"/>
      <c r="E32" s="155" t="s">
        <v>38</v>
      </c>
      <c r="F32" s="1152">
        <v>31</v>
      </c>
      <c r="G32" s="1125"/>
      <c r="H32" s="1001"/>
      <c r="I32" s="1129"/>
      <c r="J32" s="1066"/>
      <c r="K32" s="1039"/>
      <c r="L32" s="1129"/>
      <c r="M32" s="1129"/>
      <c r="N32" s="1039"/>
      <c r="O32" s="1019"/>
      <c r="P32" s="1129"/>
      <c r="Q32" s="1001"/>
      <c r="R32" s="1129"/>
      <c r="S32" s="1066"/>
      <c r="T32" s="1039"/>
      <c r="U32" s="59"/>
      <c r="V32" s="59"/>
      <c r="W32" s="59"/>
      <c r="X32" s="698"/>
      <c r="Y32" s="62"/>
      <c r="Z32" s="62"/>
      <c r="AA32" s="191"/>
      <c r="AB32" s="59"/>
      <c r="AC32" s="59"/>
      <c r="AD32" s="59"/>
      <c r="AE32" s="59"/>
      <c r="AF32" s="62"/>
      <c r="AG32" s="695"/>
      <c r="AH32" s="59"/>
      <c r="AI32" s="191"/>
      <c r="AJ32" s="59"/>
      <c r="AK32" s="59"/>
      <c r="AL32" s="59"/>
      <c r="AM32" s="59"/>
      <c r="AN32" s="97"/>
      <c r="AO32" s="695"/>
      <c r="AP32" s="59"/>
      <c r="AQ32" s="191"/>
      <c r="AR32" s="59"/>
      <c r="AS32" s="59"/>
      <c r="AT32" s="59"/>
      <c r="AU32" s="59"/>
      <c r="AV32" s="97"/>
    </row>
    <row r="33" spans="1:48" x14ac:dyDescent="0.35">
      <c r="A33" s="26"/>
      <c r="B33" s="26"/>
      <c r="C33" s="26"/>
      <c r="E33" s="155" t="s">
        <v>206</v>
      </c>
      <c r="F33" s="1152">
        <v>100</v>
      </c>
      <c r="G33" s="1125"/>
      <c r="H33" s="1001"/>
      <c r="I33" s="1129"/>
      <c r="J33" s="1066"/>
      <c r="K33" s="1039"/>
      <c r="L33" s="1129"/>
      <c r="M33" s="1129"/>
      <c r="N33" s="1039"/>
      <c r="O33" s="1019"/>
      <c r="P33" s="1129"/>
      <c r="Q33" s="1001"/>
      <c r="R33" s="1129"/>
      <c r="S33" s="1066"/>
      <c r="T33" s="1039"/>
      <c r="U33" s="59"/>
      <c r="V33" s="59"/>
      <c r="W33" s="59"/>
      <c r="X33" s="698"/>
      <c r="Y33" s="62"/>
      <c r="Z33" s="62"/>
      <c r="AA33" s="191"/>
      <c r="AB33" s="59"/>
      <c r="AC33" s="59"/>
      <c r="AD33" s="59"/>
      <c r="AE33" s="59"/>
      <c r="AF33" s="62"/>
      <c r="AG33" s="695"/>
      <c r="AH33" s="59"/>
      <c r="AI33" s="191"/>
      <c r="AJ33" s="59"/>
      <c r="AK33" s="59"/>
      <c r="AL33" s="59"/>
      <c r="AM33" s="59"/>
      <c r="AN33" s="467"/>
      <c r="AO33" s="695"/>
      <c r="AP33" s="59"/>
      <c r="AQ33" s="191"/>
      <c r="AR33" s="59"/>
      <c r="AS33" s="59"/>
      <c r="AT33" s="59"/>
      <c r="AU33" s="59"/>
      <c r="AV33" s="467"/>
    </row>
    <row r="34" spans="1:48" x14ac:dyDescent="0.35">
      <c r="A34" s="26"/>
      <c r="B34" s="26"/>
      <c r="C34" s="26"/>
      <c r="E34" s="155" t="s">
        <v>208</v>
      </c>
      <c r="F34" s="1152">
        <v>130</v>
      </c>
      <c r="G34" s="1126"/>
      <c r="H34" s="1001"/>
      <c r="I34" s="1129"/>
      <c r="J34" s="1066"/>
      <c r="K34" s="1039"/>
      <c r="L34" s="1129"/>
      <c r="M34" s="1129"/>
      <c r="N34" s="1039"/>
      <c r="O34" s="1019"/>
      <c r="P34" s="1129"/>
      <c r="Q34" s="1001"/>
      <c r="R34" s="1129"/>
      <c r="S34" s="1066"/>
      <c r="T34" s="1039"/>
      <c r="U34" s="59"/>
      <c r="V34" s="59"/>
      <c r="W34" s="59"/>
      <c r="X34" s="698"/>
      <c r="Y34" s="62"/>
      <c r="Z34" s="62"/>
      <c r="AA34" s="191"/>
      <c r="AB34" s="59"/>
      <c r="AC34" s="59"/>
      <c r="AD34" s="59"/>
      <c r="AE34" s="59"/>
      <c r="AF34" s="62"/>
      <c r="AG34" s="695"/>
      <c r="AH34" s="59"/>
      <c r="AI34" s="191"/>
      <c r="AJ34" s="59"/>
      <c r="AK34" s="59"/>
      <c r="AL34" s="59"/>
      <c r="AM34" s="59"/>
      <c r="AN34" s="467"/>
      <c r="AO34" s="695"/>
      <c r="AP34" s="59"/>
      <c r="AQ34" s="191"/>
      <c r="AR34" s="59"/>
      <c r="AS34" s="59"/>
      <c r="AT34" s="59"/>
      <c r="AU34" s="59"/>
      <c r="AV34" s="467"/>
    </row>
    <row r="35" spans="1:48" x14ac:dyDescent="0.35">
      <c r="A35" s="26"/>
      <c r="B35" s="26"/>
      <c r="C35" s="26"/>
      <c r="E35" s="155" t="s">
        <v>129</v>
      </c>
      <c r="F35" s="1152">
        <v>314</v>
      </c>
      <c r="G35" s="1126"/>
      <c r="H35" s="1001"/>
      <c r="I35" s="1129"/>
      <c r="J35" s="1066"/>
      <c r="K35" s="1039"/>
      <c r="L35" s="1129"/>
      <c r="M35" s="1129"/>
      <c r="N35" s="1039"/>
      <c r="O35" s="1019"/>
      <c r="P35" s="1129"/>
      <c r="Q35" s="1001"/>
      <c r="R35" s="1129"/>
      <c r="S35" s="1066"/>
      <c r="T35" s="1039"/>
      <c r="U35" s="59"/>
      <c r="V35" s="59"/>
      <c r="W35" s="59"/>
      <c r="X35" s="698"/>
      <c r="Y35" s="62"/>
      <c r="Z35" s="62"/>
      <c r="AA35" s="191"/>
      <c r="AB35" s="59"/>
      <c r="AC35" s="59"/>
      <c r="AD35" s="59"/>
      <c r="AE35" s="59"/>
      <c r="AF35" s="62"/>
      <c r="AG35" s="695"/>
      <c r="AH35" s="59"/>
      <c r="AI35" s="191"/>
      <c r="AJ35" s="59"/>
      <c r="AK35" s="59"/>
      <c r="AL35" s="59"/>
      <c r="AM35" s="59"/>
      <c r="AN35" s="467"/>
      <c r="AO35" s="695"/>
      <c r="AP35" s="59"/>
      <c r="AQ35" s="191"/>
      <c r="AR35" s="59"/>
      <c r="AS35" s="59"/>
      <c r="AT35" s="59"/>
      <c r="AU35" s="59"/>
      <c r="AV35" s="467"/>
    </row>
    <row r="36" spans="1:48" x14ac:dyDescent="0.35">
      <c r="A36" s="26"/>
      <c r="B36" s="26"/>
      <c r="C36" s="26"/>
      <c r="E36" s="155" t="s">
        <v>140</v>
      </c>
      <c r="F36" s="1152">
        <v>418</v>
      </c>
      <c r="G36" s="1126"/>
      <c r="H36" s="1001"/>
      <c r="I36" s="1129"/>
      <c r="J36" s="1066"/>
      <c r="K36" s="1039"/>
      <c r="L36" s="1129"/>
      <c r="M36" s="1129"/>
      <c r="N36" s="1039"/>
      <c r="O36" s="1019"/>
      <c r="P36" s="1129"/>
      <c r="Q36" s="1001"/>
      <c r="R36" s="1129"/>
      <c r="S36" s="1066"/>
      <c r="T36" s="1039"/>
      <c r="U36" s="59"/>
      <c r="V36" s="59"/>
      <c r="W36" s="59"/>
      <c r="X36" s="698"/>
      <c r="Y36" s="62"/>
      <c r="Z36" s="62"/>
      <c r="AA36" s="191"/>
      <c r="AB36" s="59"/>
      <c r="AC36" s="59"/>
      <c r="AD36" s="59"/>
      <c r="AE36" s="59"/>
      <c r="AF36" s="62"/>
      <c r="AG36" s="695"/>
      <c r="AH36" s="59"/>
      <c r="AI36" s="191"/>
      <c r="AJ36" s="59"/>
      <c r="AK36" s="59"/>
      <c r="AL36" s="59"/>
      <c r="AM36" s="59"/>
      <c r="AN36" s="467"/>
      <c r="AO36" s="695"/>
      <c r="AP36" s="59"/>
      <c r="AQ36" s="191"/>
      <c r="AR36" s="59"/>
      <c r="AS36" s="59"/>
      <c r="AT36" s="59"/>
      <c r="AU36" s="59"/>
      <c r="AV36" s="467"/>
    </row>
    <row r="37" spans="1:48" x14ac:dyDescent="0.35">
      <c r="C37" s="12"/>
      <c r="E37" s="155" t="s">
        <v>141</v>
      </c>
      <c r="F37" s="1152">
        <v>79</v>
      </c>
      <c r="G37" s="1128"/>
      <c r="H37" s="1001"/>
      <c r="I37" s="1129"/>
      <c r="J37" s="1066"/>
      <c r="K37" s="1039"/>
      <c r="L37" s="1129"/>
      <c r="M37" s="1129"/>
      <c r="N37" s="1039"/>
      <c r="O37" s="1019"/>
      <c r="P37" s="1129"/>
      <c r="Q37" s="1001"/>
      <c r="R37" s="1129"/>
      <c r="S37" s="1066"/>
      <c r="T37" s="1039"/>
      <c r="U37" s="59"/>
      <c r="V37" s="59"/>
      <c r="W37" s="59"/>
      <c r="X37" s="698"/>
      <c r="Y37" s="62"/>
      <c r="Z37" s="62"/>
      <c r="AA37" s="191"/>
      <c r="AB37" s="59"/>
      <c r="AC37" s="59"/>
      <c r="AD37" s="59"/>
      <c r="AE37" s="59"/>
      <c r="AF37" s="62"/>
      <c r="AG37" s="695"/>
      <c r="AH37" s="59"/>
      <c r="AI37" s="191"/>
      <c r="AJ37" s="59"/>
      <c r="AK37" s="59"/>
      <c r="AL37" s="59"/>
      <c r="AM37" s="59"/>
      <c r="AN37" s="467"/>
      <c r="AO37" s="695"/>
      <c r="AP37" s="59"/>
      <c r="AQ37" s="191"/>
      <c r="AR37" s="59"/>
      <c r="AS37" s="59"/>
      <c r="AT37" s="59"/>
      <c r="AU37" s="59"/>
      <c r="AV37" s="467"/>
    </row>
    <row r="38" spans="1:48" x14ac:dyDescent="0.35">
      <c r="C38" s="12"/>
      <c r="E38" s="155" t="s">
        <v>79</v>
      </c>
      <c r="F38" s="1152">
        <v>29</v>
      </c>
      <c r="G38" s="1125"/>
      <c r="H38" s="1001"/>
      <c r="I38" s="1129"/>
      <c r="J38" s="1066"/>
      <c r="K38" s="1039"/>
      <c r="L38" s="1129"/>
      <c r="M38" s="1129"/>
      <c r="N38" s="1039"/>
      <c r="O38" s="1019"/>
      <c r="P38" s="1129"/>
      <c r="Q38" s="1001"/>
      <c r="R38" s="1129"/>
      <c r="S38" s="1066"/>
      <c r="T38" s="1039"/>
      <c r="U38" s="59"/>
      <c r="V38" s="59"/>
      <c r="W38" s="59"/>
      <c r="X38" s="698"/>
      <c r="Y38" s="62"/>
      <c r="Z38" s="62"/>
      <c r="AA38" s="191"/>
      <c r="AB38" s="59"/>
      <c r="AC38" s="59"/>
      <c r="AD38" s="59"/>
      <c r="AE38" s="59"/>
      <c r="AF38" s="62"/>
      <c r="AG38" s="695"/>
      <c r="AH38" s="59"/>
      <c r="AI38" s="191"/>
      <c r="AJ38" s="59"/>
      <c r="AK38" s="59"/>
      <c r="AL38" s="59"/>
      <c r="AM38" s="59"/>
      <c r="AN38" s="467"/>
      <c r="AO38" s="695"/>
      <c r="AP38" s="59"/>
      <c r="AQ38" s="191"/>
      <c r="AR38" s="59"/>
      <c r="AS38" s="59"/>
      <c r="AT38" s="59"/>
      <c r="AU38" s="59"/>
      <c r="AV38" s="467"/>
    </row>
    <row r="39" spans="1:48" x14ac:dyDescent="0.35">
      <c r="C39" s="12"/>
      <c r="E39" s="7" t="s">
        <v>14</v>
      </c>
      <c r="F39" s="1152">
        <v>4</v>
      </c>
      <c r="G39" s="1125"/>
      <c r="H39" s="1001"/>
      <c r="I39" s="1129"/>
      <c r="J39" s="1066"/>
      <c r="K39" s="1039"/>
      <c r="L39" s="1129"/>
      <c r="M39" s="1129"/>
      <c r="N39" s="1039"/>
      <c r="O39" s="1019"/>
      <c r="P39" s="1129"/>
      <c r="Q39" s="1001"/>
      <c r="R39" s="1129"/>
      <c r="S39" s="1066"/>
      <c r="T39" s="1039"/>
      <c r="U39" s="59"/>
      <c r="V39" s="59"/>
      <c r="W39" s="59"/>
      <c r="X39" s="698"/>
      <c r="Y39" s="62"/>
      <c r="Z39" s="62"/>
      <c r="AA39" s="191"/>
      <c r="AB39" s="59"/>
      <c r="AC39" s="59"/>
      <c r="AD39" s="59"/>
      <c r="AE39" s="59"/>
      <c r="AF39" s="62"/>
      <c r="AG39" s="695"/>
      <c r="AH39" s="59"/>
      <c r="AI39" s="191"/>
      <c r="AJ39" s="59"/>
      <c r="AK39" s="59"/>
      <c r="AL39" s="59"/>
      <c r="AM39" s="59"/>
      <c r="AN39" s="467"/>
      <c r="AO39" s="695"/>
      <c r="AP39" s="59"/>
      <c r="AQ39" s="191"/>
      <c r="AR39" s="59"/>
      <c r="AS39" s="59"/>
      <c r="AT39" s="59"/>
      <c r="AU39" s="59"/>
      <c r="AV39" s="467"/>
    </row>
    <row r="40" spans="1:48" x14ac:dyDescent="0.35">
      <c r="E40" s="155"/>
      <c r="F40" s="1152">
        <v>0</v>
      </c>
      <c r="G40" s="1128"/>
      <c r="H40" s="1001"/>
      <c r="I40" s="1129"/>
      <c r="J40" s="1066"/>
      <c r="K40" s="1039"/>
      <c r="L40" s="1129"/>
      <c r="M40" s="1129"/>
      <c r="N40" s="1039"/>
      <c r="O40" s="1019"/>
      <c r="P40" s="1129"/>
      <c r="Q40" s="1001"/>
      <c r="R40" s="1129"/>
      <c r="S40" s="1066"/>
      <c r="T40" s="1039"/>
      <c r="U40" s="59"/>
      <c r="V40" s="59"/>
      <c r="W40" s="59"/>
      <c r="X40" s="698"/>
      <c r="Y40" s="62"/>
      <c r="Z40" s="62"/>
      <c r="AA40" s="191"/>
      <c r="AB40" s="59"/>
      <c r="AC40" s="59"/>
      <c r="AD40" s="59"/>
      <c r="AE40" s="59"/>
      <c r="AF40" s="62"/>
      <c r="AG40" s="695"/>
      <c r="AH40" s="59"/>
      <c r="AI40" s="191"/>
      <c r="AJ40" s="59"/>
      <c r="AK40" s="59"/>
      <c r="AL40" s="59"/>
      <c r="AM40" s="59"/>
      <c r="AN40" s="97"/>
      <c r="AO40" s="695"/>
      <c r="AP40" s="59"/>
      <c r="AQ40" s="191"/>
      <c r="AR40" s="59"/>
      <c r="AS40" s="59"/>
      <c r="AT40" s="59"/>
      <c r="AU40" s="59"/>
      <c r="AV40" s="97"/>
    </row>
    <row r="41" spans="1:48" s="59" customFormat="1" ht="15.5" x14ac:dyDescent="0.35">
      <c r="A41" s="169"/>
      <c r="B41" s="169"/>
      <c r="C41" s="169" t="s">
        <v>51</v>
      </c>
      <c r="D41" s="169"/>
      <c r="E41" s="170"/>
      <c r="F41" s="1150">
        <v>3508</v>
      </c>
      <c r="G41" s="175"/>
      <c r="H41" s="47">
        <v>700</v>
      </c>
      <c r="I41" s="1003"/>
      <c r="J41" s="786">
        <v>1.2424819601176943E-2</v>
      </c>
      <c r="K41" s="1003"/>
      <c r="L41" s="1003">
        <v>12.424819601176944</v>
      </c>
      <c r="M41" s="1003"/>
      <c r="N41" s="1003" t="s">
        <v>2580</v>
      </c>
      <c r="O41" s="176"/>
      <c r="P41" s="1003"/>
      <c r="Q41" s="47">
        <v>623</v>
      </c>
      <c r="R41" s="1003"/>
      <c r="S41" s="786">
        <v>1.2665215460351417E-2</v>
      </c>
      <c r="T41" s="1003"/>
      <c r="U41" s="77">
        <v>12.665215460351417</v>
      </c>
      <c r="V41" s="77"/>
      <c r="W41" s="77" t="s">
        <v>2581</v>
      </c>
      <c r="X41" s="699"/>
      <c r="Y41" s="77">
        <v>641</v>
      </c>
      <c r="Z41" s="77"/>
      <c r="AA41" s="190">
        <v>1.3608475044052395E-2</v>
      </c>
      <c r="AB41" s="77"/>
      <c r="AC41" s="77">
        <v>13.608475044052396</v>
      </c>
      <c r="AD41" s="77"/>
      <c r="AE41" s="77" t="s">
        <v>2582</v>
      </c>
      <c r="AF41" s="699"/>
      <c r="AG41" s="710">
        <v>745</v>
      </c>
      <c r="AH41" s="73"/>
      <c r="AI41" s="190">
        <v>1.6109608545660802E-2</v>
      </c>
      <c r="AJ41" s="77"/>
      <c r="AK41" s="77">
        <v>16.109608545660802</v>
      </c>
      <c r="AL41" s="65"/>
      <c r="AM41" s="65" t="s">
        <v>2583</v>
      </c>
      <c r="AN41" s="138"/>
      <c r="AO41" s="710">
        <v>799</v>
      </c>
      <c r="AP41" s="73"/>
      <c r="AQ41" s="190">
        <v>1.7690810214241556E-2</v>
      </c>
      <c r="AR41" s="77"/>
      <c r="AS41" s="77">
        <v>17.690810214241555</v>
      </c>
      <c r="AT41" s="65"/>
      <c r="AU41" s="65" t="s">
        <v>550</v>
      </c>
      <c r="AV41" s="138"/>
    </row>
    <row r="42" spans="1:48" s="59" customFormat="1" x14ac:dyDescent="0.35">
      <c r="A42" s="7"/>
      <c r="B42" s="7"/>
      <c r="C42" s="12"/>
      <c r="D42" s="7"/>
      <c r="E42" s="155" t="s">
        <v>190</v>
      </c>
      <c r="F42" s="1152">
        <v>97</v>
      </c>
      <c r="G42" s="1041"/>
      <c r="H42" s="44"/>
      <c r="I42" s="44"/>
      <c r="J42" s="233"/>
      <c r="K42" s="60"/>
      <c r="L42" s="44"/>
      <c r="M42" s="44"/>
      <c r="N42" s="60"/>
      <c r="O42" s="44"/>
      <c r="P42" s="947"/>
      <c r="Q42" s="1129"/>
      <c r="R42" s="44"/>
      <c r="S42" s="233"/>
      <c r="T42" s="60"/>
      <c r="X42" s="467"/>
      <c r="Y42" s="62"/>
      <c r="AA42" s="191"/>
      <c r="AF42" s="467"/>
      <c r="AG42" s="62"/>
      <c r="AI42" s="191"/>
      <c r="AN42" s="467"/>
      <c r="AO42" s="62"/>
      <c r="AQ42" s="191"/>
      <c r="AV42" s="467"/>
    </row>
    <row r="43" spans="1:48" s="59" customFormat="1" x14ac:dyDescent="0.35">
      <c r="A43" s="7"/>
      <c r="B43" s="7"/>
      <c r="C43" s="12"/>
      <c r="D43" s="7"/>
      <c r="E43" s="155" t="s">
        <v>191</v>
      </c>
      <c r="F43" s="1152">
        <v>119</v>
      </c>
      <c r="G43" s="1041"/>
      <c r="H43" s="44"/>
      <c r="I43" s="44"/>
      <c r="J43" s="233"/>
      <c r="K43" s="60"/>
      <c r="L43" s="44"/>
      <c r="M43" s="44"/>
      <c r="N43" s="60"/>
      <c r="O43" s="44"/>
      <c r="P43" s="947"/>
      <c r="Q43" s="1129"/>
      <c r="R43" s="44"/>
      <c r="S43" s="233"/>
      <c r="T43" s="60"/>
      <c r="X43" s="467"/>
      <c r="Y43" s="62"/>
      <c r="AA43" s="191"/>
      <c r="AF43" s="467"/>
      <c r="AG43" s="62"/>
      <c r="AI43" s="191"/>
      <c r="AN43" s="467"/>
      <c r="AO43" s="62"/>
      <c r="AQ43" s="191"/>
      <c r="AV43" s="467"/>
    </row>
    <row r="44" spans="1:48" s="59" customFormat="1" x14ac:dyDescent="0.35">
      <c r="A44" s="7"/>
      <c r="B44" s="7"/>
      <c r="C44" s="7"/>
      <c r="D44" s="7"/>
      <c r="E44" s="155" t="s">
        <v>193</v>
      </c>
      <c r="F44" s="1152">
        <v>9</v>
      </c>
      <c r="G44" s="1040"/>
      <c r="H44" s="62"/>
      <c r="I44" s="62"/>
      <c r="J44" s="233"/>
      <c r="K44" s="60"/>
      <c r="L44" s="44"/>
      <c r="M44" s="44"/>
      <c r="N44" s="60"/>
      <c r="O44" s="62"/>
      <c r="P44" s="973"/>
      <c r="Q44" s="62"/>
      <c r="R44" s="62"/>
      <c r="S44" s="233"/>
      <c r="T44" s="60"/>
      <c r="X44" s="467"/>
      <c r="Y44" s="62"/>
      <c r="AA44" s="191"/>
      <c r="AF44" s="467"/>
      <c r="AG44" s="62"/>
      <c r="AI44" s="191"/>
      <c r="AN44" s="467"/>
      <c r="AO44" s="62"/>
      <c r="AQ44" s="191"/>
      <c r="AV44" s="467"/>
    </row>
    <row r="45" spans="1:48" s="59" customFormat="1" x14ac:dyDescent="0.35">
      <c r="A45" s="7"/>
      <c r="B45" s="7"/>
      <c r="C45" s="7"/>
      <c r="D45" s="7"/>
      <c r="E45" s="155" t="s">
        <v>195</v>
      </c>
      <c r="F45" s="1152" t="s">
        <v>12</v>
      </c>
      <c r="G45" s="1040"/>
      <c r="H45" s="44"/>
      <c r="I45" s="44"/>
      <c r="J45" s="233"/>
      <c r="K45" s="60"/>
      <c r="L45" s="44"/>
      <c r="M45" s="44"/>
      <c r="N45" s="60"/>
      <c r="O45" s="44"/>
      <c r="P45" s="947"/>
      <c r="Q45" s="1129"/>
      <c r="R45" s="44"/>
      <c r="S45" s="233"/>
      <c r="T45" s="60"/>
      <c r="X45" s="467"/>
      <c r="Y45" s="62"/>
      <c r="AA45" s="191"/>
      <c r="AF45" s="467"/>
      <c r="AG45" s="62"/>
      <c r="AI45" s="191"/>
      <c r="AN45" s="467"/>
      <c r="AO45" s="62"/>
      <c r="AQ45" s="191"/>
      <c r="AV45" s="467"/>
    </row>
    <row r="46" spans="1:48" x14ac:dyDescent="0.35">
      <c r="E46" s="155" t="s">
        <v>100</v>
      </c>
      <c r="F46" s="1152">
        <v>27</v>
      </c>
      <c r="G46" s="1040"/>
      <c r="H46" s="44"/>
      <c r="I46" s="44"/>
      <c r="J46" s="233"/>
      <c r="K46" s="60"/>
      <c r="L46" s="44"/>
      <c r="M46" s="44"/>
      <c r="N46" s="60"/>
      <c r="O46" s="44"/>
      <c r="P46" s="947"/>
      <c r="Q46" s="1129"/>
      <c r="R46" s="44"/>
      <c r="S46" s="233"/>
      <c r="T46" s="60"/>
      <c r="U46" s="59"/>
      <c r="V46" s="59"/>
      <c r="W46" s="59"/>
      <c r="X46" s="467"/>
      <c r="Y46" s="62"/>
      <c r="Z46" s="59"/>
      <c r="AA46" s="191"/>
      <c r="AB46" s="59"/>
      <c r="AC46" s="59"/>
      <c r="AD46" s="59"/>
      <c r="AE46" s="59"/>
      <c r="AF46" s="467"/>
      <c r="AG46" s="62"/>
      <c r="AH46" s="59"/>
      <c r="AI46" s="191"/>
      <c r="AJ46" s="59"/>
      <c r="AK46" s="59"/>
      <c r="AL46" s="59"/>
      <c r="AM46" s="59"/>
      <c r="AN46" s="97"/>
      <c r="AO46" s="62"/>
      <c r="AP46" s="59"/>
      <c r="AQ46" s="191"/>
      <c r="AR46" s="59"/>
      <c r="AS46" s="59"/>
      <c r="AT46" s="59"/>
      <c r="AU46" s="59"/>
      <c r="AV46" s="97"/>
    </row>
    <row r="47" spans="1:48" x14ac:dyDescent="0.35">
      <c r="E47" s="155" t="s">
        <v>196</v>
      </c>
      <c r="F47" s="1152">
        <v>48</v>
      </c>
      <c r="G47" s="157"/>
      <c r="H47" s="44"/>
      <c r="I47" s="44"/>
      <c r="J47" s="233"/>
      <c r="K47" s="60"/>
      <c r="L47" s="44"/>
      <c r="M47" s="44"/>
      <c r="N47" s="60"/>
      <c r="O47" s="44"/>
      <c r="P47" s="947"/>
      <c r="Q47" s="1129"/>
      <c r="R47" s="44"/>
      <c r="S47" s="233"/>
      <c r="T47" s="60"/>
      <c r="U47" s="59"/>
      <c r="V47" s="59"/>
      <c r="W47" s="59"/>
      <c r="X47" s="467"/>
      <c r="Y47" s="62"/>
      <c r="Z47" s="59"/>
      <c r="AA47" s="191"/>
      <c r="AB47" s="59"/>
      <c r="AC47" s="59"/>
      <c r="AD47" s="59"/>
      <c r="AE47" s="59"/>
      <c r="AF47" s="467"/>
      <c r="AG47" s="62"/>
      <c r="AH47" s="59"/>
      <c r="AI47" s="191"/>
      <c r="AJ47" s="59"/>
      <c r="AK47" s="59"/>
      <c r="AL47" s="59"/>
      <c r="AM47" s="59"/>
      <c r="AN47" s="97"/>
      <c r="AO47" s="62"/>
      <c r="AP47" s="59"/>
      <c r="AQ47" s="191"/>
      <c r="AR47" s="59"/>
      <c r="AS47" s="59"/>
      <c r="AT47" s="59"/>
      <c r="AU47" s="59"/>
      <c r="AV47" s="97"/>
    </row>
    <row r="48" spans="1:48" x14ac:dyDescent="0.35">
      <c r="E48" s="155" t="s">
        <v>197</v>
      </c>
      <c r="F48" s="1152">
        <v>9</v>
      </c>
      <c r="G48" s="1041"/>
      <c r="H48" s="44"/>
      <c r="I48" s="44"/>
      <c r="J48" s="233"/>
      <c r="K48" s="60"/>
      <c r="L48" s="44"/>
      <c r="M48" s="44"/>
      <c r="N48" s="60"/>
      <c r="O48" s="44"/>
      <c r="P48" s="947"/>
      <c r="Q48" s="1129"/>
      <c r="R48" s="44"/>
      <c r="S48" s="233"/>
      <c r="T48" s="60"/>
      <c r="U48" s="59"/>
      <c r="V48" s="59"/>
      <c r="W48" s="59"/>
      <c r="X48" s="467"/>
      <c r="Y48" s="62"/>
      <c r="Z48" s="59"/>
      <c r="AA48" s="191"/>
      <c r="AB48" s="59"/>
      <c r="AC48" s="59"/>
      <c r="AD48" s="59"/>
      <c r="AE48" s="59"/>
      <c r="AF48" s="467"/>
      <c r="AG48" s="62"/>
      <c r="AH48" s="59"/>
      <c r="AI48" s="191"/>
      <c r="AJ48" s="59"/>
      <c r="AK48" s="59"/>
      <c r="AL48" s="59"/>
      <c r="AM48" s="59"/>
      <c r="AN48" s="97"/>
      <c r="AO48" s="62"/>
      <c r="AP48" s="59"/>
      <c r="AQ48" s="191"/>
      <c r="AR48" s="59"/>
      <c r="AS48" s="59"/>
      <c r="AT48" s="59"/>
      <c r="AU48" s="59"/>
      <c r="AV48" s="97"/>
    </row>
    <row r="49" spans="1:48" x14ac:dyDescent="0.35">
      <c r="C49" s="12"/>
      <c r="E49" s="155" t="s">
        <v>198</v>
      </c>
      <c r="F49" s="1152">
        <v>27</v>
      </c>
      <c r="G49" s="1041"/>
      <c r="H49" s="60"/>
      <c r="I49" s="60"/>
      <c r="J49" s="233"/>
      <c r="K49" s="60"/>
      <c r="L49" s="44"/>
      <c r="M49" s="44"/>
      <c r="N49" s="60"/>
      <c r="O49" s="60"/>
      <c r="P49" s="974"/>
      <c r="Q49" s="1129"/>
      <c r="R49" s="60"/>
      <c r="S49" s="233"/>
      <c r="T49" s="60"/>
      <c r="U49" s="59"/>
      <c r="V49" s="59"/>
      <c r="W49" s="59"/>
      <c r="X49" s="467"/>
      <c r="Y49" s="62"/>
      <c r="Z49" s="59"/>
      <c r="AA49" s="191"/>
      <c r="AB49" s="59"/>
      <c r="AC49" s="59"/>
      <c r="AD49" s="59"/>
      <c r="AE49" s="59"/>
      <c r="AF49" s="467"/>
      <c r="AG49" s="62"/>
      <c r="AH49" s="59"/>
      <c r="AI49" s="191"/>
      <c r="AJ49" s="59"/>
      <c r="AK49" s="59"/>
      <c r="AL49" s="59"/>
      <c r="AM49" s="59"/>
      <c r="AN49" s="97"/>
      <c r="AO49" s="62"/>
      <c r="AP49" s="59"/>
      <c r="AQ49" s="191"/>
      <c r="AR49" s="59"/>
      <c r="AS49" s="59"/>
      <c r="AT49" s="59"/>
      <c r="AU49" s="59"/>
      <c r="AV49" s="97"/>
    </row>
    <row r="50" spans="1:48" x14ac:dyDescent="0.35">
      <c r="A50" s="10"/>
      <c r="B50" s="10"/>
      <c r="C50" s="10"/>
      <c r="E50" s="155" t="s">
        <v>199</v>
      </c>
      <c r="F50" s="1152">
        <v>252</v>
      </c>
      <c r="G50" s="1040"/>
      <c r="H50" s="159"/>
      <c r="I50" s="159"/>
      <c r="J50" s="233"/>
      <c r="K50" s="60"/>
      <c r="L50" s="44"/>
      <c r="M50" s="44"/>
      <c r="N50" s="60"/>
      <c r="O50" s="159"/>
      <c r="P50" s="950"/>
      <c r="Q50" s="1042"/>
      <c r="R50" s="159"/>
      <c r="S50" s="233"/>
      <c r="T50" s="60"/>
      <c r="U50" s="59"/>
      <c r="V50" s="59"/>
      <c r="W50" s="59"/>
      <c r="X50" s="701"/>
      <c r="Y50" s="162"/>
      <c r="Z50" s="161"/>
      <c r="AA50" s="191"/>
      <c r="AB50" s="59"/>
      <c r="AC50" s="59"/>
      <c r="AD50" s="59"/>
      <c r="AE50" s="59"/>
      <c r="AF50" s="701"/>
      <c r="AG50" s="162"/>
      <c r="AH50" s="59"/>
      <c r="AI50" s="191"/>
      <c r="AJ50" s="59"/>
      <c r="AK50" s="59"/>
      <c r="AL50" s="59"/>
      <c r="AM50" s="59"/>
      <c r="AN50" s="97"/>
      <c r="AO50" s="162"/>
      <c r="AP50" s="59"/>
      <c r="AQ50" s="191"/>
      <c r="AR50" s="59"/>
      <c r="AS50" s="59"/>
      <c r="AT50" s="59"/>
      <c r="AU50" s="59"/>
      <c r="AV50" s="97"/>
    </row>
    <row r="51" spans="1:48" x14ac:dyDescent="0.35">
      <c r="A51" s="10"/>
      <c r="B51" s="10"/>
      <c r="C51" s="10"/>
      <c r="E51" s="155" t="s">
        <v>200</v>
      </c>
      <c r="F51" s="1152">
        <v>233</v>
      </c>
      <c r="G51" s="1040"/>
      <c r="H51" s="159"/>
      <c r="I51" s="159"/>
      <c r="J51" s="233"/>
      <c r="K51" s="60"/>
      <c r="L51" s="44"/>
      <c r="M51" s="44"/>
      <c r="N51" s="60"/>
      <c r="O51" s="159"/>
      <c r="P51" s="950"/>
      <c r="Q51" s="1042"/>
      <c r="R51" s="159"/>
      <c r="S51" s="233"/>
      <c r="T51" s="60"/>
      <c r="U51" s="59"/>
      <c r="V51" s="59"/>
      <c r="W51" s="59"/>
      <c r="X51" s="701"/>
      <c r="Y51" s="162"/>
      <c r="Z51" s="161"/>
      <c r="AA51" s="191"/>
      <c r="AB51" s="59"/>
      <c r="AC51" s="59"/>
      <c r="AD51" s="59"/>
      <c r="AE51" s="59"/>
      <c r="AF51" s="701"/>
      <c r="AG51" s="162"/>
      <c r="AH51" s="59"/>
      <c r="AI51" s="191"/>
      <c r="AJ51" s="59"/>
      <c r="AK51" s="59"/>
      <c r="AL51" s="59"/>
      <c r="AM51" s="59"/>
      <c r="AN51" s="97"/>
      <c r="AO51" s="162"/>
      <c r="AP51" s="59"/>
      <c r="AQ51" s="191"/>
      <c r="AR51" s="59"/>
      <c r="AS51" s="59"/>
      <c r="AT51" s="59"/>
      <c r="AU51" s="59"/>
      <c r="AV51" s="97"/>
    </row>
    <row r="52" spans="1:48" x14ac:dyDescent="0.35">
      <c r="A52" s="51"/>
      <c r="B52" s="51"/>
      <c r="C52" s="51"/>
      <c r="E52" s="36" t="s">
        <v>201</v>
      </c>
      <c r="F52" s="1152">
        <v>15</v>
      </c>
      <c r="G52" s="1041"/>
      <c r="H52" s="44"/>
      <c r="I52" s="44"/>
      <c r="J52" s="233"/>
      <c r="K52" s="60"/>
      <c r="L52" s="44"/>
      <c r="M52" s="44"/>
      <c r="N52" s="60"/>
      <c r="O52" s="44"/>
      <c r="P52" s="947"/>
      <c r="Q52" s="1129"/>
      <c r="R52" s="44"/>
      <c r="S52" s="233"/>
      <c r="T52" s="60"/>
      <c r="U52" s="59"/>
      <c r="V52" s="59"/>
      <c r="W52" s="59"/>
      <c r="X52" s="467"/>
      <c r="Y52" s="62"/>
      <c r="Z52" s="59"/>
      <c r="AA52" s="191"/>
      <c r="AB52" s="59"/>
      <c r="AC52" s="59"/>
      <c r="AD52" s="59"/>
      <c r="AE52" s="59"/>
      <c r="AF52" s="467"/>
      <c r="AG52" s="62"/>
      <c r="AH52" s="59"/>
      <c r="AI52" s="191"/>
      <c r="AJ52" s="59"/>
      <c r="AK52" s="59"/>
      <c r="AL52" s="59"/>
      <c r="AM52" s="59"/>
      <c r="AN52" s="97"/>
      <c r="AO52" s="62"/>
      <c r="AP52" s="59"/>
      <c r="AQ52" s="191"/>
      <c r="AR52" s="59"/>
      <c r="AS52" s="59"/>
      <c r="AT52" s="59"/>
      <c r="AU52" s="59"/>
      <c r="AV52" s="97"/>
    </row>
    <row r="53" spans="1:48" x14ac:dyDescent="0.35">
      <c r="A53" s="51"/>
      <c r="B53" s="51"/>
      <c r="C53" s="51"/>
      <c r="E53" s="155" t="s">
        <v>202</v>
      </c>
      <c r="F53" s="1152">
        <v>18</v>
      </c>
      <c r="G53" s="1041"/>
      <c r="H53" s="44"/>
      <c r="I53" s="44"/>
      <c r="J53" s="233"/>
      <c r="K53" s="60"/>
      <c r="L53" s="44"/>
      <c r="M53" s="44"/>
      <c r="N53" s="60"/>
      <c r="O53" s="44"/>
      <c r="P53" s="947"/>
      <c r="Q53" s="1129"/>
      <c r="R53" s="44"/>
      <c r="S53" s="233"/>
      <c r="T53" s="60"/>
      <c r="U53" s="59"/>
      <c r="V53" s="59"/>
      <c r="W53" s="59"/>
      <c r="X53" s="467"/>
      <c r="Y53" s="62"/>
      <c r="Z53" s="59"/>
      <c r="AA53" s="191"/>
      <c r="AB53" s="59"/>
      <c r="AC53" s="59"/>
      <c r="AD53" s="59"/>
      <c r="AE53" s="59"/>
      <c r="AF53" s="467"/>
      <c r="AG53" s="62"/>
      <c r="AH53" s="59"/>
      <c r="AI53" s="191"/>
      <c r="AJ53" s="59"/>
      <c r="AK53" s="59"/>
      <c r="AL53" s="59"/>
      <c r="AM53" s="59"/>
      <c r="AN53" s="97"/>
      <c r="AO53" s="62"/>
      <c r="AP53" s="59"/>
      <c r="AQ53" s="191"/>
      <c r="AR53" s="59"/>
      <c r="AS53" s="59"/>
      <c r="AT53" s="59"/>
      <c r="AU53" s="59"/>
      <c r="AV53" s="97"/>
    </row>
    <row r="54" spans="1:48" x14ac:dyDescent="0.35">
      <c r="A54" s="10"/>
      <c r="B54" s="10"/>
      <c r="C54" s="10"/>
      <c r="E54" s="155" t="s">
        <v>204</v>
      </c>
      <c r="F54" s="1152">
        <v>30</v>
      </c>
      <c r="G54" s="1040"/>
      <c r="H54" s="44"/>
      <c r="I54" s="44"/>
      <c r="J54" s="233"/>
      <c r="K54" s="60"/>
      <c r="L54" s="44"/>
      <c r="M54" s="44"/>
      <c r="N54" s="60"/>
      <c r="O54" s="44"/>
      <c r="P54" s="947"/>
      <c r="Q54" s="1129"/>
      <c r="R54" s="44"/>
      <c r="S54" s="233"/>
      <c r="T54" s="60"/>
      <c r="U54" s="59"/>
      <c r="V54" s="59"/>
      <c r="W54" s="59"/>
      <c r="X54" s="467"/>
      <c r="Y54" s="62"/>
      <c r="Z54" s="59"/>
      <c r="AA54" s="191"/>
      <c r="AB54" s="59"/>
      <c r="AC54" s="59"/>
      <c r="AD54" s="59"/>
      <c r="AE54" s="59"/>
      <c r="AF54" s="467"/>
      <c r="AG54" s="62"/>
      <c r="AH54" s="59"/>
      <c r="AI54" s="191"/>
      <c r="AJ54" s="59"/>
      <c r="AK54" s="59"/>
      <c r="AL54" s="59"/>
      <c r="AM54" s="59"/>
      <c r="AN54" s="97"/>
      <c r="AO54" s="62"/>
      <c r="AP54" s="59"/>
      <c r="AQ54" s="191"/>
      <c r="AR54" s="59"/>
      <c r="AS54" s="59"/>
      <c r="AT54" s="59"/>
      <c r="AU54" s="59"/>
      <c r="AV54" s="97"/>
    </row>
    <row r="55" spans="1:48" x14ac:dyDescent="0.35">
      <c r="A55" s="348"/>
      <c r="B55" s="348"/>
      <c r="C55" s="348"/>
      <c r="D55" s="348"/>
      <c r="E55" s="155" t="s">
        <v>122</v>
      </c>
      <c r="F55" s="1152" t="s">
        <v>12</v>
      </c>
      <c r="G55" s="1040"/>
      <c r="H55" s="44"/>
      <c r="I55" s="44"/>
      <c r="J55" s="233"/>
      <c r="K55" s="60"/>
      <c r="L55" s="44"/>
      <c r="M55" s="44"/>
      <c r="N55" s="60"/>
      <c r="O55" s="44"/>
      <c r="P55" s="947"/>
      <c r="Q55" s="1129"/>
      <c r="R55" s="44"/>
      <c r="S55" s="233"/>
      <c r="T55" s="60"/>
      <c r="U55" s="59"/>
      <c r="V55" s="59"/>
      <c r="W55" s="59"/>
      <c r="X55" s="467"/>
      <c r="Y55" s="62"/>
      <c r="Z55" s="59"/>
      <c r="AA55" s="191"/>
      <c r="AB55" s="59"/>
      <c r="AC55" s="59"/>
      <c r="AD55" s="59"/>
      <c r="AE55" s="59"/>
      <c r="AF55" s="467"/>
      <c r="AG55" s="62"/>
      <c r="AH55" s="59"/>
      <c r="AI55" s="191"/>
      <c r="AJ55" s="59"/>
      <c r="AK55" s="59"/>
      <c r="AL55" s="59"/>
      <c r="AM55" s="59"/>
      <c r="AN55" s="97"/>
      <c r="AO55" s="62"/>
      <c r="AP55" s="59"/>
      <c r="AQ55" s="191"/>
      <c r="AR55" s="59"/>
      <c r="AS55" s="59"/>
      <c r="AT55" s="59"/>
      <c r="AU55" s="59"/>
      <c r="AV55" s="97"/>
    </row>
    <row r="56" spans="1:48" x14ac:dyDescent="0.35">
      <c r="A56" s="26"/>
      <c r="B56" s="26"/>
      <c r="C56" s="9"/>
      <c r="D56" s="66"/>
      <c r="E56" s="155" t="s">
        <v>38</v>
      </c>
      <c r="F56" s="1152">
        <v>64</v>
      </c>
      <c r="G56" s="157"/>
      <c r="H56" s="102"/>
      <c r="I56" s="102"/>
      <c r="J56" s="233"/>
      <c r="K56" s="60"/>
      <c r="L56" s="44"/>
      <c r="M56" s="44"/>
      <c r="N56" s="60"/>
      <c r="O56" s="102"/>
      <c r="P56" s="971"/>
      <c r="Q56" s="102"/>
      <c r="R56" s="102"/>
      <c r="S56" s="233"/>
      <c r="T56" s="60"/>
      <c r="U56" s="59"/>
      <c r="V56" s="59"/>
      <c r="W56" s="59"/>
      <c r="X56" s="705"/>
      <c r="Y56" s="180"/>
      <c r="Z56" s="180"/>
      <c r="AA56" s="191"/>
      <c r="AB56" s="59"/>
      <c r="AC56" s="59"/>
      <c r="AD56" s="59"/>
      <c r="AE56" s="59"/>
      <c r="AF56" s="705"/>
      <c r="AG56" s="180"/>
      <c r="AH56" s="59"/>
      <c r="AI56" s="191"/>
      <c r="AJ56" s="59"/>
      <c r="AK56" s="59"/>
      <c r="AL56" s="59"/>
      <c r="AM56" s="59"/>
      <c r="AN56" s="97"/>
      <c r="AO56" s="180"/>
      <c r="AP56" s="59"/>
      <c r="AQ56" s="191"/>
      <c r="AR56" s="59"/>
      <c r="AS56" s="59"/>
      <c r="AT56" s="59"/>
      <c r="AU56" s="59"/>
      <c r="AV56" s="97"/>
    </row>
    <row r="57" spans="1:48" x14ac:dyDescent="0.35">
      <c r="A57" s="26"/>
      <c r="B57" s="26"/>
      <c r="C57" s="9"/>
      <c r="D57" s="66"/>
      <c r="E57" s="155" t="s">
        <v>205</v>
      </c>
      <c r="F57" s="1152">
        <v>52</v>
      </c>
      <c r="G57" s="1041"/>
      <c r="H57" s="44"/>
      <c r="I57" s="44"/>
      <c r="J57" s="233"/>
      <c r="K57" s="60"/>
      <c r="L57" s="44"/>
      <c r="M57" s="44"/>
      <c r="N57" s="60"/>
      <c r="O57" s="44"/>
      <c r="P57" s="947"/>
      <c r="Q57" s="1129"/>
      <c r="R57" s="44"/>
      <c r="S57" s="233"/>
      <c r="T57" s="60"/>
      <c r="U57" s="59"/>
      <c r="V57" s="59"/>
      <c r="W57" s="59"/>
      <c r="X57" s="698"/>
      <c r="Y57" s="62"/>
      <c r="Z57" s="62"/>
      <c r="AA57" s="191"/>
      <c r="AB57" s="59"/>
      <c r="AC57" s="59"/>
      <c r="AD57" s="59"/>
      <c r="AE57" s="59"/>
      <c r="AF57" s="698"/>
      <c r="AG57" s="62"/>
      <c r="AH57" s="59"/>
      <c r="AI57" s="191"/>
      <c r="AJ57" s="59"/>
      <c r="AK57" s="59"/>
      <c r="AL57" s="59"/>
      <c r="AM57" s="59"/>
      <c r="AN57" s="97"/>
      <c r="AO57" s="62"/>
      <c r="AP57" s="59"/>
      <c r="AQ57" s="191"/>
      <c r="AR57" s="59"/>
      <c r="AS57" s="59"/>
      <c r="AT57" s="59"/>
      <c r="AU57" s="59"/>
      <c r="AV57" s="97"/>
    </row>
    <row r="58" spans="1:48" x14ac:dyDescent="0.35">
      <c r="A58" s="26"/>
      <c r="B58" s="26"/>
      <c r="C58" s="26"/>
      <c r="E58" s="155" t="s">
        <v>206</v>
      </c>
      <c r="F58" s="1152">
        <v>186</v>
      </c>
      <c r="G58" s="1041"/>
      <c r="H58" s="44"/>
      <c r="I58" s="44"/>
      <c r="J58" s="233"/>
      <c r="K58" s="60"/>
      <c r="L58" s="44"/>
      <c r="M58" s="44"/>
      <c r="N58" s="60"/>
      <c r="O58" s="44"/>
      <c r="P58" s="947"/>
      <c r="Q58" s="1129"/>
      <c r="R58" s="44"/>
      <c r="S58" s="233"/>
      <c r="T58" s="60"/>
      <c r="U58" s="59"/>
      <c r="V58" s="59"/>
      <c r="W58" s="59"/>
      <c r="X58" s="698"/>
      <c r="Y58" s="62"/>
      <c r="Z58" s="62"/>
      <c r="AA58" s="191"/>
      <c r="AB58" s="59"/>
      <c r="AC58" s="59"/>
      <c r="AD58" s="59"/>
      <c r="AE58" s="59"/>
      <c r="AF58" s="698"/>
      <c r="AG58" s="62"/>
      <c r="AH58" s="59"/>
      <c r="AI58" s="191"/>
      <c r="AJ58" s="59"/>
      <c r="AK58" s="59"/>
      <c r="AL58" s="59"/>
      <c r="AM58" s="59"/>
      <c r="AN58" s="467"/>
      <c r="AO58" s="62"/>
      <c r="AP58" s="59"/>
      <c r="AQ58" s="191"/>
      <c r="AR58" s="59"/>
      <c r="AS58" s="59"/>
      <c r="AT58" s="59"/>
      <c r="AU58" s="59"/>
      <c r="AV58" s="467"/>
    </row>
    <row r="59" spans="1:48" x14ac:dyDescent="0.35">
      <c r="A59" s="26"/>
      <c r="B59" s="26"/>
      <c r="C59" s="26"/>
      <c r="E59" s="155" t="s">
        <v>208</v>
      </c>
      <c r="F59" s="1152">
        <v>196</v>
      </c>
      <c r="G59" s="1040"/>
      <c r="H59" s="44"/>
      <c r="I59" s="44"/>
      <c r="J59" s="233"/>
      <c r="K59" s="60"/>
      <c r="L59" s="44"/>
      <c r="M59" s="44"/>
      <c r="N59" s="60"/>
      <c r="O59" s="44"/>
      <c r="P59" s="947"/>
      <c r="Q59" s="1129"/>
      <c r="R59" s="44"/>
      <c r="S59" s="233"/>
      <c r="T59" s="60"/>
      <c r="U59" s="59"/>
      <c r="V59" s="59"/>
      <c r="W59" s="59"/>
      <c r="X59" s="698"/>
      <c r="Y59" s="62"/>
      <c r="Z59" s="62"/>
      <c r="AA59" s="191"/>
      <c r="AB59" s="59"/>
      <c r="AC59" s="59"/>
      <c r="AD59" s="59"/>
      <c r="AE59" s="59"/>
      <c r="AF59" s="698"/>
      <c r="AG59" s="62"/>
      <c r="AH59" s="59"/>
      <c r="AI59" s="191"/>
      <c r="AJ59" s="59"/>
      <c r="AK59" s="59"/>
      <c r="AL59" s="59"/>
      <c r="AM59" s="59"/>
      <c r="AN59" s="467"/>
      <c r="AO59" s="62"/>
      <c r="AP59" s="59"/>
      <c r="AQ59" s="191"/>
      <c r="AR59" s="59"/>
      <c r="AS59" s="59"/>
      <c r="AT59" s="59"/>
      <c r="AU59" s="59"/>
      <c r="AV59" s="467"/>
    </row>
    <row r="60" spans="1:48" x14ac:dyDescent="0.35">
      <c r="A60" s="26"/>
      <c r="B60" s="26"/>
      <c r="C60" s="26"/>
      <c r="E60" s="155" t="s">
        <v>129</v>
      </c>
      <c r="F60" s="1152">
        <v>1071</v>
      </c>
      <c r="G60" s="1040"/>
      <c r="H60" s="44"/>
      <c r="I60" s="44"/>
      <c r="J60" s="233"/>
      <c r="K60" s="60"/>
      <c r="L60" s="44"/>
      <c r="M60" s="44"/>
      <c r="N60" s="60"/>
      <c r="O60" s="44"/>
      <c r="P60" s="947"/>
      <c r="Q60" s="1129"/>
      <c r="R60" s="44"/>
      <c r="S60" s="233"/>
      <c r="T60" s="60"/>
      <c r="U60" s="59"/>
      <c r="V60" s="59"/>
      <c r="W60" s="59"/>
      <c r="X60" s="698"/>
      <c r="Y60" s="62"/>
      <c r="Z60" s="62"/>
      <c r="AA60" s="191"/>
      <c r="AB60" s="59"/>
      <c r="AC60" s="59"/>
      <c r="AD60" s="59"/>
      <c r="AE60" s="59"/>
      <c r="AF60" s="698"/>
      <c r="AG60" s="62"/>
      <c r="AH60" s="59"/>
      <c r="AI60" s="191"/>
      <c r="AJ60" s="59"/>
      <c r="AK60" s="59"/>
      <c r="AL60" s="59"/>
      <c r="AM60" s="59"/>
      <c r="AN60" s="467"/>
      <c r="AO60" s="62"/>
      <c r="AP60" s="59"/>
      <c r="AQ60" s="191"/>
      <c r="AR60" s="59"/>
      <c r="AS60" s="59"/>
      <c r="AT60" s="59"/>
      <c r="AU60" s="59"/>
      <c r="AV60" s="467"/>
    </row>
    <row r="61" spans="1:48" x14ac:dyDescent="0.35">
      <c r="A61" s="26"/>
      <c r="B61" s="26"/>
      <c r="C61" s="26"/>
      <c r="E61" s="155" t="s">
        <v>140</v>
      </c>
      <c r="F61" s="1152">
        <v>758</v>
      </c>
      <c r="G61" s="1040"/>
      <c r="H61" s="44"/>
      <c r="I61" s="44"/>
      <c r="J61" s="233"/>
      <c r="K61" s="60"/>
      <c r="L61" s="44"/>
      <c r="M61" s="44"/>
      <c r="N61" s="60"/>
      <c r="O61" s="44"/>
      <c r="P61" s="947"/>
      <c r="Q61" s="1129"/>
      <c r="R61" s="44"/>
      <c r="S61" s="233"/>
      <c r="T61" s="60"/>
      <c r="U61" s="59"/>
      <c r="V61" s="59"/>
      <c r="W61" s="59"/>
      <c r="X61" s="698"/>
      <c r="Y61" s="62"/>
      <c r="Z61" s="62"/>
      <c r="AA61" s="191"/>
      <c r="AB61" s="59"/>
      <c r="AC61" s="59"/>
      <c r="AD61" s="59"/>
      <c r="AE61" s="59"/>
      <c r="AF61" s="698"/>
      <c r="AG61" s="62"/>
      <c r="AH61" s="59"/>
      <c r="AI61" s="191"/>
      <c r="AJ61" s="59"/>
      <c r="AK61" s="59"/>
      <c r="AL61" s="59"/>
      <c r="AM61" s="59"/>
      <c r="AN61" s="467"/>
      <c r="AO61" s="62"/>
      <c r="AP61" s="59"/>
      <c r="AQ61" s="191"/>
      <c r="AR61" s="59"/>
      <c r="AS61" s="59"/>
      <c r="AT61" s="59"/>
      <c r="AU61" s="59"/>
      <c r="AV61" s="467"/>
    </row>
    <row r="62" spans="1:48" x14ac:dyDescent="0.35">
      <c r="C62" s="12"/>
      <c r="E62" s="155" t="s">
        <v>141</v>
      </c>
      <c r="F62" s="1152">
        <v>143</v>
      </c>
      <c r="G62" s="157"/>
      <c r="H62" s="44"/>
      <c r="I62" s="44"/>
      <c r="J62" s="233"/>
      <c r="K62" s="60"/>
      <c r="L62" s="44"/>
      <c r="M62" s="44"/>
      <c r="N62" s="60"/>
      <c r="O62" s="44"/>
      <c r="P62" s="947"/>
      <c r="Q62" s="1129"/>
      <c r="R62" s="44"/>
      <c r="S62" s="233"/>
      <c r="T62" s="60"/>
      <c r="U62" s="59"/>
      <c r="V62" s="59"/>
      <c r="W62" s="59"/>
      <c r="X62" s="698"/>
      <c r="Y62" s="62"/>
      <c r="Z62" s="62"/>
      <c r="AA62" s="191"/>
      <c r="AB62" s="59"/>
      <c r="AC62" s="59"/>
      <c r="AD62" s="59"/>
      <c r="AE62" s="59"/>
      <c r="AF62" s="698"/>
      <c r="AG62" s="62"/>
      <c r="AH62" s="59"/>
      <c r="AI62" s="191"/>
      <c r="AJ62" s="59"/>
      <c r="AK62" s="59"/>
      <c r="AL62" s="59"/>
      <c r="AM62" s="59"/>
      <c r="AN62" s="467"/>
      <c r="AO62" s="62"/>
      <c r="AP62" s="59"/>
      <c r="AQ62" s="191"/>
      <c r="AR62" s="59"/>
      <c r="AS62" s="59"/>
      <c r="AT62" s="59"/>
      <c r="AU62" s="59"/>
      <c r="AV62" s="467"/>
    </row>
    <row r="63" spans="1:48" x14ac:dyDescent="0.35">
      <c r="C63" s="12"/>
      <c r="E63" s="155" t="s">
        <v>79</v>
      </c>
      <c r="F63" s="1152">
        <v>135</v>
      </c>
      <c r="G63" s="1041"/>
      <c r="H63" s="44"/>
      <c r="I63" s="44"/>
      <c r="J63" s="233"/>
      <c r="K63" s="60"/>
      <c r="L63" s="44"/>
      <c r="M63" s="44"/>
      <c r="N63" s="60"/>
      <c r="O63" s="44"/>
      <c r="P63" s="947"/>
      <c r="Q63" s="1129"/>
      <c r="R63" s="44"/>
      <c r="S63" s="233"/>
      <c r="T63" s="60"/>
      <c r="U63" s="59"/>
      <c r="V63" s="59"/>
      <c r="W63" s="59"/>
      <c r="X63" s="698"/>
      <c r="Y63" s="62"/>
      <c r="Z63" s="62"/>
      <c r="AA63" s="191"/>
      <c r="AB63" s="59"/>
      <c r="AC63" s="59"/>
      <c r="AD63" s="59"/>
      <c r="AE63" s="59"/>
      <c r="AF63" s="698"/>
      <c r="AG63" s="62"/>
      <c r="AH63" s="59"/>
      <c r="AI63" s="191"/>
      <c r="AJ63" s="59"/>
      <c r="AK63" s="59"/>
      <c r="AL63" s="59"/>
      <c r="AM63" s="59"/>
      <c r="AN63" s="467"/>
      <c r="AO63" s="62"/>
      <c r="AP63" s="59"/>
      <c r="AQ63" s="191"/>
      <c r="AR63" s="59"/>
      <c r="AS63" s="59"/>
      <c r="AT63" s="59"/>
      <c r="AU63" s="59"/>
      <c r="AV63" s="467"/>
    </row>
    <row r="64" spans="1:48" x14ac:dyDescent="0.35">
      <c r="C64" s="12"/>
      <c r="E64" s="7" t="s">
        <v>14</v>
      </c>
      <c r="F64" s="1152">
        <v>14</v>
      </c>
      <c r="G64" s="1041"/>
      <c r="H64" s="44"/>
      <c r="I64" s="44"/>
      <c r="J64" s="233"/>
      <c r="K64" s="60"/>
      <c r="L64" s="44"/>
      <c r="M64" s="44"/>
      <c r="N64" s="60"/>
      <c r="O64" s="44"/>
      <c r="P64" s="947"/>
      <c r="Q64" s="1129"/>
      <c r="R64" s="44"/>
      <c r="S64" s="233"/>
      <c r="T64" s="60"/>
      <c r="U64" s="59"/>
      <c r="V64" s="59"/>
      <c r="W64" s="59"/>
      <c r="X64" s="698"/>
      <c r="Y64" s="62"/>
      <c r="Z64" s="62"/>
      <c r="AA64" s="191"/>
      <c r="AB64" s="59"/>
      <c r="AC64" s="59"/>
      <c r="AD64" s="59"/>
      <c r="AE64" s="59"/>
      <c r="AF64" s="698"/>
      <c r="AG64" s="62"/>
      <c r="AH64" s="59"/>
      <c r="AI64" s="191"/>
      <c r="AJ64" s="59"/>
      <c r="AK64" s="59"/>
      <c r="AL64" s="59"/>
      <c r="AM64" s="59"/>
      <c r="AN64" s="467"/>
      <c r="AO64" s="62"/>
      <c r="AP64" s="59"/>
      <c r="AQ64" s="191"/>
      <c r="AR64" s="59"/>
      <c r="AS64" s="59"/>
      <c r="AT64" s="59"/>
      <c r="AU64" s="59"/>
      <c r="AV64" s="467"/>
    </row>
    <row r="67" spans="1:41" x14ac:dyDescent="0.35">
      <c r="A67" s="1118" t="s">
        <v>3006</v>
      </c>
    </row>
    <row r="68" spans="1:41" x14ac:dyDescent="0.35">
      <c r="A68" s="1113" t="s">
        <v>2976</v>
      </c>
    </row>
    <row r="69" spans="1:41" x14ac:dyDescent="0.35">
      <c r="A69" s="1446" t="s">
        <v>494</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row>
    <row r="70" spans="1:41" x14ac:dyDescent="0.35">
      <c r="A70" s="1445" t="s">
        <v>1353</v>
      </c>
      <c r="B70" s="1445"/>
      <c r="C70" s="1445"/>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c r="AL70" s="1445"/>
      <c r="AM70" s="1445"/>
      <c r="AN70" s="1445"/>
      <c r="AO70" s="1445"/>
    </row>
    <row r="71" spans="1:41" x14ac:dyDescent="0.35">
      <c r="A71" s="1461" t="s">
        <v>518</v>
      </c>
      <c r="B71" s="1461"/>
      <c r="C71" s="1461"/>
      <c r="D71" s="1461"/>
      <c r="E71" s="1461"/>
      <c r="F71" s="1461"/>
      <c r="G71" s="1461"/>
      <c r="H71" s="1461"/>
      <c r="I71" s="1461"/>
      <c r="J71" s="1461"/>
      <c r="K71" s="1461"/>
      <c r="L71" s="1461"/>
      <c r="M71" s="1461"/>
      <c r="N71" s="1461"/>
      <c r="O71" s="1461"/>
      <c r="P71" s="1461"/>
      <c r="Q71" s="1461"/>
      <c r="R71" s="1461"/>
      <c r="S71" s="1461"/>
      <c r="T71" s="1461"/>
      <c r="U71" s="1461"/>
      <c r="V71" s="1461"/>
      <c r="W71" s="1461"/>
      <c r="X71" s="1461"/>
      <c r="Y71" s="1461"/>
      <c r="Z71" s="1461"/>
      <c r="AA71" s="1461"/>
      <c r="AB71" s="1461"/>
      <c r="AC71" s="1461"/>
      <c r="AD71" s="1461"/>
      <c r="AE71" s="1461"/>
      <c r="AF71" s="1461"/>
      <c r="AG71" s="1461"/>
      <c r="AH71" s="1461"/>
      <c r="AI71" s="1461"/>
      <c r="AJ71" s="1461"/>
      <c r="AK71" s="1461"/>
      <c r="AL71" s="1461"/>
      <c r="AM71" s="1461"/>
      <c r="AN71" s="1461"/>
      <c r="AO71" s="1461"/>
    </row>
    <row r="72" spans="1:41" x14ac:dyDescent="0.35">
      <c r="A72" s="1461"/>
      <c r="B72" s="1461"/>
      <c r="C72" s="1461"/>
      <c r="D72" s="1461"/>
      <c r="E72" s="1461"/>
      <c r="F72" s="1461"/>
      <c r="G72" s="1461"/>
      <c r="H72" s="1461"/>
      <c r="I72" s="1461"/>
      <c r="J72" s="1461"/>
      <c r="K72" s="1461"/>
      <c r="L72" s="1461"/>
      <c r="M72" s="1461"/>
      <c r="N72" s="1461"/>
      <c r="O72" s="1461"/>
      <c r="P72" s="1461"/>
      <c r="Q72" s="1461"/>
      <c r="R72" s="1461"/>
      <c r="S72" s="1461"/>
      <c r="T72" s="1461"/>
      <c r="U72" s="1461"/>
      <c r="V72" s="1461"/>
      <c r="W72" s="1461"/>
      <c r="X72" s="1461"/>
      <c r="Y72" s="1461"/>
      <c r="Z72" s="1461"/>
      <c r="AA72" s="1461"/>
      <c r="AB72" s="1461"/>
      <c r="AC72" s="1461"/>
      <c r="AD72" s="1461"/>
      <c r="AE72" s="1461"/>
      <c r="AF72" s="1461"/>
      <c r="AG72" s="1461"/>
      <c r="AH72" s="1461"/>
      <c r="AI72" s="1461"/>
      <c r="AJ72" s="1461"/>
      <c r="AK72" s="1461"/>
      <c r="AL72" s="1461"/>
      <c r="AM72" s="1461"/>
      <c r="AN72" s="1461"/>
      <c r="AO72" s="1461"/>
    </row>
    <row r="74" spans="1:41" x14ac:dyDescent="0.35">
      <c r="B74" s="1118"/>
      <c r="C74" s="1118"/>
      <c r="D74" s="1118"/>
      <c r="E74" s="1118"/>
      <c r="F74" s="1061"/>
      <c r="G74" s="1118"/>
      <c r="H74" s="1118"/>
      <c r="I74" s="1118"/>
      <c r="J74" s="1118"/>
      <c r="K74" s="1118"/>
      <c r="L74" s="1120"/>
      <c r="M74" s="1118"/>
      <c r="N74" s="1118"/>
      <c r="O74" s="1118"/>
      <c r="P74" s="1118"/>
      <c r="Q74" s="1168"/>
      <c r="R74" s="1118"/>
      <c r="S74" s="1120"/>
      <c r="T74" s="1118"/>
      <c r="U74" s="1118"/>
      <c r="V74" s="1118"/>
      <c r="W74" s="1118"/>
      <c r="X74" s="1118"/>
      <c r="Y74" s="1168"/>
      <c r="Z74" s="1120"/>
      <c r="AA74" s="1118"/>
      <c r="AB74" s="1118"/>
      <c r="AC74" s="1118"/>
      <c r="AD74" s="1118"/>
      <c r="AE74" s="1118"/>
      <c r="AF74" s="1120"/>
      <c r="AG74" s="1168"/>
      <c r="AH74" s="1118"/>
      <c r="AI74" s="1118"/>
      <c r="AJ74" s="1118"/>
      <c r="AK74" s="1118"/>
      <c r="AL74" s="1118"/>
      <c r="AM74" s="1115"/>
      <c r="AN74" s="1115"/>
      <c r="AO74" s="1206"/>
    </row>
    <row r="76" spans="1:41" x14ac:dyDescent="0.35">
      <c r="A76" s="1461"/>
      <c r="B76" s="1461"/>
      <c r="C76" s="1461"/>
      <c r="D76" s="1461"/>
      <c r="E76" s="1461"/>
      <c r="F76" s="1461"/>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461"/>
      <c r="AM76" s="1461"/>
      <c r="AN76" s="1461"/>
      <c r="AO76" s="1461"/>
    </row>
    <row r="77" spans="1:41" x14ac:dyDescent="0.35">
      <c r="A77" s="1461"/>
      <c r="B77" s="1461"/>
      <c r="C77" s="1461"/>
      <c r="D77" s="1461"/>
      <c r="E77" s="1461"/>
      <c r="F77" s="1461"/>
      <c r="G77" s="1461"/>
      <c r="H77" s="1461"/>
      <c r="I77" s="1461"/>
      <c r="J77" s="1461"/>
      <c r="K77" s="1461"/>
      <c r="L77" s="1461"/>
      <c r="M77" s="1461"/>
      <c r="N77" s="1461"/>
      <c r="O77" s="1461"/>
      <c r="P77" s="1461"/>
      <c r="Q77" s="1461"/>
      <c r="R77" s="1461"/>
      <c r="S77" s="1461"/>
      <c r="T77" s="1461"/>
      <c r="U77" s="1461"/>
      <c r="V77" s="1461"/>
      <c r="W77" s="1461"/>
      <c r="X77" s="1461"/>
      <c r="Y77" s="1461"/>
      <c r="Z77" s="1461"/>
      <c r="AA77" s="1461"/>
      <c r="AB77" s="1461"/>
      <c r="AC77" s="1461"/>
      <c r="AD77" s="1461"/>
      <c r="AE77" s="1461"/>
      <c r="AF77" s="1461"/>
      <c r="AG77" s="1461"/>
      <c r="AH77" s="1461"/>
      <c r="AI77" s="1461"/>
      <c r="AJ77" s="1461"/>
      <c r="AK77" s="1461"/>
      <c r="AL77" s="1461"/>
      <c r="AM77" s="1461"/>
      <c r="AN77" s="1461"/>
      <c r="AO77" s="1461"/>
    </row>
    <row r="78" spans="1:41" x14ac:dyDescent="0.35">
      <c r="AM78" s="1115"/>
      <c r="AN78" s="1115"/>
      <c r="AO78" s="1206"/>
    </row>
    <row r="79" spans="1:41" ht="17" x14ac:dyDescent="0.35">
      <c r="A79" s="1116"/>
      <c r="B79" s="1115"/>
      <c r="C79" s="1115"/>
      <c r="D79" s="1115"/>
      <c r="E79" s="1115"/>
      <c r="F79" s="1210"/>
      <c r="G79" s="1115"/>
      <c r="H79" s="1115"/>
      <c r="I79" s="1121"/>
      <c r="J79" s="1115"/>
      <c r="K79" s="1115"/>
      <c r="L79" s="1115"/>
      <c r="M79" s="1115"/>
      <c r="N79" s="1115"/>
      <c r="O79" s="1121"/>
      <c r="P79" s="1121"/>
      <c r="Q79" s="1206"/>
      <c r="R79" s="1115"/>
      <c r="S79" s="1115"/>
      <c r="T79" s="1115"/>
      <c r="U79" s="1115"/>
      <c r="V79" s="1115"/>
      <c r="W79" s="1121"/>
      <c r="X79" s="1115"/>
      <c r="Y79" s="1206"/>
      <c r="Z79" s="1115"/>
      <c r="AA79" s="1115"/>
      <c r="AB79" s="1115"/>
      <c r="AC79" s="1115"/>
      <c r="AD79" s="1115"/>
    </row>
    <row r="80" spans="1:41" x14ac:dyDescent="0.35">
      <c r="J80" s="7"/>
      <c r="K80" s="201"/>
      <c r="S80" s="7"/>
      <c r="V80" s="201"/>
      <c r="AA80" s="7"/>
      <c r="AD80" s="201"/>
      <c r="AI80" s="7"/>
      <c r="AL80" s="201"/>
    </row>
    <row r="81" spans="1:40" x14ac:dyDescent="0.35">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row>
    <row r="82" spans="1:40" x14ac:dyDescent="0.35">
      <c r="A82" s="1446"/>
      <c r="B82" s="1446"/>
      <c r="C82" s="1446"/>
      <c r="D82" s="1446"/>
      <c r="E82" s="1446"/>
      <c r="F82" s="1446"/>
      <c r="G82" s="1446"/>
      <c r="H82" s="1446"/>
      <c r="I82" s="1446"/>
      <c r="J82" s="1446"/>
      <c r="K82" s="1446"/>
      <c r="L82" s="1446"/>
      <c r="M82" s="1446"/>
      <c r="N82" s="1446"/>
      <c r="O82" s="1446"/>
      <c r="P82" s="1446"/>
      <c r="Q82" s="1446"/>
      <c r="R82" s="1446"/>
      <c r="S82" s="1446"/>
      <c r="T82" s="1446"/>
      <c r="U82" s="1446"/>
      <c r="V82" s="1446"/>
      <c r="W82" s="1446"/>
      <c r="X82" s="1446"/>
      <c r="Y82" s="1446"/>
      <c r="Z82" s="1446"/>
      <c r="AA82" s="1446"/>
      <c r="AB82" s="1446"/>
      <c r="AC82" s="1446"/>
      <c r="AD82" s="1446"/>
      <c r="AE82" s="1446"/>
      <c r="AF82" s="1446"/>
      <c r="AG82" s="1446"/>
      <c r="AH82" s="1446"/>
      <c r="AI82" s="1446"/>
      <c r="AJ82" s="1446"/>
      <c r="AK82" s="1446"/>
      <c r="AL82" s="1446"/>
      <c r="AM82" s="1446"/>
      <c r="AN82" s="1446"/>
    </row>
    <row r="83" spans="1:40" x14ac:dyDescent="0.35">
      <c r="A83" s="1113"/>
      <c r="I83" s="201"/>
      <c r="J83" s="7"/>
      <c r="S83" s="7"/>
      <c r="U83" s="201"/>
      <c r="AA83" s="7"/>
      <c r="AC83" s="201"/>
      <c r="AI83" s="7"/>
      <c r="AK83" s="201"/>
    </row>
  </sheetData>
  <customSheetViews>
    <customSheetView guid="{6E86E696-B0D6-465F-9D8E-9F701215684B}" scale="80">
      <pane ySplit="14" topLeftCell="A15" activePane="bottomLeft" state="frozen"/>
      <selection pane="bottomLeft" activeCell="A2" sqref="A2:AK2"/>
      <pageMargins left="0.7" right="0.7" top="0.75" bottom="0.75" header="0.3" footer="0.3"/>
      <pageSetup paperSize="9" orientation="portrait" r:id="rId1"/>
    </customSheetView>
    <customSheetView guid="{6E4B7CCB-6AAD-43EF-8F3B-467C875EAFC2}" scale="80" topLeftCell="H1">
      <pane ySplit="12" topLeftCell="A52" activePane="bottomLeft" state="frozen"/>
      <selection pane="bottomLeft" activeCell="BF45" sqref="BF45:BF67"/>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K2"/>
      <pageMargins left="0.7" right="0.7" top="0.75" bottom="0.75" header="0.3" footer="0.3"/>
      <pageSetup paperSize="9" orientation="portrait" r:id="rId3"/>
    </customSheetView>
    <customSheetView guid="{15A268B0-4848-47EE-BF14-0F187D7B6211}" scale="80" topLeftCell="H1">
      <pane ySplit="12" topLeftCell="A52" activePane="bottomLeft" state="frozen"/>
      <selection pane="bottomLeft" activeCell="BF45" sqref="BF45:BF67"/>
      <pageMargins left="0.7" right="0.7" top="0.75" bottom="0.75" header="0.3" footer="0.3"/>
      <pageSetup paperSize="9" orientation="portrait" r:id="rId4"/>
    </customSheetView>
    <customSheetView guid="{C9002C72-A0F7-4AAF-83BF-3FC793C5F997}" scale="80" topLeftCell="H1">
      <pane ySplit="12" topLeftCell="A52" activePane="bottomLeft" state="frozen"/>
      <selection pane="bottomLeft" activeCell="BF45" sqref="BF45:BF67"/>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topLeftCell="H1">
      <pane ySplit="12" topLeftCell="A52" activePane="bottomLeft" state="frozen"/>
      <selection pane="bottomLeft" activeCell="BF45" sqref="BF45:BF67"/>
      <pageMargins left="0.7" right="0.7" top="0.75" bottom="0.75" header="0.3" footer="0.3"/>
      <pageSetup paperSize="9" orientation="portrait" r:id="rId7"/>
    </customSheetView>
    <customSheetView guid="{6485167B-8362-4824-AB11-BFAF0051B385}" scale="80" topLeftCell="H1">
      <pane ySplit="12" topLeftCell="A52" activePane="bottomLeft" state="frozen"/>
      <selection pane="bottomLeft" activeCell="BF45" sqref="BF45:BF67"/>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K2"/>
      <pageMargins left="0.7" right="0.7" top="0.75" bottom="0.75" header="0.3" footer="0.3"/>
      <pageSetup paperSize="9" orientation="portrait" r:id="rId9"/>
    </customSheetView>
  </customSheetViews>
  <mergeCells count="16">
    <mergeCell ref="A69:AL69"/>
    <mergeCell ref="A81:AN81"/>
    <mergeCell ref="A82:AN82"/>
    <mergeCell ref="A71:AO72"/>
    <mergeCell ref="A70:AO70"/>
    <mergeCell ref="A76:AO77"/>
    <mergeCell ref="A2:AG2"/>
    <mergeCell ref="A7:AD7"/>
    <mergeCell ref="AO13:AV13"/>
    <mergeCell ref="H12:AM12"/>
    <mergeCell ref="H13:O13"/>
    <mergeCell ref="Q13:X13"/>
    <mergeCell ref="Y13:AF13"/>
    <mergeCell ref="AG13:AN13"/>
    <mergeCell ref="A5:AE6"/>
    <mergeCell ref="A10:L10"/>
  </mergeCells>
  <hyperlinks>
    <hyperlink ref="A11:D11" location="Contents!A1" display="Return to Contents"/>
  </hyperlinks>
  <pageMargins left="0.7" right="0.7" top="0.75" bottom="0.75" header="0.3" footer="0.3"/>
  <pageSetup paperSize="9" orientation="portrait"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92"/>
  <sheetViews>
    <sheetView zoomScale="80" zoomScaleNormal="80" workbookViewId="0">
      <pane ySplit="13" topLeftCell="A14" activePane="bottomLeft" state="frozen"/>
      <selection activeCell="F1" sqref="F1"/>
      <selection pane="bottomLeft" activeCell="A4" sqref="A4"/>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26953125" style="7" customWidth="1"/>
    <col min="8" max="8" width="6" style="7" bestFit="1" customWidth="1"/>
    <col min="9" max="9" width="1.26953125" style="7" customWidth="1"/>
    <col min="10" max="10" width="7.726562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7" bestFit="1" customWidth="1"/>
    <col min="18" max="18" width="1.26953125" style="7" customWidth="1"/>
    <col min="19" max="19" width="7.7265625" style="201" bestFit="1" customWidth="1"/>
    <col min="20" max="20" width="1.26953125" style="7" customWidth="1"/>
    <col min="21" max="21" width="5" style="7" bestFit="1" customWidth="1"/>
    <col min="22" max="22" width="1.26953125" style="7" customWidth="1"/>
    <col min="23" max="23" width="11.453125" style="7" bestFit="1" customWidth="1"/>
    <col min="24" max="24" width="1.26953125" style="7" customWidth="1"/>
    <col min="25" max="25" width="7.1796875" style="7" bestFit="1" customWidth="1"/>
    <col min="26" max="26" width="1.26953125" style="7" customWidth="1"/>
    <col min="27" max="27" width="7.726562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7" bestFit="1" customWidth="1"/>
    <col min="34" max="34" width="1.26953125" style="7" customWidth="1"/>
    <col min="35" max="35" width="7.726562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7" customWidth="1"/>
    <col min="42" max="42" width="1.26953125" style="7" customWidth="1"/>
    <col min="43" max="43" width="7.7265625" style="7" customWidth="1"/>
    <col min="44" max="44" width="1.26953125" style="7" customWidth="1"/>
    <col min="45" max="45" width="5" style="7" customWidth="1"/>
    <col min="46" max="46" width="1.26953125" style="7" customWidth="1"/>
    <col min="47" max="47" width="13.1796875" style="7" customWidth="1"/>
    <col min="48" max="48" width="1.453125" style="7" customWidth="1"/>
    <col min="49" max="16384" width="9.1796875" style="7"/>
  </cols>
  <sheetData>
    <row r="1" spans="1:48" ht="6" customHeight="1" x14ac:dyDescent="0.25"/>
    <row r="2" spans="1:48" s="393" customFormat="1" ht="18" x14ac:dyDescent="0.4">
      <c r="A2" s="1281" t="s">
        <v>451</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392"/>
    </row>
    <row r="3" spans="1:48" s="393" customFormat="1" ht="18" customHeight="1" x14ac:dyDescent="0.3">
      <c r="A3" s="1426" t="s">
        <v>3077</v>
      </c>
      <c r="F3" s="1209"/>
      <c r="H3" s="394"/>
      <c r="J3" s="399"/>
      <c r="O3" s="394"/>
      <c r="P3" s="1122"/>
      <c r="R3" s="399"/>
      <c r="X3" s="399"/>
      <c r="AC3" s="398"/>
      <c r="AD3" s="394"/>
      <c r="AE3" s="398"/>
      <c r="AF3" s="430"/>
      <c r="AG3" s="398"/>
    </row>
    <row r="4" spans="1:48" s="1145" customFormat="1" ht="18" customHeight="1" x14ac:dyDescent="0.3">
      <c r="A4" s="1426" t="s">
        <v>3078</v>
      </c>
      <c r="F4" s="1209"/>
      <c r="H4" s="1167"/>
      <c r="J4" s="399"/>
      <c r="O4" s="1167"/>
      <c r="P4" s="1167"/>
      <c r="R4" s="399"/>
      <c r="X4" s="399"/>
      <c r="AC4" s="1158"/>
      <c r="AD4" s="1167"/>
      <c r="AE4" s="1158"/>
      <c r="AF4" s="1160"/>
      <c r="AG4" s="1158"/>
    </row>
    <row r="5" spans="1:48" s="393" customFormat="1" ht="15" customHeight="1" x14ac:dyDescent="0.3">
      <c r="A5" s="1438" t="s">
        <v>452</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1438"/>
      <c r="AD5" s="1438"/>
      <c r="AE5" s="1439"/>
      <c r="AF5" s="1439"/>
      <c r="AG5" s="1439"/>
      <c r="AH5" s="1439"/>
      <c r="AI5" s="1439"/>
      <c r="AJ5" s="1439"/>
      <c r="AK5" s="1439"/>
      <c r="AL5" s="1439"/>
      <c r="AM5" s="1439"/>
    </row>
    <row r="6" spans="1:48" s="393" customFormat="1" ht="6.75" customHeight="1" x14ac:dyDescent="0.3">
      <c r="A6" s="1439"/>
      <c r="B6" s="1439"/>
      <c r="C6" s="1439"/>
      <c r="D6" s="1439"/>
      <c r="E6" s="1439"/>
      <c r="F6" s="1439"/>
      <c r="G6" s="1439"/>
      <c r="H6" s="1439"/>
      <c r="I6" s="1439"/>
      <c r="J6" s="1439"/>
      <c r="K6" s="1439"/>
      <c r="L6" s="1439"/>
      <c r="M6" s="1439"/>
      <c r="N6" s="1439"/>
      <c r="O6" s="1439"/>
      <c r="P6" s="1439"/>
      <c r="Q6" s="1439"/>
      <c r="R6" s="1439"/>
      <c r="S6" s="1439"/>
      <c r="T6" s="1439"/>
      <c r="U6" s="1439"/>
      <c r="V6" s="1439"/>
      <c r="W6" s="1439"/>
      <c r="X6" s="1439"/>
      <c r="Y6" s="1439"/>
      <c r="Z6" s="1439"/>
      <c r="AA6" s="1439"/>
      <c r="AB6" s="1439"/>
      <c r="AC6" s="1439"/>
      <c r="AD6" s="1439"/>
      <c r="AE6" s="1439"/>
      <c r="AF6" s="1439"/>
      <c r="AG6" s="1439"/>
      <c r="AH6" s="1439"/>
      <c r="AI6" s="1439"/>
      <c r="AJ6" s="1439"/>
      <c r="AK6" s="1439"/>
      <c r="AL6" s="1439"/>
      <c r="AM6" s="1439"/>
    </row>
    <row r="7" spans="1:48" s="393" customFormat="1" ht="15" customHeight="1" x14ac:dyDescent="0.35">
      <c r="A7" s="1450" t="s">
        <v>453</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439"/>
      <c r="AN7" s="1439"/>
      <c r="AO7" s="1439"/>
      <c r="AP7" s="10"/>
      <c r="AQ7" s="10"/>
    </row>
    <row r="8" spans="1:48" s="393" customFormat="1" ht="15" customHeight="1" x14ac:dyDescent="0.3">
      <c r="A8" s="396" t="s">
        <v>397</v>
      </c>
      <c r="B8" s="429"/>
      <c r="C8" s="429"/>
      <c r="D8" s="429"/>
      <c r="E8" s="429"/>
      <c r="F8" s="1061"/>
      <c r="G8" s="429"/>
      <c r="H8" s="429"/>
      <c r="I8" s="429"/>
      <c r="J8" s="429"/>
      <c r="K8" s="429"/>
      <c r="L8" s="429"/>
      <c r="M8" s="429"/>
      <c r="N8" s="429"/>
      <c r="O8" s="429"/>
      <c r="P8" s="1118"/>
      <c r="Q8" s="429"/>
      <c r="R8" s="429"/>
      <c r="S8" s="429"/>
      <c r="T8" s="429"/>
      <c r="U8" s="429"/>
      <c r="V8" s="429"/>
      <c r="W8" s="429"/>
      <c r="X8" s="429"/>
      <c r="Y8" s="429"/>
      <c r="Z8" s="429"/>
      <c r="AA8" s="429"/>
      <c r="AB8" s="429"/>
      <c r="AC8" s="429"/>
      <c r="AD8" s="429"/>
      <c r="AE8" s="429"/>
      <c r="AF8" s="429"/>
      <c r="AG8" s="429"/>
      <c r="AH8" s="429"/>
      <c r="AI8" s="429"/>
      <c r="AJ8" s="429"/>
      <c r="AK8" s="429"/>
      <c r="AL8" s="429"/>
      <c r="AM8" s="10"/>
      <c r="AN8" s="10"/>
      <c r="AO8" s="10"/>
      <c r="AP8" s="10"/>
      <c r="AQ8" s="10"/>
    </row>
    <row r="9" spans="1:48" s="819" customFormat="1" ht="15" customHeight="1" x14ac:dyDescent="0.2">
      <c r="A9" s="396"/>
      <c r="B9" s="797"/>
      <c r="C9" s="797"/>
      <c r="D9" s="797"/>
      <c r="E9" s="797"/>
      <c r="F9" s="1061"/>
      <c r="G9" s="797"/>
      <c r="H9" s="797"/>
      <c r="I9" s="797"/>
      <c r="J9" s="797"/>
      <c r="K9" s="797"/>
      <c r="L9" s="797"/>
      <c r="M9" s="797"/>
      <c r="N9" s="797"/>
      <c r="O9" s="797"/>
      <c r="P9" s="1118"/>
      <c r="Q9" s="797"/>
      <c r="R9" s="797"/>
      <c r="S9" s="797"/>
      <c r="T9" s="797"/>
      <c r="U9" s="797"/>
      <c r="V9" s="797"/>
      <c r="W9" s="797"/>
      <c r="X9" s="797"/>
      <c r="Y9" s="797"/>
      <c r="Z9" s="797"/>
      <c r="AA9" s="797"/>
      <c r="AB9" s="797"/>
      <c r="AC9" s="797"/>
      <c r="AD9" s="797"/>
      <c r="AE9" s="797"/>
      <c r="AF9" s="797"/>
      <c r="AG9" s="797"/>
      <c r="AH9" s="797"/>
      <c r="AI9" s="797"/>
      <c r="AJ9" s="797"/>
      <c r="AK9" s="797"/>
      <c r="AL9" s="797"/>
      <c r="AM9" s="733"/>
      <c r="AN9" s="733"/>
      <c r="AO9" s="733"/>
      <c r="AP9" s="733"/>
      <c r="AQ9" s="733"/>
    </row>
    <row r="10" spans="1:48" s="393" customFormat="1" ht="15" customHeight="1" x14ac:dyDescent="0.35">
      <c r="A10" s="1449" t="s">
        <v>380</v>
      </c>
      <c r="B10" s="1449"/>
      <c r="C10" s="1449"/>
      <c r="D10" s="1449"/>
      <c r="E10" s="1449"/>
      <c r="F10" s="1449"/>
      <c r="G10" s="1449"/>
      <c r="H10" s="1439"/>
      <c r="I10" s="1439"/>
      <c r="J10" s="1439"/>
      <c r="K10" s="1439"/>
      <c r="O10" s="394"/>
      <c r="P10" s="1122"/>
      <c r="R10" s="399"/>
      <c r="X10" s="399"/>
      <c r="AC10" s="398"/>
      <c r="AD10" s="394"/>
      <c r="AE10" s="398"/>
      <c r="AF10" s="430"/>
      <c r="AG10" s="398"/>
    </row>
    <row r="11" spans="1:48" x14ac:dyDescent="0.35">
      <c r="A11" s="24" t="s">
        <v>5</v>
      </c>
      <c r="B11" s="23"/>
      <c r="C11" s="23"/>
      <c r="D11" s="23"/>
      <c r="E11" s="355"/>
      <c r="F11" s="1061"/>
      <c r="G11" s="355"/>
      <c r="H11" s="355"/>
      <c r="I11" s="355"/>
      <c r="J11" s="202"/>
      <c r="K11" s="355"/>
      <c r="L11" s="355"/>
      <c r="M11" s="355"/>
      <c r="N11" s="355"/>
      <c r="O11" s="10"/>
      <c r="P11" s="1117"/>
      <c r="Q11" s="11"/>
      <c r="R11" s="11"/>
      <c r="S11" s="207"/>
      <c r="T11" s="11"/>
    </row>
    <row r="12" spans="1:48" ht="17.25" customHeight="1" x14ac:dyDescent="0.25">
      <c r="A12" s="354"/>
      <c r="B12" s="354"/>
      <c r="C12" s="354"/>
      <c r="D12" s="354"/>
      <c r="E12" s="10"/>
      <c r="F12" s="1061"/>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52" t="s">
        <v>1</v>
      </c>
      <c r="G13" s="1166"/>
      <c r="H13" s="1442" t="s">
        <v>6</v>
      </c>
      <c r="I13" s="1443"/>
      <c r="J13" s="1443"/>
      <c r="K13" s="1443"/>
      <c r="L13" s="1443"/>
      <c r="M13" s="1443"/>
      <c r="N13" s="1443"/>
      <c r="O13" s="1444"/>
      <c r="P13" s="1119"/>
      <c r="Q13" s="1443" t="s">
        <v>11</v>
      </c>
      <c r="R13" s="1443"/>
      <c r="S13" s="1443"/>
      <c r="T13" s="1443"/>
      <c r="U13" s="1443"/>
      <c r="V13" s="1443"/>
      <c r="W13" s="1443"/>
      <c r="X13" s="1443"/>
      <c r="Y13" s="1442" t="s">
        <v>7</v>
      </c>
      <c r="Z13" s="1443"/>
      <c r="AA13" s="1443"/>
      <c r="AB13" s="1443"/>
      <c r="AC13" s="1443"/>
      <c r="AD13" s="1443"/>
      <c r="AE13" s="1443"/>
      <c r="AF13" s="1444"/>
      <c r="AG13" s="1443" t="s">
        <v>8</v>
      </c>
      <c r="AH13" s="1443"/>
      <c r="AI13" s="1443"/>
      <c r="AJ13" s="1443"/>
      <c r="AK13" s="1443"/>
      <c r="AL13" s="1443"/>
      <c r="AM13" s="1443"/>
      <c r="AN13" s="1443"/>
      <c r="AO13" s="1442" t="s">
        <v>324</v>
      </c>
      <c r="AP13" s="1443"/>
      <c r="AQ13" s="1443"/>
      <c r="AR13" s="1443"/>
      <c r="AS13" s="1443"/>
      <c r="AT13" s="1443"/>
      <c r="AU13" s="1443"/>
      <c r="AV13" s="1444"/>
    </row>
    <row r="14" spans="1:48" ht="13.5" customHeight="1" x14ac:dyDescent="0.25">
      <c r="A14" s="17"/>
      <c r="B14" s="17"/>
      <c r="C14" s="17"/>
      <c r="D14" s="17"/>
      <c r="E14" s="466"/>
      <c r="F14" s="483"/>
      <c r="G14" s="17"/>
      <c r="H14" s="18" t="s">
        <v>59</v>
      </c>
      <c r="I14" s="17"/>
      <c r="J14" s="208" t="s">
        <v>56</v>
      </c>
      <c r="K14" s="17"/>
      <c r="L14" s="17" t="s">
        <v>0</v>
      </c>
      <c r="M14" s="17"/>
      <c r="N14" s="17" t="s">
        <v>60</v>
      </c>
      <c r="O14" s="466"/>
      <c r="P14" s="466"/>
      <c r="Q14" s="17" t="s">
        <v>59</v>
      </c>
      <c r="R14" s="17"/>
      <c r="S14" s="208" t="s">
        <v>56</v>
      </c>
      <c r="T14" s="17"/>
      <c r="U14" s="17" t="s">
        <v>0</v>
      </c>
      <c r="V14" s="17"/>
      <c r="W14" s="17" t="s">
        <v>60</v>
      </c>
      <c r="X14" s="17"/>
      <c r="Y14" s="18" t="s">
        <v>59</v>
      </c>
      <c r="Z14" s="17"/>
      <c r="AA14" s="208" t="s">
        <v>56</v>
      </c>
      <c r="AB14" s="17"/>
      <c r="AC14" s="17" t="s">
        <v>0</v>
      </c>
      <c r="AD14" s="17"/>
      <c r="AE14" s="17" t="s">
        <v>60</v>
      </c>
      <c r="AF14" s="466"/>
      <c r="AG14" s="17" t="s">
        <v>59</v>
      </c>
      <c r="AH14" s="17"/>
      <c r="AI14" s="208" t="s">
        <v>56</v>
      </c>
      <c r="AJ14" s="17"/>
      <c r="AK14" s="17" t="s">
        <v>0</v>
      </c>
      <c r="AL14" s="17"/>
      <c r="AM14" s="17" t="s">
        <v>60</v>
      </c>
      <c r="AN14" s="17"/>
      <c r="AO14" s="18" t="s">
        <v>59</v>
      </c>
      <c r="AP14" s="17"/>
      <c r="AQ14" s="208" t="s">
        <v>56</v>
      </c>
      <c r="AR14" s="17"/>
      <c r="AS14" s="17" t="s">
        <v>0</v>
      </c>
      <c r="AT14" s="17"/>
      <c r="AU14" s="17" t="s">
        <v>60</v>
      </c>
      <c r="AV14" s="466"/>
    </row>
    <row r="15" spans="1:48" ht="15" x14ac:dyDescent="0.25">
      <c r="A15" s="41" t="s">
        <v>1</v>
      </c>
      <c r="B15" s="41"/>
      <c r="C15" s="41"/>
      <c r="D15" s="41"/>
      <c r="E15" s="30"/>
      <c r="F15" s="1153"/>
      <c r="G15" s="3"/>
      <c r="H15" s="794"/>
      <c r="I15" s="1005"/>
      <c r="J15" s="209"/>
      <c r="K15" s="1005"/>
      <c r="L15" s="1005"/>
      <c r="M15" s="1005"/>
      <c r="N15" s="1005"/>
      <c r="O15" s="436"/>
      <c r="P15" s="436"/>
      <c r="Q15" s="67"/>
      <c r="R15" s="67"/>
      <c r="S15" s="209"/>
      <c r="T15" s="67"/>
      <c r="U15" s="67"/>
      <c r="V15" s="67"/>
      <c r="W15" s="67"/>
      <c r="X15" s="68"/>
      <c r="Y15" s="794"/>
      <c r="Z15" s="68"/>
      <c r="AA15" s="209"/>
      <c r="AB15" s="1005"/>
      <c r="AC15" s="1005"/>
      <c r="AD15" s="1005"/>
      <c r="AE15" s="1005"/>
      <c r="AF15" s="468"/>
      <c r="AG15" s="67"/>
      <c r="AH15" s="2"/>
      <c r="AI15" s="209"/>
      <c r="AJ15" s="67"/>
      <c r="AK15" s="67"/>
      <c r="AL15" s="67"/>
      <c r="AM15" s="67"/>
      <c r="AN15" s="2"/>
      <c r="AO15" s="794"/>
      <c r="AP15" s="2"/>
      <c r="AQ15" s="209"/>
      <c r="AR15" s="1005"/>
      <c r="AS15" s="1005"/>
      <c r="AT15" s="1005"/>
      <c r="AU15" s="1005"/>
      <c r="AV15" s="564"/>
    </row>
    <row r="16" spans="1:48" ht="15" x14ac:dyDescent="0.25">
      <c r="A16" s="169"/>
      <c r="B16" s="169"/>
      <c r="C16" s="169" t="s">
        <v>69</v>
      </c>
      <c r="D16" s="169"/>
      <c r="E16" s="170"/>
      <c r="F16" s="1150">
        <v>8</v>
      </c>
      <c r="G16" s="175"/>
      <c r="H16" s="623" t="s">
        <v>12</v>
      </c>
      <c r="I16" s="999"/>
      <c r="J16" s="786">
        <v>8.6556451451818016E-5</v>
      </c>
      <c r="K16" s="999"/>
      <c r="L16" s="999">
        <v>8.655645145181802E-2</v>
      </c>
      <c r="M16" s="999"/>
      <c r="N16" s="999" t="s">
        <v>1491</v>
      </c>
      <c r="O16" s="726"/>
      <c r="P16" s="726"/>
      <c r="Q16" s="32">
        <v>0</v>
      </c>
      <c r="R16" s="32"/>
      <c r="S16" s="231">
        <v>0</v>
      </c>
      <c r="T16" s="32"/>
      <c r="U16" s="65">
        <v>0</v>
      </c>
      <c r="V16" s="65"/>
      <c r="W16" s="65" t="s">
        <v>1506</v>
      </c>
      <c r="X16" s="65"/>
      <c r="Y16" s="421" t="s">
        <v>12</v>
      </c>
      <c r="Z16" s="65"/>
      <c r="AA16" s="190">
        <v>7.5913042027462164E-4</v>
      </c>
      <c r="AB16" s="65"/>
      <c r="AC16" s="65">
        <v>0.75913042027462163</v>
      </c>
      <c r="AD16" s="65"/>
      <c r="AE16" s="65" t="s">
        <v>1219</v>
      </c>
      <c r="AF16" s="724"/>
      <c r="AG16" s="65">
        <v>0</v>
      </c>
      <c r="AH16" s="5"/>
      <c r="AI16" s="214">
        <v>0</v>
      </c>
      <c r="AJ16" s="5"/>
      <c r="AK16" s="5">
        <v>0</v>
      </c>
      <c r="AL16" s="5"/>
      <c r="AM16" s="5" t="s">
        <v>1506</v>
      </c>
      <c r="AN16" s="5"/>
      <c r="AO16" s="854">
        <v>0</v>
      </c>
      <c r="AP16" s="5"/>
      <c r="AQ16" s="214">
        <v>0</v>
      </c>
      <c r="AR16" s="5"/>
      <c r="AS16" s="5">
        <v>0</v>
      </c>
      <c r="AT16" s="5"/>
      <c r="AU16" s="5" t="s">
        <v>1491</v>
      </c>
      <c r="AV16" s="138"/>
    </row>
    <row r="17" spans="1:48" ht="15" x14ac:dyDescent="0.25">
      <c r="A17" s="22"/>
      <c r="B17" s="10"/>
      <c r="C17" s="10"/>
      <c r="D17" s="22"/>
      <c r="E17" s="155" t="s">
        <v>166</v>
      </c>
      <c r="F17" s="1152" t="s">
        <v>12</v>
      </c>
      <c r="G17" s="38"/>
      <c r="H17" s="150"/>
      <c r="I17" s="1126"/>
      <c r="J17" s="1065"/>
      <c r="K17" s="1126"/>
      <c r="L17" s="1126"/>
      <c r="M17" s="1126"/>
      <c r="N17" s="1126"/>
      <c r="O17" s="1040"/>
      <c r="P17" s="1040"/>
      <c r="Q17" s="13"/>
      <c r="R17" s="13"/>
      <c r="S17" s="232"/>
      <c r="T17" s="13"/>
      <c r="U17" s="66"/>
      <c r="V17" s="66"/>
      <c r="W17" s="66"/>
      <c r="X17" s="66"/>
      <c r="Y17" s="711"/>
      <c r="Z17" s="66"/>
      <c r="AA17" s="192"/>
      <c r="AB17" s="66"/>
      <c r="AC17" s="66"/>
      <c r="AD17" s="66"/>
      <c r="AE17" s="66"/>
      <c r="AF17" s="721"/>
      <c r="AG17" s="111"/>
      <c r="AH17" s="66"/>
      <c r="AI17" s="192"/>
      <c r="AJ17" s="66"/>
      <c r="AK17" s="66"/>
      <c r="AL17" s="66"/>
      <c r="AM17" s="66"/>
      <c r="AO17" s="711"/>
      <c r="AP17" s="66"/>
      <c r="AQ17" s="192"/>
      <c r="AR17" s="66"/>
      <c r="AS17" s="66"/>
      <c r="AT17" s="66"/>
      <c r="AU17" s="66"/>
      <c r="AV17" s="97"/>
    </row>
    <row r="18" spans="1:48" ht="15" x14ac:dyDescent="0.25">
      <c r="A18" s="26"/>
      <c r="B18" s="26"/>
      <c r="C18" s="9"/>
      <c r="D18" s="66"/>
      <c r="E18" s="155" t="s">
        <v>170</v>
      </c>
      <c r="F18" s="1152" t="s">
        <v>12</v>
      </c>
      <c r="G18" s="12"/>
      <c r="H18" s="1001"/>
      <c r="I18" s="1129"/>
      <c r="J18" s="1065"/>
      <c r="K18" s="1126"/>
      <c r="L18" s="1126"/>
      <c r="M18" s="1126"/>
      <c r="N18" s="1126"/>
      <c r="O18" s="1019"/>
      <c r="P18" s="1019"/>
      <c r="Q18" s="44"/>
      <c r="R18" s="44"/>
      <c r="S18" s="232"/>
      <c r="T18" s="13"/>
      <c r="U18" s="66"/>
      <c r="V18" s="66"/>
      <c r="W18" s="66"/>
      <c r="X18" s="59"/>
      <c r="Y18" s="695"/>
      <c r="Z18" s="59"/>
      <c r="AA18" s="192"/>
      <c r="AB18" s="66"/>
      <c r="AC18" s="66"/>
      <c r="AD18" s="66"/>
      <c r="AE18" s="66"/>
      <c r="AF18" s="467"/>
      <c r="AG18" s="62"/>
      <c r="AH18" s="59"/>
      <c r="AI18" s="192"/>
      <c r="AJ18" s="66"/>
      <c r="AK18" s="66"/>
      <c r="AL18" s="66"/>
      <c r="AM18" s="66"/>
      <c r="AO18" s="695"/>
      <c r="AP18" s="59"/>
      <c r="AQ18" s="192"/>
      <c r="AR18" s="66"/>
      <c r="AS18" s="66"/>
      <c r="AT18" s="66"/>
      <c r="AU18" s="66"/>
      <c r="AV18" s="97"/>
    </row>
    <row r="19" spans="1:48" ht="15" x14ac:dyDescent="0.25">
      <c r="A19" s="26"/>
      <c r="B19" s="26"/>
      <c r="C19" s="9"/>
      <c r="D19" s="66"/>
      <c r="E19" s="155" t="s">
        <v>179</v>
      </c>
      <c r="F19" s="1152">
        <v>3</v>
      </c>
      <c r="G19" s="12"/>
      <c r="H19" s="158"/>
      <c r="I19" s="1042"/>
      <c r="J19" s="1065"/>
      <c r="K19" s="1126"/>
      <c r="L19" s="1126"/>
      <c r="M19" s="1126"/>
      <c r="N19" s="1126"/>
      <c r="O19" s="696"/>
      <c r="P19" s="696"/>
      <c r="Q19" s="159"/>
      <c r="R19" s="159"/>
      <c r="S19" s="232"/>
      <c r="T19" s="13"/>
      <c r="U19" s="66"/>
      <c r="V19" s="66"/>
      <c r="W19" s="66"/>
      <c r="X19" s="161"/>
      <c r="Y19" s="712"/>
      <c r="Z19" s="161"/>
      <c r="AA19" s="192"/>
      <c r="AB19" s="66"/>
      <c r="AC19" s="66"/>
      <c r="AD19" s="66"/>
      <c r="AE19" s="66"/>
      <c r="AF19" s="701"/>
      <c r="AG19" s="162"/>
      <c r="AH19" s="59"/>
      <c r="AI19" s="192"/>
      <c r="AJ19" s="66"/>
      <c r="AK19" s="66"/>
      <c r="AL19" s="66"/>
      <c r="AM19" s="66"/>
      <c r="AO19" s="712"/>
      <c r="AP19" s="59"/>
      <c r="AQ19" s="192"/>
      <c r="AR19" s="66"/>
      <c r="AS19" s="66"/>
      <c r="AT19" s="66"/>
      <c r="AU19" s="66"/>
      <c r="AV19" s="97"/>
    </row>
    <row r="20" spans="1:48" ht="15" x14ac:dyDescent="0.25">
      <c r="A20" s="26"/>
      <c r="B20" s="26"/>
      <c r="C20" s="26"/>
      <c r="E20" s="155" t="s">
        <v>182</v>
      </c>
      <c r="F20" s="1152" t="s">
        <v>12</v>
      </c>
      <c r="G20" s="13"/>
      <c r="H20" s="1001"/>
      <c r="I20" s="1129"/>
      <c r="J20" s="1065"/>
      <c r="K20" s="1126"/>
      <c r="L20" s="1126"/>
      <c r="M20" s="1126"/>
      <c r="N20" s="1126"/>
      <c r="O20" s="1019"/>
      <c r="P20" s="1019"/>
      <c r="Q20" s="44"/>
      <c r="R20" s="44"/>
      <c r="S20" s="232"/>
      <c r="T20" s="13"/>
      <c r="U20" s="66"/>
      <c r="V20" s="66"/>
      <c r="W20" s="66"/>
      <c r="X20" s="59"/>
      <c r="Y20" s="695"/>
      <c r="Z20" s="59"/>
      <c r="AA20" s="192"/>
      <c r="AB20" s="66"/>
      <c r="AC20" s="66"/>
      <c r="AD20" s="66"/>
      <c r="AE20" s="66"/>
      <c r="AF20" s="467"/>
      <c r="AG20" s="62"/>
      <c r="AH20" s="164"/>
      <c r="AI20" s="192"/>
      <c r="AJ20" s="66"/>
      <c r="AK20" s="66"/>
      <c r="AL20" s="66"/>
      <c r="AM20" s="66"/>
      <c r="AO20" s="695"/>
      <c r="AP20" s="164"/>
      <c r="AQ20" s="192"/>
      <c r="AR20" s="66"/>
      <c r="AS20" s="66"/>
      <c r="AT20" s="66"/>
      <c r="AU20" s="66"/>
      <c r="AV20" s="97"/>
    </row>
    <row r="21" spans="1:48" ht="15" x14ac:dyDescent="0.25">
      <c r="A21" s="26"/>
      <c r="B21" s="26"/>
      <c r="C21" s="26"/>
      <c r="E21" s="155" t="s">
        <v>186</v>
      </c>
      <c r="F21" s="1152" t="s">
        <v>12</v>
      </c>
      <c r="G21" s="13"/>
      <c r="H21" s="1001"/>
      <c r="I21" s="1129"/>
      <c r="J21" s="1065"/>
      <c r="K21" s="1126"/>
      <c r="L21" s="1126"/>
      <c r="M21" s="1126"/>
      <c r="N21" s="1126"/>
      <c r="O21" s="1019"/>
      <c r="P21" s="1019"/>
      <c r="Q21" s="44"/>
      <c r="R21" s="44"/>
      <c r="S21" s="232"/>
      <c r="T21" s="13"/>
      <c r="U21" s="66"/>
      <c r="V21" s="66"/>
      <c r="W21" s="66"/>
      <c r="X21" s="59"/>
      <c r="Y21" s="695"/>
      <c r="Z21" s="59"/>
      <c r="AA21" s="192"/>
      <c r="AB21" s="66"/>
      <c r="AC21" s="66"/>
      <c r="AD21" s="66"/>
      <c r="AE21" s="66"/>
      <c r="AF21" s="467"/>
      <c r="AG21" s="62"/>
      <c r="AH21" s="59"/>
      <c r="AI21" s="192"/>
      <c r="AJ21" s="66"/>
      <c r="AK21" s="66"/>
      <c r="AL21" s="66"/>
      <c r="AM21" s="66"/>
      <c r="AO21" s="695"/>
      <c r="AP21" s="59"/>
      <c r="AQ21" s="192"/>
      <c r="AR21" s="66"/>
      <c r="AS21" s="66"/>
      <c r="AT21" s="66"/>
      <c r="AU21" s="66"/>
      <c r="AV21" s="97"/>
    </row>
    <row r="22" spans="1:48" ht="15" x14ac:dyDescent="0.25">
      <c r="A22" s="26"/>
      <c r="B22" s="26"/>
      <c r="C22" s="26"/>
      <c r="E22" s="155" t="s">
        <v>187</v>
      </c>
      <c r="F22" s="1152" t="s">
        <v>12</v>
      </c>
      <c r="G22" s="1126"/>
      <c r="H22" s="1001"/>
      <c r="I22" s="1129"/>
      <c r="J22" s="1065"/>
      <c r="K22" s="1126"/>
      <c r="L22" s="1126"/>
      <c r="M22" s="1126"/>
      <c r="N22" s="1126"/>
      <c r="O22" s="1019"/>
      <c r="P22" s="1019"/>
      <c r="Q22" s="44"/>
      <c r="R22" s="44"/>
      <c r="S22" s="232"/>
      <c r="T22" s="13"/>
      <c r="U22" s="66"/>
      <c r="V22" s="66"/>
      <c r="W22" s="66"/>
      <c r="X22" s="59"/>
      <c r="Y22" s="695"/>
      <c r="Z22" s="59"/>
      <c r="AA22" s="192"/>
      <c r="AB22" s="66"/>
      <c r="AC22" s="66"/>
      <c r="AD22" s="66"/>
      <c r="AE22" s="66"/>
      <c r="AF22" s="467"/>
      <c r="AG22" s="62"/>
      <c r="AH22" s="59"/>
      <c r="AI22" s="192"/>
      <c r="AJ22" s="66"/>
      <c r="AK22" s="66"/>
      <c r="AL22" s="66"/>
      <c r="AM22" s="66"/>
      <c r="AO22" s="695"/>
      <c r="AP22" s="59"/>
      <c r="AQ22" s="192"/>
      <c r="AR22" s="66"/>
      <c r="AS22" s="66"/>
      <c r="AT22" s="66"/>
      <c r="AU22" s="66"/>
      <c r="AV22" s="97"/>
    </row>
    <row r="23" spans="1:48" s="59" customFormat="1" ht="15" x14ac:dyDescent="0.25">
      <c r="A23" s="10"/>
      <c r="B23" s="10"/>
      <c r="C23" s="10"/>
      <c r="D23" s="7"/>
      <c r="E23" s="155"/>
      <c r="F23" s="1152">
        <v>0</v>
      </c>
      <c r="G23" s="1126"/>
      <c r="H23" s="163"/>
      <c r="I23" s="1130"/>
      <c r="J23" s="789"/>
      <c r="K23" s="1127"/>
      <c r="L23" s="1130"/>
      <c r="M23" s="1130"/>
      <c r="N23" s="1127"/>
      <c r="O23" s="1236"/>
      <c r="P23" s="1236"/>
      <c r="Q23" s="46"/>
      <c r="R23" s="46"/>
      <c r="S23" s="289"/>
      <c r="T23" s="33"/>
      <c r="U23" s="164"/>
      <c r="V23" s="164"/>
      <c r="W23" s="164"/>
      <c r="X23" s="164"/>
      <c r="Y23" s="1234"/>
      <c r="Z23" s="164"/>
      <c r="AA23" s="329"/>
      <c r="AB23" s="164"/>
      <c r="AC23" s="164"/>
      <c r="AD23" s="164"/>
      <c r="AE23" s="164"/>
      <c r="AF23" s="1232"/>
      <c r="AG23" s="165"/>
      <c r="AH23" s="164"/>
      <c r="AI23" s="329"/>
      <c r="AJ23" s="164"/>
      <c r="AK23" s="164"/>
      <c r="AO23" s="1234"/>
      <c r="AP23" s="164"/>
      <c r="AQ23" s="329"/>
      <c r="AR23" s="164"/>
      <c r="AS23" s="164"/>
      <c r="AV23" s="467"/>
    </row>
    <row r="24" spans="1:48" s="59" customFormat="1" ht="15" x14ac:dyDescent="0.25">
      <c r="A24" s="169"/>
      <c r="B24" s="169"/>
      <c r="C24" s="169" t="s">
        <v>73</v>
      </c>
      <c r="D24" s="169"/>
      <c r="E24" s="170"/>
      <c r="F24" s="1150">
        <v>1587</v>
      </c>
      <c r="G24" s="175"/>
      <c r="H24" s="47">
        <v>401</v>
      </c>
      <c r="I24" s="1003"/>
      <c r="J24" s="786">
        <v>3.4709137032179024E-2</v>
      </c>
      <c r="K24" s="1003"/>
      <c r="L24" s="1003">
        <v>34.709137032179022</v>
      </c>
      <c r="M24" s="1003"/>
      <c r="N24" s="1003" t="s">
        <v>2474</v>
      </c>
      <c r="O24" s="176"/>
      <c r="P24" s="176"/>
      <c r="Q24" s="48">
        <v>330</v>
      </c>
      <c r="R24" s="48"/>
      <c r="S24" s="231">
        <v>3.3533701761105594E-2</v>
      </c>
      <c r="T24" s="48"/>
      <c r="U24" s="77">
        <v>33.533701761105597</v>
      </c>
      <c r="V24" s="77"/>
      <c r="W24" s="77" t="s">
        <v>2475</v>
      </c>
      <c r="X24" s="77"/>
      <c r="Y24" s="710">
        <v>256</v>
      </c>
      <c r="Z24" s="77"/>
      <c r="AA24" s="190">
        <v>2.7762483941471877E-2</v>
      </c>
      <c r="AB24" s="77"/>
      <c r="AC24" s="77">
        <v>27.762483941471878</v>
      </c>
      <c r="AD24" s="77"/>
      <c r="AE24" s="77" t="s">
        <v>2476</v>
      </c>
      <c r="AF24" s="699"/>
      <c r="AG24" s="77">
        <v>342</v>
      </c>
      <c r="AH24" s="73"/>
      <c r="AI24" s="190">
        <v>3.8683406854428233E-2</v>
      </c>
      <c r="AJ24" s="77"/>
      <c r="AK24" s="77">
        <v>38.683406854428235</v>
      </c>
      <c r="AL24" s="65"/>
      <c r="AM24" s="65" t="s">
        <v>2477</v>
      </c>
      <c r="AN24" s="5"/>
      <c r="AO24" s="710">
        <v>258</v>
      </c>
      <c r="AP24" s="73"/>
      <c r="AQ24" s="190">
        <v>3.7987156399714589E-2</v>
      </c>
      <c r="AR24" s="77"/>
      <c r="AS24" s="77">
        <v>37.987156399714586</v>
      </c>
      <c r="AT24" s="65"/>
      <c r="AU24" s="65" t="s">
        <v>2473</v>
      </c>
      <c r="AV24" s="138"/>
    </row>
    <row r="25" spans="1:48" s="59" customFormat="1" ht="15" x14ac:dyDescent="0.25">
      <c r="A25" s="7"/>
      <c r="B25" s="7"/>
      <c r="C25" s="12"/>
      <c r="D25" s="7"/>
      <c r="E25" s="155" t="s">
        <v>190</v>
      </c>
      <c r="F25" s="1152">
        <v>55</v>
      </c>
      <c r="G25" s="1125"/>
      <c r="H25" s="1001"/>
      <c r="I25" s="1129"/>
      <c r="J25" s="1066"/>
      <c r="K25" s="1039"/>
      <c r="L25" s="1129"/>
      <c r="M25" s="1129"/>
      <c r="N25" s="1039"/>
      <c r="O25" s="1019"/>
      <c r="P25" s="1019"/>
      <c r="Q25" s="44"/>
      <c r="R25" s="44"/>
      <c r="S25" s="233"/>
      <c r="T25" s="60"/>
      <c r="Y25" s="714"/>
      <c r="AA25" s="191"/>
      <c r="AF25" s="467"/>
      <c r="AI25" s="191"/>
      <c r="AO25" s="714"/>
      <c r="AQ25" s="191"/>
      <c r="AV25" s="467"/>
    </row>
    <row r="26" spans="1:48" s="59" customFormat="1" ht="15" x14ac:dyDescent="0.25">
      <c r="A26" s="7"/>
      <c r="B26" s="7"/>
      <c r="C26" s="12"/>
      <c r="D26" s="7"/>
      <c r="E26" s="155" t="s">
        <v>191</v>
      </c>
      <c r="F26" s="1152">
        <v>23</v>
      </c>
      <c r="G26" s="1125"/>
      <c r="H26" s="1001"/>
      <c r="I26" s="1129"/>
      <c r="J26" s="1066"/>
      <c r="K26" s="1039"/>
      <c r="L26" s="1129"/>
      <c r="M26" s="1129"/>
      <c r="N26" s="1039"/>
      <c r="O26" s="1019"/>
      <c r="P26" s="1019"/>
      <c r="Q26" s="44"/>
      <c r="R26" s="44"/>
      <c r="S26" s="233"/>
      <c r="T26" s="60"/>
      <c r="Y26" s="714"/>
      <c r="AA26" s="191"/>
      <c r="AF26" s="467"/>
      <c r="AI26" s="191"/>
      <c r="AO26" s="714"/>
      <c r="AQ26" s="191"/>
      <c r="AV26" s="467"/>
    </row>
    <row r="27" spans="1:48" s="59" customFormat="1" ht="15" x14ac:dyDescent="0.25">
      <c r="A27" s="7"/>
      <c r="B27" s="7"/>
      <c r="C27" s="7"/>
      <c r="D27" s="7"/>
      <c r="E27" s="155" t="s">
        <v>193</v>
      </c>
      <c r="F27" s="1152">
        <v>19</v>
      </c>
      <c r="G27" s="1126"/>
      <c r="H27" s="695"/>
      <c r="I27" s="62"/>
      <c r="J27" s="1066"/>
      <c r="K27" s="1039"/>
      <c r="L27" s="1129"/>
      <c r="M27" s="1129"/>
      <c r="N27" s="1039"/>
      <c r="O27" s="698"/>
      <c r="P27" s="698"/>
      <c r="Q27" s="62"/>
      <c r="R27" s="62"/>
      <c r="S27" s="233"/>
      <c r="T27" s="60"/>
      <c r="Y27" s="714"/>
      <c r="AA27" s="191"/>
      <c r="AF27" s="467"/>
      <c r="AI27" s="191"/>
      <c r="AO27" s="714"/>
      <c r="AQ27" s="191"/>
      <c r="AV27" s="467"/>
    </row>
    <row r="28" spans="1:48" s="59" customFormat="1" ht="15" x14ac:dyDescent="0.25">
      <c r="A28" s="7"/>
      <c r="B28" s="7"/>
      <c r="C28" s="7"/>
      <c r="D28" s="7"/>
      <c r="E28" s="155" t="s">
        <v>195</v>
      </c>
      <c r="F28" s="1152" t="s">
        <v>12</v>
      </c>
      <c r="G28" s="1126"/>
      <c r="H28" s="1001"/>
      <c r="I28" s="1129"/>
      <c r="J28" s="1066"/>
      <c r="K28" s="1039"/>
      <c r="L28" s="1129"/>
      <c r="M28" s="1129"/>
      <c r="N28" s="1039"/>
      <c r="O28" s="1019"/>
      <c r="P28" s="1019"/>
      <c r="Q28" s="44"/>
      <c r="R28" s="44"/>
      <c r="S28" s="233"/>
      <c r="T28" s="60"/>
      <c r="Y28" s="714"/>
      <c r="AA28" s="191"/>
      <c r="AF28" s="467"/>
      <c r="AI28" s="191"/>
      <c r="AO28" s="714"/>
      <c r="AQ28" s="191"/>
      <c r="AV28" s="467"/>
    </row>
    <row r="29" spans="1:48" ht="15" x14ac:dyDescent="0.25">
      <c r="E29" s="155" t="s">
        <v>100</v>
      </c>
      <c r="F29" s="1152" t="s">
        <v>12</v>
      </c>
      <c r="G29" s="1126"/>
      <c r="H29" s="1001"/>
      <c r="I29" s="1129"/>
      <c r="J29" s="1066"/>
      <c r="K29" s="1039"/>
      <c r="L29" s="1129"/>
      <c r="M29" s="1129"/>
      <c r="N29" s="1039"/>
      <c r="O29" s="1019"/>
      <c r="P29" s="1019"/>
      <c r="Q29" s="44"/>
      <c r="R29" s="44"/>
      <c r="S29" s="233"/>
      <c r="T29" s="60"/>
      <c r="U29" s="59"/>
      <c r="V29" s="59"/>
      <c r="W29" s="59"/>
      <c r="X29" s="59"/>
      <c r="Y29" s="714"/>
      <c r="Z29" s="59"/>
      <c r="AA29" s="191"/>
      <c r="AB29" s="59"/>
      <c r="AC29" s="59"/>
      <c r="AD29" s="59"/>
      <c r="AE29" s="59"/>
      <c r="AF29" s="467"/>
      <c r="AG29" s="59"/>
      <c r="AH29" s="59"/>
      <c r="AI29" s="191"/>
      <c r="AJ29" s="59"/>
      <c r="AK29" s="59"/>
      <c r="AL29" s="59"/>
      <c r="AM29" s="59"/>
      <c r="AO29" s="714"/>
      <c r="AP29" s="59"/>
      <c r="AQ29" s="191"/>
      <c r="AR29" s="59"/>
      <c r="AS29" s="59"/>
      <c r="AT29" s="59"/>
      <c r="AU29" s="59"/>
      <c r="AV29" s="97"/>
    </row>
    <row r="30" spans="1:48" ht="15" x14ac:dyDescent="0.25">
      <c r="E30" s="155" t="s">
        <v>196</v>
      </c>
      <c r="F30" s="1152">
        <v>11</v>
      </c>
      <c r="G30" s="1128"/>
      <c r="H30" s="1001"/>
      <c r="I30" s="1129"/>
      <c r="J30" s="1066"/>
      <c r="K30" s="1039"/>
      <c r="L30" s="1129"/>
      <c r="M30" s="1129"/>
      <c r="N30" s="1039"/>
      <c r="O30" s="1019"/>
      <c r="P30" s="1019"/>
      <c r="Q30" s="44"/>
      <c r="R30" s="44"/>
      <c r="S30" s="233"/>
      <c r="T30" s="60"/>
      <c r="U30" s="59"/>
      <c r="V30" s="59"/>
      <c r="W30" s="59"/>
      <c r="X30" s="59"/>
      <c r="Y30" s="714"/>
      <c r="Z30" s="59"/>
      <c r="AA30" s="191"/>
      <c r="AB30" s="59"/>
      <c r="AC30" s="59"/>
      <c r="AD30" s="59"/>
      <c r="AE30" s="59"/>
      <c r="AF30" s="467"/>
      <c r="AG30" s="59"/>
      <c r="AH30" s="59"/>
      <c r="AI30" s="191"/>
      <c r="AJ30" s="59"/>
      <c r="AK30" s="59"/>
      <c r="AL30" s="59"/>
      <c r="AM30" s="59"/>
      <c r="AO30" s="714"/>
      <c r="AP30" s="59"/>
      <c r="AQ30" s="191"/>
      <c r="AR30" s="59"/>
      <c r="AS30" s="59"/>
      <c r="AT30" s="59"/>
      <c r="AU30" s="59"/>
      <c r="AV30" s="97"/>
    </row>
    <row r="31" spans="1:48" ht="15" x14ac:dyDescent="0.25">
      <c r="E31" s="155" t="s">
        <v>197</v>
      </c>
      <c r="F31" s="1152">
        <v>8</v>
      </c>
      <c r="G31" s="1125"/>
      <c r="H31" s="1001"/>
      <c r="I31" s="1129"/>
      <c r="J31" s="1066"/>
      <c r="K31" s="1039"/>
      <c r="L31" s="1129"/>
      <c r="M31" s="1129"/>
      <c r="N31" s="1039"/>
      <c r="O31" s="1019"/>
      <c r="P31" s="1019"/>
      <c r="Q31" s="44"/>
      <c r="R31" s="44"/>
      <c r="S31" s="233"/>
      <c r="T31" s="60"/>
      <c r="U31" s="59"/>
      <c r="V31" s="59"/>
      <c r="W31" s="59"/>
      <c r="X31" s="59"/>
      <c r="Y31" s="714"/>
      <c r="Z31" s="59"/>
      <c r="AA31" s="191"/>
      <c r="AB31" s="59"/>
      <c r="AC31" s="59"/>
      <c r="AD31" s="59"/>
      <c r="AE31" s="59"/>
      <c r="AF31" s="467"/>
      <c r="AG31" s="59"/>
      <c r="AH31" s="59"/>
      <c r="AI31" s="191"/>
      <c r="AJ31" s="59"/>
      <c r="AK31" s="59"/>
      <c r="AL31" s="59"/>
      <c r="AM31" s="59"/>
      <c r="AO31" s="714"/>
      <c r="AP31" s="59"/>
      <c r="AQ31" s="191"/>
      <c r="AR31" s="59"/>
      <c r="AS31" s="59"/>
      <c r="AT31" s="59"/>
      <c r="AU31" s="59"/>
      <c r="AV31" s="97"/>
    </row>
    <row r="32" spans="1:48" ht="15" x14ac:dyDescent="0.25">
      <c r="C32" s="12"/>
      <c r="E32" s="155" t="s">
        <v>198</v>
      </c>
      <c r="F32" s="1152">
        <v>27</v>
      </c>
      <c r="G32" s="1125"/>
      <c r="H32" s="1000"/>
      <c r="I32" s="1039"/>
      <c r="J32" s="1066"/>
      <c r="K32" s="1039"/>
      <c r="L32" s="1129"/>
      <c r="M32" s="1129"/>
      <c r="N32" s="1039"/>
      <c r="O32" s="691"/>
      <c r="P32" s="691"/>
      <c r="Q32" s="60"/>
      <c r="R32" s="60"/>
      <c r="S32" s="233"/>
      <c r="T32" s="60"/>
      <c r="U32" s="59"/>
      <c r="V32" s="59"/>
      <c r="W32" s="59"/>
      <c r="X32" s="59"/>
      <c r="Y32" s="714"/>
      <c r="Z32" s="59"/>
      <c r="AA32" s="191"/>
      <c r="AB32" s="59"/>
      <c r="AC32" s="59"/>
      <c r="AD32" s="59"/>
      <c r="AE32" s="59"/>
      <c r="AF32" s="467"/>
      <c r="AG32" s="59"/>
      <c r="AH32" s="59"/>
      <c r="AI32" s="191"/>
      <c r="AJ32" s="59"/>
      <c r="AK32" s="59"/>
      <c r="AL32" s="59"/>
      <c r="AM32" s="59"/>
      <c r="AO32" s="714"/>
      <c r="AP32" s="59"/>
      <c r="AQ32" s="191"/>
      <c r="AR32" s="59"/>
      <c r="AS32" s="59"/>
      <c r="AT32" s="59"/>
      <c r="AU32" s="59"/>
      <c r="AV32" s="97"/>
    </row>
    <row r="33" spans="1:48" x14ac:dyDescent="0.35">
      <c r="A33" s="10"/>
      <c r="B33" s="10"/>
      <c r="C33" s="10"/>
      <c r="E33" s="155" t="s">
        <v>199</v>
      </c>
      <c r="F33" s="1152">
        <v>46</v>
      </c>
      <c r="G33" s="1126"/>
      <c r="H33" s="158"/>
      <c r="I33" s="1042"/>
      <c r="J33" s="1066"/>
      <c r="K33" s="1039"/>
      <c r="L33" s="1129"/>
      <c r="M33" s="1129"/>
      <c r="N33" s="1039"/>
      <c r="O33" s="696"/>
      <c r="P33" s="696"/>
      <c r="Q33" s="159"/>
      <c r="R33" s="159"/>
      <c r="S33" s="233"/>
      <c r="T33" s="60"/>
      <c r="U33" s="59"/>
      <c r="V33" s="59"/>
      <c r="W33" s="59"/>
      <c r="X33" s="161"/>
      <c r="Y33" s="716"/>
      <c r="Z33" s="161"/>
      <c r="AA33" s="191"/>
      <c r="AB33" s="59"/>
      <c r="AC33" s="59"/>
      <c r="AD33" s="59"/>
      <c r="AE33" s="59"/>
      <c r="AF33" s="701"/>
      <c r="AG33" s="161"/>
      <c r="AH33" s="59"/>
      <c r="AI33" s="191"/>
      <c r="AJ33" s="59"/>
      <c r="AK33" s="59"/>
      <c r="AL33" s="59"/>
      <c r="AM33" s="59"/>
      <c r="AO33" s="716"/>
      <c r="AP33" s="59"/>
      <c r="AQ33" s="191"/>
      <c r="AR33" s="59"/>
      <c r="AS33" s="59"/>
      <c r="AT33" s="59"/>
      <c r="AU33" s="59"/>
      <c r="AV33" s="97"/>
    </row>
    <row r="34" spans="1:48" x14ac:dyDescent="0.35">
      <c r="A34" s="10"/>
      <c r="B34" s="10"/>
      <c r="C34" s="10"/>
      <c r="E34" s="155" t="s">
        <v>200</v>
      </c>
      <c r="F34" s="1152">
        <v>259</v>
      </c>
      <c r="G34" s="1126"/>
      <c r="H34" s="158"/>
      <c r="I34" s="1042"/>
      <c r="J34" s="1066"/>
      <c r="K34" s="1039"/>
      <c r="L34" s="1129"/>
      <c r="M34" s="1129"/>
      <c r="N34" s="1039"/>
      <c r="O34" s="696"/>
      <c r="P34" s="696"/>
      <c r="Q34" s="159"/>
      <c r="R34" s="159"/>
      <c r="S34" s="233"/>
      <c r="T34" s="60"/>
      <c r="U34" s="59"/>
      <c r="V34" s="59"/>
      <c r="W34" s="59"/>
      <c r="X34" s="161"/>
      <c r="Y34" s="716"/>
      <c r="Z34" s="161"/>
      <c r="AA34" s="191"/>
      <c r="AB34" s="59"/>
      <c r="AC34" s="59"/>
      <c r="AD34" s="59"/>
      <c r="AE34" s="59"/>
      <c r="AF34" s="701"/>
      <c r="AG34" s="161"/>
      <c r="AH34" s="59"/>
      <c r="AI34" s="191"/>
      <c r="AJ34" s="59"/>
      <c r="AK34" s="59"/>
      <c r="AL34" s="59"/>
      <c r="AM34" s="59"/>
      <c r="AO34" s="716"/>
      <c r="AP34" s="59"/>
      <c r="AQ34" s="191"/>
      <c r="AR34" s="59"/>
      <c r="AS34" s="59"/>
      <c r="AT34" s="59"/>
      <c r="AU34" s="59"/>
      <c r="AV34" s="97"/>
    </row>
    <row r="35" spans="1:48" x14ac:dyDescent="0.35">
      <c r="A35" s="51"/>
      <c r="B35" s="51"/>
      <c r="C35" s="51"/>
      <c r="E35" s="155" t="s">
        <v>201</v>
      </c>
      <c r="F35" s="1152">
        <v>22</v>
      </c>
      <c r="G35" s="1125"/>
      <c r="H35" s="1001"/>
      <c r="I35" s="1129"/>
      <c r="J35" s="1066"/>
      <c r="K35" s="1039"/>
      <c r="L35" s="1129"/>
      <c r="M35" s="1129"/>
      <c r="N35" s="1039"/>
      <c r="O35" s="1019"/>
      <c r="P35" s="1019"/>
      <c r="Q35" s="44"/>
      <c r="R35" s="44"/>
      <c r="S35" s="233"/>
      <c r="T35" s="60"/>
      <c r="U35" s="59"/>
      <c r="V35" s="59"/>
      <c r="W35" s="59"/>
      <c r="X35" s="59"/>
      <c r="Y35" s="714"/>
      <c r="Z35" s="59"/>
      <c r="AA35" s="191"/>
      <c r="AB35" s="59"/>
      <c r="AC35" s="59"/>
      <c r="AD35" s="59"/>
      <c r="AE35" s="59"/>
      <c r="AF35" s="467"/>
      <c r="AG35" s="59"/>
      <c r="AH35" s="59"/>
      <c r="AI35" s="191"/>
      <c r="AJ35" s="59"/>
      <c r="AK35" s="59"/>
      <c r="AL35" s="59"/>
      <c r="AM35" s="59"/>
      <c r="AO35" s="714"/>
      <c r="AP35" s="59"/>
      <c r="AQ35" s="191"/>
      <c r="AR35" s="59"/>
      <c r="AS35" s="59"/>
      <c r="AT35" s="59"/>
      <c r="AU35" s="59"/>
      <c r="AV35" s="97"/>
    </row>
    <row r="36" spans="1:48" x14ac:dyDescent="0.35">
      <c r="A36" s="51"/>
      <c r="B36" s="51"/>
      <c r="C36" s="51"/>
      <c r="E36" s="155" t="s">
        <v>202</v>
      </c>
      <c r="F36" s="1152">
        <v>4</v>
      </c>
      <c r="G36" s="1125"/>
      <c r="H36" s="1001"/>
      <c r="I36" s="1129"/>
      <c r="J36" s="1066"/>
      <c r="K36" s="1039"/>
      <c r="L36" s="1129"/>
      <c r="M36" s="1129"/>
      <c r="N36" s="1039"/>
      <c r="O36" s="1019"/>
      <c r="P36" s="1019"/>
      <c r="Q36" s="44"/>
      <c r="R36" s="44"/>
      <c r="S36" s="233"/>
      <c r="T36" s="60"/>
      <c r="U36" s="59"/>
      <c r="V36" s="59"/>
      <c r="W36" s="59"/>
      <c r="X36" s="59"/>
      <c r="Y36" s="714"/>
      <c r="Z36" s="59"/>
      <c r="AA36" s="191"/>
      <c r="AB36" s="59"/>
      <c r="AC36" s="59"/>
      <c r="AD36" s="59"/>
      <c r="AE36" s="59"/>
      <c r="AF36" s="467"/>
      <c r="AG36" s="59"/>
      <c r="AH36" s="59"/>
      <c r="AI36" s="191"/>
      <c r="AJ36" s="59"/>
      <c r="AK36" s="59"/>
      <c r="AL36" s="59"/>
      <c r="AM36" s="59"/>
      <c r="AO36" s="714"/>
      <c r="AP36" s="59"/>
      <c r="AQ36" s="191"/>
      <c r="AR36" s="59"/>
      <c r="AS36" s="59"/>
      <c r="AT36" s="59"/>
      <c r="AU36" s="59"/>
      <c r="AV36" s="97"/>
    </row>
    <row r="37" spans="1:48" x14ac:dyDescent="0.35">
      <c r="A37" s="10"/>
      <c r="B37" s="10"/>
      <c r="C37" s="10"/>
      <c r="E37" s="155" t="s">
        <v>203</v>
      </c>
      <c r="F37" s="1152" t="s">
        <v>12</v>
      </c>
      <c r="G37" s="1126"/>
      <c r="H37" s="1001"/>
      <c r="I37" s="1129"/>
      <c r="J37" s="1066"/>
      <c r="K37" s="1039"/>
      <c r="L37" s="1129"/>
      <c r="M37" s="1129"/>
      <c r="N37" s="1039"/>
      <c r="O37" s="1019"/>
      <c r="P37" s="1019"/>
      <c r="Q37" s="44"/>
      <c r="R37" s="44"/>
      <c r="S37" s="233"/>
      <c r="T37" s="60"/>
      <c r="U37" s="59"/>
      <c r="V37" s="59"/>
      <c r="W37" s="59"/>
      <c r="X37" s="59"/>
      <c r="Y37" s="714"/>
      <c r="Z37" s="59"/>
      <c r="AA37" s="191"/>
      <c r="AB37" s="59"/>
      <c r="AC37" s="59"/>
      <c r="AD37" s="59"/>
      <c r="AE37" s="59"/>
      <c r="AF37" s="467"/>
      <c r="AG37" s="59"/>
      <c r="AH37" s="59"/>
      <c r="AI37" s="191"/>
      <c r="AJ37" s="59"/>
      <c r="AK37" s="59"/>
      <c r="AL37" s="59"/>
      <c r="AM37" s="59"/>
      <c r="AO37" s="714"/>
      <c r="AP37" s="59"/>
      <c r="AQ37" s="191"/>
      <c r="AR37" s="59"/>
      <c r="AS37" s="59"/>
      <c r="AT37" s="59"/>
      <c r="AU37" s="59"/>
      <c r="AV37" s="97"/>
    </row>
    <row r="38" spans="1:48" x14ac:dyDescent="0.35">
      <c r="A38" s="354"/>
      <c r="B38" s="354"/>
      <c r="C38" s="354"/>
      <c r="D38" s="354"/>
      <c r="E38" s="36" t="s">
        <v>204</v>
      </c>
      <c r="F38" s="1152">
        <v>3</v>
      </c>
      <c r="G38" s="1126"/>
      <c r="H38" s="1001"/>
      <c r="I38" s="1129"/>
      <c r="J38" s="1066"/>
      <c r="K38" s="1039"/>
      <c r="L38" s="1129"/>
      <c r="M38" s="1129"/>
      <c r="N38" s="1039"/>
      <c r="O38" s="1019"/>
      <c r="P38" s="1019"/>
      <c r="Q38" s="44"/>
      <c r="R38" s="44"/>
      <c r="S38" s="233"/>
      <c r="T38" s="60"/>
      <c r="U38" s="59"/>
      <c r="V38" s="59"/>
      <c r="W38" s="59"/>
      <c r="X38" s="59"/>
      <c r="Y38" s="695"/>
      <c r="Z38" s="59"/>
      <c r="AA38" s="191"/>
      <c r="AB38" s="59"/>
      <c r="AC38" s="59"/>
      <c r="AD38" s="59"/>
      <c r="AE38" s="59"/>
      <c r="AF38" s="467"/>
      <c r="AG38" s="62"/>
      <c r="AH38" s="59"/>
      <c r="AI38" s="191"/>
      <c r="AJ38" s="59"/>
      <c r="AK38" s="59"/>
      <c r="AL38" s="59"/>
      <c r="AM38" s="59"/>
      <c r="AO38" s="695"/>
      <c r="AP38" s="59"/>
      <c r="AQ38" s="191"/>
      <c r="AR38" s="59"/>
      <c r="AS38" s="59"/>
      <c r="AT38" s="59"/>
      <c r="AU38" s="59"/>
      <c r="AV38" s="97"/>
    </row>
    <row r="39" spans="1:48" x14ac:dyDescent="0.35">
      <c r="A39" s="26"/>
      <c r="B39" s="26"/>
      <c r="C39" s="9"/>
      <c r="D39" s="66"/>
      <c r="E39" s="155" t="s">
        <v>122</v>
      </c>
      <c r="F39" s="1152" t="s">
        <v>12</v>
      </c>
      <c r="G39" s="1128"/>
      <c r="H39" s="693"/>
      <c r="I39" s="102"/>
      <c r="J39" s="1066"/>
      <c r="K39" s="1039"/>
      <c r="L39" s="1129"/>
      <c r="M39" s="1129"/>
      <c r="N39" s="1039"/>
      <c r="O39" s="694"/>
      <c r="P39" s="694"/>
      <c r="Q39" s="102"/>
      <c r="R39" s="102"/>
      <c r="S39" s="233"/>
      <c r="T39" s="60"/>
      <c r="U39" s="59"/>
      <c r="V39" s="59"/>
      <c r="W39" s="59"/>
      <c r="X39" s="180"/>
      <c r="Y39" s="717"/>
      <c r="Z39" s="180"/>
      <c r="AA39" s="191"/>
      <c r="AB39" s="59"/>
      <c r="AC39" s="59"/>
      <c r="AD39" s="59"/>
      <c r="AE39" s="59"/>
      <c r="AF39" s="705"/>
      <c r="AG39" s="180"/>
      <c r="AH39" s="59"/>
      <c r="AI39" s="191"/>
      <c r="AJ39" s="59"/>
      <c r="AK39" s="59"/>
      <c r="AL39" s="59"/>
      <c r="AM39" s="59"/>
      <c r="AO39" s="717"/>
      <c r="AP39" s="59"/>
      <c r="AQ39" s="191"/>
      <c r="AR39" s="59"/>
      <c r="AS39" s="59"/>
      <c r="AT39" s="59"/>
      <c r="AU39" s="59"/>
      <c r="AV39" s="97"/>
    </row>
    <row r="40" spans="1:48" x14ac:dyDescent="0.35">
      <c r="A40" s="26"/>
      <c r="B40" s="26"/>
      <c r="C40" s="9"/>
      <c r="D40" s="66"/>
      <c r="E40" s="155" t="s">
        <v>38</v>
      </c>
      <c r="F40" s="1152">
        <v>31</v>
      </c>
      <c r="G40" s="1125"/>
      <c r="H40" s="1001"/>
      <c r="I40" s="1129"/>
      <c r="J40" s="1066"/>
      <c r="K40" s="1039"/>
      <c r="L40" s="1129"/>
      <c r="M40" s="1129"/>
      <c r="N40" s="1039"/>
      <c r="O40" s="1019"/>
      <c r="P40" s="1019"/>
      <c r="Q40" s="44"/>
      <c r="R40" s="44"/>
      <c r="S40" s="233"/>
      <c r="T40" s="60"/>
      <c r="U40" s="59"/>
      <c r="V40" s="59"/>
      <c r="W40" s="59"/>
      <c r="X40" s="62"/>
      <c r="Y40" s="695"/>
      <c r="Z40" s="62"/>
      <c r="AA40" s="191"/>
      <c r="AB40" s="59"/>
      <c r="AC40" s="59"/>
      <c r="AD40" s="59"/>
      <c r="AE40" s="59"/>
      <c r="AF40" s="698"/>
      <c r="AG40" s="62"/>
      <c r="AH40" s="59"/>
      <c r="AI40" s="191"/>
      <c r="AJ40" s="59"/>
      <c r="AK40" s="59"/>
      <c r="AL40" s="59"/>
      <c r="AM40" s="59"/>
      <c r="AO40" s="695"/>
      <c r="AP40" s="59"/>
      <c r="AQ40" s="191"/>
      <c r="AR40" s="59"/>
      <c r="AS40" s="59"/>
      <c r="AT40" s="59"/>
      <c r="AU40" s="59"/>
      <c r="AV40" s="97"/>
    </row>
    <row r="41" spans="1:48" x14ac:dyDescent="0.35">
      <c r="A41" s="26"/>
      <c r="B41" s="26"/>
      <c r="C41" s="26"/>
      <c r="E41" s="155" t="s">
        <v>206</v>
      </c>
      <c r="F41" s="1152">
        <v>100</v>
      </c>
      <c r="G41" s="1125"/>
      <c r="H41" s="1001"/>
      <c r="I41" s="1129"/>
      <c r="J41" s="1066"/>
      <c r="K41" s="1039"/>
      <c r="L41" s="1129"/>
      <c r="M41" s="1129"/>
      <c r="N41" s="1039"/>
      <c r="O41" s="1019"/>
      <c r="P41" s="1019"/>
      <c r="Q41" s="44"/>
      <c r="R41" s="44"/>
      <c r="S41" s="233"/>
      <c r="T41" s="60"/>
      <c r="U41" s="59"/>
      <c r="V41" s="59"/>
      <c r="W41" s="59"/>
      <c r="X41" s="62"/>
      <c r="Y41" s="695"/>
      <c r="Z41" s="62"/>
      <c r="AA41" s="191"/>
      <c r="AB41" s="59"/>
      <c r="AC41" s="59"/>
      <c r="AD41" s="59"/>
      <c r="AE41" s="59"/>
      <c r="AF41" s="698"/>
      <c r="AG41" s="62"/>
      <c r="AH41" s="59"/>
      <c r="AI41" s="191"/>
      <c r="AJ41" s="59"/>
      <c r="AK41" s="59"/>
      <c r="AL41" s="59"/>
      <c r="AM41" s="59"/>
      <c r="AN41" s="59"/>
      <c r="AO41" s="695"/>
      <c r="AP41" s="59"/>
      <c r="AQ41" s="191"/>
      <c r="AR41" s="59"/>
      <c r="AS41" s="59"/>
      <c r="AT41" s="59"/>
      <c r="AU41" s="59"/>
      <c r="AV41" s="467"/>
    </row>
    <row r="42" spans="1:48" x14ac:dyDescent="0.35">
      <c r="A42" s="26"/>
      <c r="B42" s="26"/>
      <c r="C42" s="26"/>
      <c r="E42" s="155" t="s">
        <v>208</v>
      </c>
      <c r="F42" s="1152">
        <v>130</v>
      </c>
      <c r="G42" s="1126"/>
      <c r="H42" s="1001"/>
      <c r="I42" s="1129"/>
      <c r="J42" s="1066"/>
      <c r="K42" s="1039"/>
      <c r="L42" s="1129"/>
      <c r="M42" s="1129"/>
      <c r="N42" s="1039"/>
      <c r="O42" s="1019"/>
      <c r="P42" s="1019"/>
      <c r="Q42" s="44"/>
      <c r="R42" s="44"/>
      <c r="S42" s="233"/>
      <c r="T42" s="60"/>
      <c r="U42" s="59"/>
      <c r="V42" s="59"/>
      <c r="W42" s="59"/>
      <c r="X42" s="62"/>
      <c r="Y42" s="695"/>
      <c r="Z42" s="62"/>
      <c r="AA42" s="191"/>
      <c r="AB42" s="59"/>
      <c r="AC42" s="59"/>
      <c r="AD42" s="59"/>
      <c r="AE42" s="59"/>
      <c r="AF42" s="698"/>
      <c r="AG42" s="62"/>
      <c r="AH42" s="59"/>
      <c r="AI42" s="191"/>
      <c r="AJ42" s="59"/>
      <c r="AK42" s="59"/>
      <c r="AL42" s="59"/>
      <c r="AM42" s="59"/>
      <c r="AN42" s="59"/>
      <c r="AO42" s="695"/>
      <c r="AP42" s="59"/>
      <c r="AQ42" s="191"/>
      <c r="AR42" s="59"/>
      <c r="AS42" s="59"/>
      <c r="AT42" s="59"/>
      <c r="AU42" s="59"/>
      <c r="AV42" s="467"/>
    </row>
    <row r="43" spans="1:48" x14ac:dyDescent="0.35">
      <c r="A43" s="26"/>
      <c r="B43" s="26"/>
      <c r="C43" s="26"/>
      <c r="E43" s="155" t="s">
        <v>129</v>
      </c>
      <c r="F43" s="1152">
        <v>314</v>
      </c>
      <c r="G43" s="1126"/>
      <c r="H43" s="1001"/>
      <c r="I43" s="1129"/>
      <c r="J43" s="1066"/>
      <c r="K43" s="1039"/>
      <c r="L43" s="1129"/>
      <c r="M43" s="1129"/>
      <c r="N43" s="1039"/>
      <c r="O43" s="1019"/>
      <c r="P43" s="1019"/>
      <c r="Q43" s="44"/>
      <c r="R43" s="44"/>
      <c r="S43" s="233"/>
      <c r="T43" s="60"/>
      <c r="U43" s="59"/>
      <c r="V43" s="59"/>
      <c r="W43" s="59"/>
      <c r="X43" s="62"/>
      <c r="Y43" s="695"/>
      <c r="Z43" s="62"/>
      <c r="AA43" s="191"/>
      <c r="AB43" s="59"/>
      <c r="AC43" s="59"/>
      <c r="AD43" s="59"/>
      <c r="AE43" s="59"/>
      <c r="AF43" s="698"/>
      <c r="AG43" s="62"/>
      <c r="AH43" s="59"/>
      <c r="AI43" s="191"/>
      <c r="AJ43" s="59"/>
      <c r="AK43" s="59"/>
      <c r="AL43" s="59"/>
      <c r="AM43" s="59"/>
      <c r="AN43" s="59"/>
      <c r="AO43" s="695"/>
      <c r="AP43" s="59"/>
      <c r="AQ43" s="191"/>
      <c r="AR43" s="59"/>
      <c r="AS43" s="59"/>
      <c r="AT43" s="59"/>
      <c r="AU43" s="59"/>
      <c r="AV43" s="467"/>
    </row>
    <row r="44" spans="1:48" x14ac:dyDescent="0.35">
      <c r="A44" s="26"/>
      <c r="B44" s="26"/>
      <c r="C44" s="26"/>
      <c r="E44" s="155" t="s">
        <v>140</v>
      </c>
      <c r="F44" s="1152">
        <v>418</v>
      </c>
      <c r="G44" s="1126"/>
      <c r="H44" s="1001"/>
      <c r="I44" s="1129"/>
      <c r="J44" s="1066"/>
      <c r="K44" s="1039"/>
      <c r="L44" s="1129"/>
      <c r="M44" s="1129"/>
      <c r="N44" s="1039"/>
      <c r="O44" s="1019"/>
      <c r="P44" s="1019"/>
      <c r="Q44" s="44"/>
      <c r="R44" s="44"/>
      <c r="S44" s="233"/>
      <c r="T44" s="60"/>
      <c r="U44" s="59"/>
      <c r="V44" s="59"/>
      <c r="W44" s="59"/>
      <c r="X44" s="62"/>
      <c r="Y44" s="695"/>
      <c r="Z44" s="62"/>
      <c r="AA44" s="191"/>
      <c r="AB44" s="59"/>
      <c r="AC44" s="59"/>
      <c r="AD44" s="59"/>
      <c r="AE44" s="59"/>
      <c r="AF44" s="698"/>
      <c r="AG44" s="62"/>
      <c r="AH44" s="59"/>
      <c r="AI44" s="191"/>
      <c r="AJ44" s="59"/>
      <c r="AK44" s="59"/>
      <c r="AL44" s="59"/>
      <c r="AM44" s="59"/>
      <c r="AN44" s="59"/>
      <c r="AO44" s="695"/>
      <c r="AP44" s="59"/>
      <c r="AQ44" s="191"/>
      <c r="AR44" s="59"/>
      <c r="AS44" s="59"/>
      <c r="AT44" s="59"/>
      <c r="AU44" s="59"/>
      <c r="AV44" s="467"/>
    </row>
    <row r="45" spans="1:48" x14ac:dyDescent="0.35">
      <c r="C45" s="12"/>
      <c r="E45" s="155" t="s">
        <v>141</v>
      </c>
      <c r="F45" s="1152">
        <v>79</v>
      </c>
      <c r="G45" s="1128"/>
      <c r="H45" s="1001"/>
      <c r="I45" s="1129"/>
      <c r="J45" s="1066"/>
      <c r="K45" s="1039"/>
      <c r="L45" s="1129"/>
      <c r="M45" s="1129"/>
      <c r="N45" s="1039"/>
      <c r="O45" s="1019"/>
      <c r="P45" s="1019"/>
      <c r="Q45" s="44"/>
      <c r="R45" s="44"/>
      <c r="S45" s="233"/>
      <c r="T45" s="60"/>
      <c r="U45" s="59"/>
      <c r="V45" s="59"/>
      <c r="W45" s="59"/>
      <c r="X45" s="62"/>
      <c r="Y45" s="695"/>
      <c r="Z45" s="62"/>
      <c r="AA45" s="191"/>
      <c r="AB45" s="59"/>
      <c r="AC45" s="59"/>
      <c r="AD45" s="59"/>
      <c r="AE45" s="59"/>
      <c r="AF45" s="698"/>
      <c r="AG45" s="62"/>
      <c r="AH45" s="59"/>
      <c r="AI45" s="191"/>
      <c r="AJ45" s="59"/>
      <c r="AK45" s="59"/>
      <c r="AL45" s="59"/>
      <c r="AM45" s="59"/>
      <c r="AN45" s="59"/>
      <c r="AO45" s="695"/>
      <c r="AP45" s="59"/>
      <c r="AQ45" s="191"/>
      <c r="AR45" s="59"/>
      <c r="AS45" s="59"/>
      <c r="AT45" s="59"/>
      <c r="AU45" s="59"/>
      <c r="AV45" s="467"/>
    </row>
    <row r="46" spans="1:48" x14ac:dyDescent="0.35">
      <c r="C46" s="12"/>
      <c r="E46" s="155" t="s">
        <v>79</v>
      </c>
      <c r="F46" s="1152">
        <v>29</v>
      </c>
      <c r="G46" s="1125"/>
      <c r="H46" s="1001"/>
      <c r="I46" s="1129"/>
      <c r="J46" s="1066"/>
      <c r="K46" s="1039"/>
      <c r="L46" s="1129"/>
      <c r="M46" s="1129"/>
      <c r="N46" s="1039"/>
      <c r="O46" s="1019"/>
      <c r="P46" s="1019"/>
      <c r="Q46" s="44"/>
      <c r="R46" s="44"/>
      <c r="S46" s="233"/>
      <c r="T46" s="60"/>
      <c r="U46" s="59"/>
      <c r="V46" s="59"/>
      <c r="W46" s="59"/>
      <c r="X46" s="62"/>
      <c r="Y46" s="695"/>
      <c r="Z46" s="62"/>
      <c r="AA46" s="191"/>
      <c r="AB46" s="59"/>
      <c r="AC46" s="59"/>
      <c r="AD46" s="59"/>
      <c r="AE46" s="59"/>
      <c r="AF46" s="698"/>
      <c r="AG46" s="62"/>
      <c r="AH46" s="59"/>
      <c r="AI46" s="191"/>
      <c r="AJ46" s="59"/>
      <c r="AK46" s="59"/>
      <c r="AL46" s="59"/>
      <c r="AM46" s="59"/>
      <c r="AN46" s="59"/>
      <c r="AO46" s="695"/>
      <c r="AP46" s="59"/>
      <c r="AQ46" s="191"/>
      <c r="AR46" s="59"/>
      <c r="AS46" s="59"/>
      <c r="AT46" s="59"/>
      <c r="AU46" s="59"/>
      <c r="AV46" s="467"/>
    </row>
    <row r="47" spans="1:48" x14ac:dyDescent="0.35">
      <c r="C47" s="12"/>
      <c r="E47" s="155" t="s">
        <v>14</v>
      </c>
      <c r="F47" s="1152">
        <v>4</v>
      </c>
      <c r="G47" s="1125"/>
      <c r="H47" s="1001"/>
      <c r="I47" s="1129"/>
      <c r="J47" s="1066"/>
      <c r="K47" s="1039"/>
      <c r="L47" s="1129"/>
      <c r="M47" s="1129"/>
      <c r="N47" s="1039"/>
      <c r="O47" s="1019"/>
      <c r="P47" s="1019"/>
      <c r="Q47" s="44"/>
      <c r="R47" s="44"/>
      <c r="S47" s="233"/>
      <c r="T47" s="60"/>
      <c r="U47" s="59"/>
      <c r="V47" s="59"/>
      <c r="W47" s="59"/>
      <c r="X47" s="62"/>
      <c r="Y47" s="695"/>
      <c r="Z47" s="62"/>
      <c r="AA47" s="191"/>
      <c r="AB47" s="59"/>
      <c r="AC47" s="59"/>
      <c r="AD47" s="59"/>
      <c r="AE47" s="59"/>
      <c r="AF47" s="698"/>
      <c r="AG47" s="62"/>
      <c r="AH47" s="59"/>
      <c r="AI47" s="191"/>
      <c r="AJ47" s="59"/>
      <c r="AK47" s="59"/>
      <c r="AL47" s="59"/>
      <c r="AM47" s="59"/>
      <c r="AN47" s="59"/>
      <c r="AO47" s="695"/>
      <c r="AP47" s="59"/>
      <c r="AQ47" s="191"/>
      <c r="AR47" s="59"/>
      <c r="AS47" s="59"/>
      <c r="AT47" s="59"/>
      <c r="AU47" s="59"/>
      <c r="AV47" s="467"/>
    </row>
    <row r="48" spans="1:48" x14ac:dyDescent="0.35">
      <c r="E48" s="155"/>
      <c r="F48" s="1152">
        <v>0</v>
      </c>
      <c r="G48" s="1125"/>
      <c r="H48" s="1001"/>
      <c r="I48" s="1129"/>
      <c r="J48" s="1066"/>
      <c r="K48" s="1039"/>
      <c r="L48" s="1129"/>
      <c r="M48" s="1129"/>
      <c r="N48" s="1039"/>
      <c r="O48" s="1019"/>
      <c r="P48" s="1019"/>
      <c r="Q48" s="44"/>
      <c r="R48" s="44"/>
      <c r="S48" s="233"/>
      <c r="T48" s="60"/>
      <c r="U48" s="59"/>
      <c r="V48" s="59"/>
      <c r="W48" s="59"/>
      <c r="X48" s="62"/>
      <c r="Y48" s="695"/>
      <c r="Z48" s="62"/>
      <c r="AA48" s="191"/>
      <c r="AB48" s="62"/>
      <c r="AC48" s="62"/>
      <c r="AD48" s="62"/>
      <c r="AE48" s="62"/>
      <c r="AF48" s="698"/>
      <c r="AG48" s="62"/>
      <c r="AH48" s="59"/>
      <c r="AO48" s="695"/>
      <c r="AP48" s="59"/>
      <c r="AQ48" s="201"/>
      <c r="AV48" s="97"/>
    </row>
    <row r="49" spans="1:48" s="59" customFormat="1" ht="15.5" x14ac:dyDescent="0.35">
      <c r="A49" s="169"/>
      <c r="B49" s="169"/>
      <c r="C49" s="169" t="s">
        <v>75</v>
      </c>
      <c r="D49" s="169"/>
      <c r="E49" s="170"/>
      <c r="F49" s="1150">
        <v>79</v>
      </c>
      <c r="G49" s="175"/>
      <c r="H49" s="47">
        <v>6</v>
      </c>
      <c r="I49" s="1003"/>
      <c r="J49" s="786">
        <v>5.1933870871090815E-4</v>
      </c>
      <c r="K49" s="1003"/>
      <c r="L49" s="1003">
        <v>0.51933870871090815</v>
      </c>
      <c r="M49" s="1003"/>
      <c r="N49" s="1003" t="s">
        <v>718</v>
      </c>
      <c r="O49" s="176"/>
      <c r="P49" s="176"/>
      <c r="Q49" s="48">
        <v>12</v>
      </c>
      <c r="R49" s="48"/>
      <c r="S49" s="231">
        <v>1.2194073367674761E-3</v>
      </c>
      <c r="T49" s="48"/>
      <c r="U49" s="77">
        <v>1.219407336767476</v>
      </c>
      <c r="V49" s="77"/>
      <c r="W49" s="77" t="s">
        <v>2479</v>
      </c>
      <c r="X49" s="77"/>
      <c r="Y49" s="710">
        <v>35</v>
      </c>
      <c r="Z49" s="77"/>
      <c r="AA49" s="190">
        <v>3.7956521013731083E-3</v>
      </c>
      <c r="AB49" s="77"/>
      <c r="AC49" s="77">
        <v>3.7956521013731082</v>
      </c>
      <c r="AD49" s="77"/>
      <c r="AE49" s="77" t="s">
        <v>2480</v>
      </c>
      <c r="AF49" s="699"/>
      <c r="AG49" s="77">
        <v>12</v>
      </c>
      <c r="AH49" s="73"/>
      <c r="AI49" s="214">
        <v>1.3573125212080082E-3</v>
      </c>
      <c r="AJ49" s="73"/>
      <c r="AK49" s="73">
        <v>1.3573125212080082</v>
      </c>
      <c r="AL49" s="73"/>
      <c r="AM49" s="73" t="s">
        <v>1217</v>
      </c>
      <c r="AN49" s="5"/>
      <c r="AO49" s="710">
        <v>14</v>
      </c>
      <c r="AP49" s="73"/>
      <c r="AQ49" s="214">
        <v>2.0613185643255979E-3</v>
      </c>
      <c r="AR49" s="73"/>
      <c r="AS49" s="73">
        <v>2.0613185643255978</v>
      </c>
      <c r="AT49" s="73"/>
      <c r="AU49" s="73" t="s">
        <v>1685</v>
      </c>
      <c r="AV49" s="138"/>
    </row>
    <row r="50" spans="1:48" x14ac:dyDescent="0.35">
      <c r="A50" s="10"/>
      <c r="B50" s="10"/>
      <c r="C50" s="10"/>
      <c r="E50" s="155" t="s">
        <v>212</v>
      </c>
      <c r="F50" s="1151" t="s">
        <v>12</v>
      </c>
      <c r="G50" s="1126"/>
      <c r="H50" s="158"/>
      <c r="I50" s="1042"/>
      <c r="J50" s="234"/>
      <c r="K50" s="1042"/>
      <c r="L50" s="1042"/>
      <c r="M50" s="1042"/>
      <c r="N50" s="1042"/>
      <c r="O50" s="696"/>
      <c r="P50" s="696"/>
      <c r="Q50" s="159"/>
      <c r="R50" s="159"/>
      <c r="S50" s="234"/>
      <c r="T50" s="160"/>
      <c r="U50" s="161"/>
      <c r="V50" s="161"/>
      <c r="W50" s="161"/>
      <c r="X50" s="162"/>
      <c r="Y50" s="712"/>
      <c r="Z50" s="162"/>
      <c r="AA50" s="240"/>
      <c r="AB50" s="162"/>
      <c r="AC50" s="162"/>
      <c r="AD50" s="162"/>
      <c r="AE50" s="162"/>
      <c r="AF50" s="707"/>
      <c r="AG50" s="162"/>
      <c r="AH50" s="59"/>
      <c r="AO50" s="712"/>
      <c r="AP50" s="59"/>
      <c r="AQ50" s="201"/>
      <c r="AV50" s="97"/>
    </row>
    <row r="51" spans="1:48" x14ac:dyDescent="0.35">
      <c r="A51" s="10"/>
      <c r="B51" s="10"/>
      <c r="C51" s="10"/>
      <c r="E51" s="101" t="s">
        <v>213</v>
      </c>
      <c r="F51" s="1151" t="s">
        <v>12</v>
      </c>
      <c r="G51" s="1126"/>
      <c r="H51" s="158"/>
      <c r="I51" s="1042"/>
      <c r="J51" s="234"/>
      <c r="K51" s="1042"/>
      <c r="L51" s="1042"/>
      <c r="M51" s="1042"/>
      <c r="N51" s="1042"/>
      <c r="O51" s="696"/>
      <c r="P51" s="696"/>
      <c r="Q51" s="159"/>
      <c r="R51" s="159"/>
      <c r="S51" s="234"/>
      <c r="T51" s="160"/>
      <c r="U51" s="161"/>
      <c r="V51" s="161"/>
      <c r="W51" s="161"/>
      <c r="X51" s="162"/>
      <c r="Y51" s="712"/>
      <c r="Z51" s="162"/>
      <c r="AA51" s="240"/>
      <c r="AB51" s="162"/>
      <c r="AC51" s="162"/>
      <c r="AD51" s="162"/>
      <c r="AE51" s="162"/>
      <c r="AF51" s="707"/>
      <c r="AG51" s="162"/>
      <c r="AH51" s="59"/>
      <c r="AO51" s="712"/>
      <c r="AP51" s="59"/>
      <c r="AQ51" s="201"/>
      <c r="AV51" s="97"/>
    </row>
    <row r="52" spans="1:48" x14ac:dyDescent="0.35">
      <c r="A52" s="26"/>
      <c r="B52" s="26"/>
      <c r="C52" s="26"/>
      <c r="E52" s="66" t="s">
        <v>214</v>
      </c>
      <c r="F52" s="1151" t="s">
        <v>12</v>
      </c>
      <c r="G52" s="1126"/>
      <c r="H52" s="443"/>
      <c r="I52" s="66"/>
      <c r="J52" s="192"/>
      <c r="K52" s="66"/>
      <c r="L52" s="66"/>
      <c r="M52" s="66"/>
      <c r="N52" s="66"/>
      <c r="O52" s="721"/>
      <c r="P52" s="721"/>
      <c r="Q52" s="66"/>
      <c r="R52" s="66"/>
      <c r="S52" s="192"/>
      <c r="T52" s="66"/>
      <c r="U52" s="66"/>
      <c r="V52" s="66"/>
      <c r="W52" s="66"/>
      <c r="X52" s="66"/>
      <c r="Y52" s="443"/>
      <c r="Z52" s="66"/>
      <c r="AA52" s="192"/>
      <c r="AB52" s="66"/>
      <c r="AC52" s="66"/>
      <c r="AD52" s="66"/>
      <c r="AE52" s="66"/>
      <c r="AF52" s="721"/>
      <c r="AG52" s="66"/>
      <c r="AO52" s="443"/>
      <c r="AQ52" s="201"/>
      <c r="AV52" s="97"/>
    </row>
    <row r="53" spans="1:48" x14ac:dyDescent="0.35">
      <c r="A53" s="26"/>
      <c r="B53" s="26"/>
      <c r="C53" s="26"/>
      <c r="E53" s="155" t="s">
        <v>217</v>
      </c>
      <c r="F53" s="1151" t="s">
        <v>12</v>
      </c>
      <c r="G53" s="1126"/>
      <c r="H53" s="443"/>
      <c r="I53" s="66"/>
      <c r="J53" s="192"/>
      <c r="K53" s="66"/>
      <c r="L53" s="66"/>
      <c r="M53" s="66"/>
      <c r="N53" s="66"/>
      <c r="O53" s="721"/>
      <c r="P53" s="721"/>
      <c r="Q53" s="66"/>
      <c r="R53" s="66"/>
      <c r="S53" s="192"/>
      <c r="T53" s="66"/>
      <c r="U53" s="66"/>
      <c r="V53" s="66"/>
      <c r="W53" s="66"/>
      <c r="X53" s="66"/>
      <c r="Y53" s="443"/>
      <c r="Z53" s="66"/>
      <c r="AA53" s="192"/>
      <c r="AB53" s="66"/>
      <c r="AC53" s="66"/>
      <c r="AD53" s="66"/>
      <c r="AE53" s="66"/>
      <c r="AF53" s="721"/>
      <c r="AG53" s="66"/>
      <c r="AI53" s="192"/>
      <c r="AJ53" s="66"/>
      <c r="AK53" s="66"/>
      <c r="AL53" s="66"/>
      <c r="AM53" s="66"/>
      <c r="AN53" s="66"/>
      <c r="AO53" s="443"/>
      <c r="AP53" s="66"/>
      <c r="AQ53" s="192"/>
      <c r="AR53" s="66"/>
      <c r="AS53" s="66"/>
      <c r="AT53" s="66"/>
      <c r="AU53" s="66"/>
      <c r="AV53" s="97"/>
    </row>
    <row r="54" spans="1:48" x14ac:dyDescent="0.35">
      <c r="A54" s="10"/>
      <c r="B54" s="10"/>
      <c r="C54" s="10"/>
      <c r="E54" s="155" t="s">
        <v>221</v>
      </c>
      <c r="F54" s="1151" t="s">
        <v>12</v>
      </c>
      <c r="G54" s="1126"/>
      <c r="H54" s="1001"/>
      <c r="I54" s="1129"/>
      <c r="J54" s="1066"/>
      <c r="K54" s="1039"/>
      <c r="L54" s="1129"/>
      <c r="M54" s="1129"/>
      <c r="N54" s="1039"/>
      <c r="O54" s="1019"/>
      <c r="P54" s="1019"/>
      <c r="Q54" s="44"/>
      <c r="R54" s="44"/>
      <c r="S54" s="233"/>
      <c r="T54" s="60"/>
      <c r="U54" s="59"/>
      <c r="V54" s="59"/>
      <c r="W54" s="59"/>
      <c r="X54" s="59"/>
      <c r="Y54" s="714"/>
      <c r="Z54" s="59"/>
      <c r="AA54" s="191"/>
      <c r="AB54" s="59"/>
      <c r="AC54" s="59"/>
      <c r="AD54" s="59"/>
      <c r="AE54" s="59"/>
      <c r="AF54" s="467"/>
      <c r="AG54" s="59"/>
      <c r="AH54" s="59"/>
      <c r="AI54" s="192"/>
      <c r="AJ54" s="66"/>
      <c r="AK54" s="66"/>
      <c r="AL54" s="66"/>
      <c r="AM54" s="66"/>
      <c r="AN54" s="66"/>
      <c r="AO54" s="714"/>
      <c r="AP54" s="59"/>
      <c r="AQ54" s="192"/>
      <c r="AR54" s="66"/>
      <c r="AS54" s="66"/>
      <c r="AT54" s="66"/>
      <c r="AU54" s="66"/>
      <c r="AV54" s="97"/>
    </row>
    <row r="55" spans="1:48" x14ac:dyDescent="0.35">
      <c r="A55" s="354"/>
      <c r="B55" s="354"/>
      <c r="C55" s="354"/>
      <c r="D55" s="354"/>
      <c r="E55" s="155" t="s">
        <v>225</v>
      </c>
      <c r="F55" s="1151" t="s">
        <v>12</v>
      </c>
      <c r="G55" s="1126"/>
      <c r="H55" s="1001"/>
      <c r="I55" s="1129"/>
      <c r="J55" s="1066"/>
      <c r="K55" s="1039"/>
      <c r="L55" s="1129"/>
      <c r="M55" s="1129"/>
      <c r="N55" s="1039"/>
      <c r="O55" s="1019"/>
      <c r="P55" s="1019"/>
      <c r="Q55" s="44"/>
      <c r="R55" s="44"/>
      <c r="S55" s="233"/>
      <c r="T55" s="60"/>
      <c r="U55" s="59"/>
      <c r="V55" s="59"/>
      <c r="W55" s="59"/>
      <c r="X55" s="62"/>
      <c r="Y55" s="695"/>
      <c r="Z55" s="62"/>
      <c r="AA55" s="191"/>
      <c r="AB55" s="62"/>
      <c r="AC55" s="62"/>
      <c r="AD55" s="62"/>
      <c r="AE55" s="62"/>
      <c r="AF55" s="698"/>
      <c r="AG55" s="62"/>
      <c r="AH55" s="164"/>
      <c r="AI55" s="192"/>
      <c r="AJ55" s="66"/>
      <c r="AK55" s="66"/>
      <c r="AL55" s="66"/>
      <c r="AM55" s="66"/>
      <c r="AN55" s="66"/>
      <c r="AO55" s="695"/>
      <c r="AP55" s="59"/>
      <c r="AQ55" s="192"/>
      <c r="AR55" s="66"/>
      <c r="AS55" s="66"/>
      <c r="AT55" s="66"/>
      <c r="AU55" s="66"/>
      <c r="AV55" s="97"/>
    </row>
    <row r="56" spans="1:48" x14ac:dyDescent="0.35">
      <c r="A56" s="22"/>
      <c r="B56" s="10"/>
      <c r="C56" s="10"/>
      <c r="D56" s="22"/>
      <c r="E56" s="66" t="s">
        <v>229</v>
      </c>
      <c r="F56" s="1151">
        <v>10</v>
      </c>
      <c r="G56" s="1126"/>
      <c r="H56" s="1001"/>
      <c r="I56" s="1129"/>
      <c r="J56" s="1066"/>
      <c r="K56" s="1039"/>
      <c r="L56" s="1129"/>
      <c r="M56" s="1129"/>
      <c r="N56" s="1039"/>
      <c r="O56" s="1019"/>
      <c r="P56" s="1019"/>
      <c r="Q56" s="44"/>
      <c r="R56" s="44"/>
      <c r="S56" s="233"/>
      <c r="T56" s="60"/>
      <c r="U56" s="59"/>
      <c r="V56" s="59"/>
      <c r="W56" s="59"/>
      <c r="X56" s="62"/>
      <c r="Y56" s="695"/>
      <c r="Z56" s="62"/>
      <c r="AA56" s="191"/>
      <c r="AB56" s="62"/>
      <c r="AC56" s="62"/>
      <c r="AD56" s="62"/>
      <c r="AE56" s="62"/>
      <c r="AF56" s="698"/>
      <c r="AG56" s="62"/>
      <c r="AH56" s="59"/>
      <c r="AI56" s="192"/>
      <c r="AJ56" s="66"/>
      <c r="AK56" s="66"/>
      <c r="AL56" s="66"/>
      <c r="AM56" s="66"/>
      <c r="AN56" s="66"/>
      <c r="AO56" s="695"/>
      <c r="AP56" s="59"/>
      <c r="AQ56" s="192"/>
      <c r="AR56" s="66"/>
      <c r="AS56" s="66"/>
      <c r="AT56" s="66"/>
      <c r="AU56" s="66"/>
      <c r="AV56" s="97"/>
    </row>
    <row r="57" spans="1:48" x14ac:dyDescent="0.35">
      <c r="A57" s="26"/>
      <c r="B57" s="26"/>
      <c r="C57" s="9"/>
      <c r="D57" s="66"/>
      <c r="E57" s="155" t="s">
        <v>234</v>
      </c>
      <c r="F57" s="1151">
        <v>12</v>
      </c>
      <c r="G57" s="1128"/>
      <c r="H57" s="693"/>
      <c r="I57" s="102"/>
      <c r="J57" s="213"/>
      <c r="K57" s="154"/>
      <c r="L57" s="102"/>
      <c r="M57" s="102"/>
      <c r="N57" s="154"/>
      <c r="O57" s="694"/>
      <c r="P57" s="694"/>
      <c r="Q57" s="102"/>
      <c r="R57" s="102"/>
      <c r="S57" s="213"/>
      <c r="T57" s="154"/>
      <c r="U57" s="57"/>
      <c r="V57" s="57"/>
      <c r="W57" s="57"/>
      <c r="X57" s="180"/>
      <c r="Y57" s="717"/>
      <c r="Z57" s="180"/>
      <c r="AA57" s="243"/>
      <c r="AB57" s="180"/>
      <c r="AC57" s="180"/>
      <c r="AD57" s="180"/>
      <c r="AE57" s="180"/>
      <c r="AF57" s="705"/>
      <c r="AG57" s="180"/>
      <c r="AH57" s="59"/>
      <c r="AI57" s="192"/>
      <c r="AJ57" s="66"/>
      <c r="AK57" s="66"/>
      <c r="AL57" s="66"/>
      <c r="AM57" s="66"/>
      <c r="AN57" s="66"/>
      <c r="AO57" s="717"/>
      <c r="AP57" s="59"/>
      <c r="AQ57" s="192"/>
      <c r="AR57" s="66"/>
      <c r="AS57" s="66"/>
      <c r="AT57" s="66"/>
      <c r="AU57" s="66"/>
      <c r="AV57" s="97"/>
    </row>
    <row r="58" spans="1:48" x14ac:dyDescent="0.35">
      <c r="A58" s="26"/>
      <c r="B58" s="26"/>
      <c r="C58" s="9"/>
      <c r="D58" s="66"/>
      <c r="E58" s="155" t="s">
        <v>237</v>
      </c>
      <c r="F58" s="1151" t="s">
        <v>12</v>
      </c>
      <c r="G58" s="1125"/>
      <c r="H58" s="1001"/>
      <c r="I58" s="1129"/>
      <c r="J58" s="1066"/>
      <c r="K58" s="1039"/>
      <c r="L58" s="1129"/>
      <c r="M58" s="1129"/>
      <c r="N58" s="1039"/>
      <c r="O58" s="1019"/>
      <c r="P58" s="1019"/>
      <c r="Q58" s="44"/>
      <c r="R58" s="44"/>
      <c r="S58" s="233"/>
      <c r="T58" s="60"/>
      <c r="U58" s="59"/>
      <c r="V58" s="59"/>
      <c r="W58" s="59"/>
      <c r="X58" s="62"/>
      <c r="Y58" s="695"/>
      <c r="Z58" s="62"/>
      <c r="AA58" s="191"/>
      <c r="AB58" s="62"/>
      <c r="AC58" s="62"/>
      <c r="AD58" s="62"/>
      <c r="AE58" s="62"/>
      <c r="AF58" s="698"/>
      <c r="AG58" s="62"/>
      <c r="AH58" s="59"/>
      <c r="AI58" s="192"/>
      <c r="AJ58" s="66"/>
      <c r="AK58" s="66"/>
      <c r="AL58" s="66"/>
      <c r="AM58" s="66"/>
      <c r="AN58" s="66"/>
      <c r="AO58" s="695"/>
      <c r="AP58" s="59"/>
      <c r="AQ58" s="192"/>
      <c r="AR58" s="66"/>
      <c r="AS58" s="66"/>
      <c r="AT58" s="66"/>
      <c r="AU58" s="66"/>
      <c r="AV58" s="97"/>
    </row>
    <row r="59" spans="1:48" x14ac:dyDescent="0.35">
      <c r="A59" s="26"/>
      <c r="B59" s="26"/>
      <c r="C59" s="26"/>
      <c r="E59" s="155" t="s">
        <v>238</v>
      </c>
      <c r="F59" s="1151">
        <v>3</v>
      </c>
      <c r="G59" s="1125"/>
      <c r="H59" s="1001"/>
      <c r="I59" s="1129"/>
      <c r="J59" s="1066"/>
      <c r="K59" s="1039"/>
      <c r="L59" s="1129"/>
      <c r="M59" s="1129"/>
      <c r="N59" s="1039"/>
      <c r="O59" s="1019"/>
      <c r="P59" s="1019"/>
      <c r="Q59" s="44"/>
      <c r="R59" s="44"/>
      <c r="S59" s="233"/>
      <c r="T59" s="60"/>
      <c r="U59" s="59"/>
      <c r="V59" s="59"/>
      <c r="W59" s="59"/>
      <c r="X59" s="62"/>
      <c r="Y59" s="695"/>
      <c r="Z59" s="62"/>
      <c r="AA59" s="191"/>
      <c r="AB59" s="62"/>
      <c r="AC59" s="62"/>
      <c r="AD59" s="62"/>
      <c r="AE59" s="62"/>
      <c r="AF59" s="698"/>
      <c r="AG59" s="62"/>
      <c r="AH59" s="164"/>
      <c r="AI59" s="191"/>
      <c r="AJ59" s="59"/>
      <c r="AK59" s="59"/>
      <c r="AL59" s="59"/>
      <c r="AM59" s="59"/>
      <c r="AN59" s="59"/>
      <c r="AO59" s="695"/>
      <c r="AP59" s="59"/>
      <c r="AQ59" s="191"/>
      <c r="AR59" s="59"/>
      <c r="AS59" s="59"/>
      <c r="AT59" s="59"/>
      <c r="AU59" s="59"/>
      <c r="AV59" s="467"/>
    </row>
    <row r="60" spans="1:48" x14ac:dyDescent="0.35">
      <c r="A60" s="26"/>
      <c r="B60" s="26"/>
      <c r="C60" s="26"/>
      <c r="E60" s="155" t="s">
        <v>241</v>
      </c>
      <c r="F60" s="1151" t="s">
        <v>12</v>
      </c>
      <c r="G60" s="1126"/>
      <c r="H60" s="1001"/>
      <c r="I60" s="1129"/>
      <c r="J60" s="1066"/>
      <c r="K60" s="1129"/>
      <c r="L60" s="1129"/>
      <c r="M60" s="1129"/>
      <c r="N60" s="1129"/>
      <c r="O60" s="1019"/>
      <c r="P60" s="1019"/>
      <c r="Q60" s="44"/>
      <c r="R60" s="44"/>
      <c r="S60" s="233"/>
      <c r="T60" s="44"/>
      <c r="U60" s="59"/>
      <c r="V60" s="59"/>
      <c r="W60" s="59"/>
      <c r="X60" s="62"/>
      <c r="Y60" s="695"/>
      <c r="Z60" s="62"/>
      <c r="AA60" s="191"/>
      <c r="AB60" s="62"/>
      <c r="AC60" s="62"/>
      <c r="AD60" s="62"/>
      <c r="AE60" s="62"/>
      <c r="AF60" s="698"/>
      <c r="AG60" s="62"/>
      <c r="AH60" s="59"/>
      <c r="AI60" s="191"/>
      <c r="AJ60" s="59"/>
      <c r="AK60" s="59"/>
      <c r="AL60" s="59"/>
      <c r="AM60" s="59"/>
      <c r="AN60" s="59"/>
      <c r="AO60" s="695"/>
      <c r="AP60" s="59"/>
      <c r="AQ60" s="191"/>
      <c r="AR60" s="59"/>
      <c r="AS60" s="59"/>
      <c r="AT60" s="59"/>
      <c r="AU60" s="59"/>
      <c r="AV60" s="467"/>
    </row>
    <row r="61" spans="1:48" x14ac:dyDescent="0.35">
      <c r="A61" s="26"/>
      <c r="B61" s="26"/>
      <c r="C61" s="26"/>
      <c r="E61" s="155" t="s">
        <v>175</v>
      </c>
      <c r="F61" s="1151">
        <v>14</v>
      </c>
      <c r="G61" s="1126"/>
      <c r="H61" s="1001"/>
      <c r="I61" s="1129"/>
      <c r="J61" s="1066"/>
      <c r="K61" s="1129"/>
      <c r="L61" s="1129"/>
      <c r="M61" s="1129"/>
      <c r="N61" s="1129"/>
      <c r="O61" s="1019"/>
      <c r="P61" s="1019"/>
      <c r="Q61" s="44"/>
      <c r="R61" s="44"/>
      <c r="S61" s="233"/>
      <c r="T61" s="60"/>
      <c r="U61" s="59"/>
      <c r="V61" s="59"/>
      <c r="W61" s="59"/>
      <c r="X61" s="62"/>
      <c r="Y61" s="695"/>
      <c r="Z61" s="62"/>
      <c r="AA61" s="191"/>
      <c r="AB61" s="62"/>
      <c r="AC61" s="62"/>
      <c r="AD61" s="62"/>
      <c r="AE61" s="62"/>
      <c r="AF61" s="698"/>
      <c r="AG61" s="62"/>
      <c r="AH61" s="59"/>
      <c r="AI61" s="191"/>
      <c r="AJ61" s="59"/>
      <c r="AK61" s="59"/>
      <c r="AL61" s="59"/>
      <c r="AM61" s="59"/>
      <c r="AN61" s="59"/>
      <c r="AO61" s="695"/>
      <c r="AP61" s="59"/>
      <c r="AQ61" s="191"/>
      <c r="AR61" s="59"/>
      <c r="AS61" s="59"/>
      <c r="AT61" s="59"/>
      <c r="AU61" s="59"/>
      <c r="AV61" s="467"/>
    </row>
    <row r="62" spans="1:48" x14ac:dyDescent="0.35">
      <c r="A62" s="26"/>
      <c r="B62" s="26"/>
      <c r="C62" s="26"/>
      <c r="E62" s="66" t="s">
        <v>254</v>
      </c>
      <c r="F62" s="1151" t="s">
        <v>12</v>
      </c>
      <c r="G62" s="1126"/>
      <c r="H62" s="1001"/>
      <c r="I62" s="1129"/>
      <c r="J62" s="1066"/>
      <c r="K62" s="1129"/>
      <c r="L62" s="1129"/>
      <c r="M62" s="1129"/>
      <c r="N62" s="1129"/>
      <c r="O62" s="1019"/>
      <c r="P62" s="1019"/>
      <c r="Q62" s="44"/>
      <c r="R62" s="44"/>
      <c r="S62" s="233"/>
      <c r="T62" s="60"/>
      <c r="U62" s="59"/>
      <c r="V62" s="59"/>
      <c r="W62" s="59"/>
      <c r="X62" s="62"/>
      <c r="Y62" s="695"/>
      <c r="Z62" s="62"/>
      <c r="AA62" s="191"/>
      <c r="AB62" s="62"/>
      <c r="AC62" s="62"/>
      <c r="AD62" s="62"/>
      <c r="AE62" s="62"/>
      <c r="AF62" s="698"/>
      <c r="AG62" s="62"/>
      <c r="AH62" s="59"/>
      <c r="AI62" s="191"/>
      <c r="AJ62" s="59"/>
      <c r="AK62" s="59"/>
      <c r="AL62" s="59"/>
      <c r="AM62" s="59"/>
      <c r="AN62" s="59"/>
      <c r="AO62" s="695"/>
      <c r="AP62" s="59"/>
      <c r="AQ62" s="191"/>
      <c r="AR62" s="59"/>
      <c r="AS62" s="59"/>
      <c r="AT62" s="59"/>
      <c r="AU62" s="59"/>
      <c r="AV62" s="467"/>
    </row>
    <row r="63" spans="1:48" x14ac:dyDescent="0.35">
      <c r="A63" s="10"/>
      <c r="B63" s="10"/>
      <c r="C63" s="10"/>
      <c r="E63" s="66" t="s">
        <v>256</v>
      </c>
      <c r="F63" s="1151">
        <v>3</v>
      </c>
      <c r="G63" s="1126"/>
      <c r="H63" s="1001"/>
      <c r="I63" s="1129"/>
      <c r="J63" s="1066"/>
      <c r="K63" s="1039"/>
      <c r="L63" s="1129"/>
      <c r="M63" s="1129"/>
      <c r="N63" s="1039"/>
      <c r="O63" s="1019"/>
      <c r="P63" s="1019"/>
      <c r="Q63" s="44"/>
      <c r="R63" s="44"/>
      <c r="S63" s="233"/>
      <c r="T63" s="60"/>
      <c r="U63" s="59"/>
      <c r="V63" s="59"/>
      <c r="W63" s="59"/>
      <c r="X63" s="59"/>
      <c r="Y63" s="695"/>
      <c r="Z63" s="59"/>
      <c r="AA63" s="191"/>
      <c r="AB63" s="59"/>
      <c r="AC63" s="59"/>
      <c r="AD63" s="59"/>
      <c r="AE63" s="59"/>
      <c r="AF63" s="467"/>
      <c r="AG63" s="62"/>
      <c r="AH63" s="164"/>
      <c r="AI63" s="191"/>
      <c r="AJ63" s="59"/>
      <c r="AK63" s="59"/>
      <c r="AL63" s="59"/>
      <c r="AM63" s="59"/>
      <c r="AN63" s="59"/>
      <c r="AO63" s="695"/>
      <c r="AP63" s="59"/>
      <c r="AQ63" s="191"/>
      <c r="AR63" s="59"/>
      <c r="AS63" s="59"/>
      <c r="AT63" s="59"/>
      <c r="AU63" s="59"/>
      <c r="AV63" s="1232"/>
    </row>
    <row r="64" spans="1:48" x14ac:dyDescent="0.35">
      <c r="C64" s="12"/>
      <c r="E64" s="66" t="s">
        <v>257</v>
      </c>
      <c r="F64" s="1151" t="s">
        <v>12</v>
      </c>
      <c r="G64" s="1128"/>
      <c r="H64" s="1001"/>
      <c r="I64" s="1129"/>
      <c r="J64" s="1066"/>
      <c r="K64" s="1039"/>
      <c r="L64" s="1129"/>
      <c r="M64" s="1129"/>
      <c r="N64" s="1039"/>
      <c r="O64" s="1019"/>
      <c r="P64" s="1019"/>
      <c r="Q64" s="44"/>
      <c r="R64" s="44"/>
      <c r="S64" s="233"/>
      <c r="T64" s="60"/>
      <c r="U64" s="59"/>
      <c r="V64" s="59"/>
      <c r="W64" s="59"/>
      <c r="X64" s="62"/>
      <c r="Y64" s="695"/>
      <c r="Z64" s="62"/>
      <c r="AA64" s="191"/>
      <c r="AB64" s="62"/>
      <c r="AC64" s="62"/>
      <c r="AD64" s="62"/>
      <c r="AE64" s="62"/>
      <c r="AF64" s="698"/>
      <c r="AG64" s="62"/>
      <c r="AH64" s="59"/>
      <c r="AI64" s="191"/>
      <c r="AJ64" s="59"/>
      <c r="AK64" s="59"/>
      <c r="AL64" s="59"/>
      <c r="AM64" s="59"/>
      <c r="AN64" s="59"/>
      <c r="AO64" s="695"/>
      <c r="AP64" s="59"/>
      <c r="AQ64" s="191"/>
      <c r="AR64" s="59"/>
      <c r="AS64" s="59"/>
      <c r="AT64" s="59"/>
      <c r="AU64" s="59"/>
      <c r="AV64" s="467"/>
    </row>
    <row r="65" spans="1:48" x14ac:dyDescent="0.35">
      <c r="C65" s="12"/>
      <c r="E65" s="66" t="s">
        <v>258</v>
      </c>
      <c r="F65" s="1151" t="s">
        <v>12</v>
      </c>
      <c r="G65" s="1125"/>
      <c r="H65" s="1001"/>
      <c r="I65" s="1129"/>
      <c r="J65" s="1066"/>
      <c r="K65" s="1039"/>
      <c r="L65" s="1129"/>
      <c r="M65" s="1129"/>
      <c r="N65" s="1039"/>
      <c r="O65" s="1019"/>
      <c r="P65" s="1019"/>
      <c r="Q65" s="44"/>
      <c r="R65" s="44"/>
      <c r="S65" s="233"/>
      <c r="T65" s="60"/>
      <c r="U65" s="59"/>
      <c r="V65" s="59"/>
      <c r="W65" s="59"/>
      <c r="X65" s="62"/>
      <c r="Y65" s="695"/>
      <c r="Z65" s="62"/>
      <c r="AA65" s="191"/>
      <c r="AB65" s="62"/>
      <c r="AC65" s="62"/>
      <c r="AD65" s="62"/>
      <c r="AE65" s="62"/>
      <c r="AF65" s="698"/>
      <c r="AG65" s="62"/>
      <c r="AH65" s="59"/>
      <c r="AI65" s="191"/>
      <c r="AJ65" s="59"/>
      <c r="AK65" s="59"/>
      <c r="AL65" s="59"/>
      <c r="AM65" s="59"/>
      <c r="AN65" s="59"/>
      <c r="AO65" s="695"/>
      <c r="AP65" s="59"/>
      <c r="AQ65" s="191"/>
      <c r="AR65" s="59"/>
      <c r="AS65" s="59"/>
      <c r="AT65" s="59"/>
      <c r="AU65" s="59"/>
      <c r="AV65" s="467"/>
    </row>
    <row r="66" spans="1:48" x14ac:dyDescent="0.35">
      <c r="C66" s="12"/>
      <c r="E66" s="66" t="s">
        <v>184</v>
      </c>
      <c r="F66" s="1151" t="s">
        <v>12</v>
      </c>
      <c r="G66" s="1125"/>
      <c r="H66" s="1001"/>
      <c r="I66" s="1129"/>
      <c r="J66" s="1066"/>
      <c r="K66" s="1039"/>
      <c r="L66" s="1129"/>
      <c r="M66" s="1129"/>
      <c r="N66" s="1039"/>
      <c r="O66" s="1019"/>
      <c r="P66" s="1019"/>
      <c r="Q66" s="44"/>
      <c r="R66" s="44"/>
      <c r="S66" s="233"/>
      <c r="T66" s="60"/>
      <c r="U66" s="59"/>
      <c r="V66" s="59"/>
      <c r="W66" s="59"/>
      <c r="X66" s="62"/>
      <c r="Y66" s="695"/>
      <c r="Z66" s="62"/>
      <c r="AA66" s="191"/>
      <c r="AB66" s="62"/>
      <c r="AC66" s="62"/>
      <c r="AD66" s="62"/>
      <c r="AE66" s="62"/>
      <c r="AF66" s="698"/>
      <c r="AG66" s="62"/>
      <c r="AH66" s="59"/>
      <c r="AI66" s="191"/>
      <c r="AJ66" s="59"/>
      <c r="AK66" s="59"/>
      <c r="AL66" s="59"/>
      <c r="AM66" s="59"/>
      <c r="AN66" s="59"/>
      <c r="AO66" s="695"/>
      <c r="AP66" s="59"/>
      <c r="AQ66" s="191"/>
      <c r="AR66" s="59"/>
      <c r="AS66" s="59"/>
      <c r="AT66" s="59"/>
      <c r="AU66" s="59"/>
      <c r="AV66" s="467"/>
    </row>
    <row r="67" spans="1:48" x14ac:dyDescent="0.35">
      <c r="E67" s="66" t="s">
        <v>262</v>
      </c>
      <c r="F67" s="1151" t="s">
        <v>12</v>
      </c>
      <c r="G67" s="1126"/>
      <c r="H67" s="695"/>
      <c r="I67" s="62"/>
      <c r="J67" s="1066"/>
      <c r="K67" s="1039"/>
      <c r="L67" s="62"/>
      <c r="M67" s="62"/>
      <c r="N67" s="1039"/>
      <c r="O67" s="698"/>
      <c r="P67" s="698"/>
      <c r="Q67" s="62"/>
      <c r="R67" s="62"/>
      <c r="S67" s="233"/>
      <c r="T67" s="60"/>
      <c r="U67" s="59"/>
      <c r="V67" s="59"/>
      <c r="W67" s="59"/>
      <c r="X67" s="62"/>
      <c r="Y67" s="695"/>
      <c r="Z67" s="62"/>
      <c r="AA67" s="191"/>
      <c r="AB67" s="62"/>
      <c r="AC67" s="62"/>
      <c r="AD67" s="62"/>
      <c r="AE67" s="62"/>
      <c r="AF67" s="698"/>
      <c r="AG67" s="62"/>
      <c r="AH67" s="59"/>
      <c r="AI67" s="191"/>
      <c r="AJ67" s="59"/>
      <c r="AK67" s="59"/>
      <c r="AL67" s="59"/>
      <c r="AM67" s="59"/>
      <c r="AN67" s="59"/>
      <c r="AO67" s="695"/>
      <c r="AP67" s="59"/>
      <c r="AQ67" s="191"/>
      <c r="AR67" s="59"/>
      <c r="AS67" s="59"/>
      <c r="AT67" s="59"/>
      <c r="AU67" s="59"/>
      <c r="AV67" s="467"/>
    </row>
    <row r="68" spans="1:48" x14ac:dyDescent="0.35">
      <c r="E68" s="66" t="s">
        <v>264</v>
      </c>
      <c r="F68" s="1151">
        <v>6</v>
      </c>
      <c r="G68" s="1126"/>
      <c r="H68" s="1001"/>
      <c r="I68" s="1129"/>
      <c r="J68" s="1066"/>
      <c r="K68" s="1039"/>
      <c r="L68" s="1129"/>
      <c r="M68" s="1129"/>
      <c r="N68" s="1039"/>
      <c r="O68" s="1019"/>
      <c r="P68" s="1019"/>
      <c r="Q68" s="44"/>
      <c r="R68" s="44"/>
      <c r="S68" s="233"/>
      <c r="T68" s="60"/>
      <c r="U68" s="59"/>
      <c r="V68" s="59"/>
      <c r="W68" s="59"/>
      <c r="X68" s="62"/>
      <c r="Y68" s="695"/>
      <c r="Z68" s="62"/>
      <c r="AA68" s="191"/>
      <c r="AB68" s="62"/>
      <c r="AC68" s="62"/>
      <c r="AD68" s="62"/>
      <c r="AE68" s="62"/>
      <c r="AF68" s="698"/>
      <c r="AG68" s="62"/>
      <c r="AH68" s="59"/>
      <c r="AI68" s="191"/>
      <c r="AJ68" s="59"/>
      <c r="AK68" s="59"/>
      <c r="AL68" s="59"/>
      <c r="AM68" s="59"/>
      <c r="AN68" s="59"/>
      <c r="AO68" s="695"/>
      <c r="AP68" s="59"/>
      <c r="AQ68" s="191"/>
      <c r="AR68" s="59"/>
      <c r="AS68" s="59"/>
      <c r="AT68" s="59"/>
      <c r="AU68" s="59"/>
      <c r="AV68" s="467"/>
    </row>
    <row r="69" spans="1:48" x14ac:dyDescent="0.35">
      <c r="E69" s="66" t="s">
        <v>267</v>
      </c>
      <c r="F69" s="1151" t="s">
        <v>12</v>
      </c>
      <c r="G69" s="1126"/>
      <c r="H69" s="1001"/>
      <c r="I69" s="1129"/>
      <c r="J69" s="1066"/>
      <c r="K69" s="1039"/>
      <c r="L69" s="1129"/>
      <c r="M69" s="1129"/>
      <c r="N69" s="1039"/>
      <c r="O69" s="1019"/>
      <c r="P69" s="1019"/>
      <c r="Q69" s="44"/>
      <c r="R69" s="44"/>
      <c r="S69" s="233"/>
      <c r="T69" s="60"/>
      <c r="U69" s="59"/>
      <c r="V69" s="59"/>
      <c r="W69" s="59"/>
      <c r="X69" s="62"/>
      <c r="Y69" s="695"/>
      <c r="Z69" s="62"/>
      <c r="AA69" s="191"/>
      <c r="AB69" s="62"/>
      <c r="AC69" s="62"/>
      <c r="AD69" s="62"/>
      <c r="AE69" s="62"/>
      <c r="AF69" s="698"/>
      <c r="AG69" s="62"/>
      <c r="AH69" s="59"/>
      <c r="AI69" s="192"/>
      <c r="AJ69" s="66"/>
      <c r="AK69" s="66"/>
      <c r="AL69" s="66"/>
      <c r="AM69" s="66"/>
      <c r="AN69" s="66"/>
      <c r="AO69" s="695"/>
      <c r="AP69" s="59"/>
      <c r="AQ69" s="192"/>
      <c r="AR69" s="66"/>
      <c r="AS69" s="66"/>
      <c r="AT69" s="66"/>
      <c r="AU69" s="66"/>
      <c r="AV69" s="97"/>
    </row>
    <row r="70" spans="1:48" x14ac:dyDescent="0.35">
      <c r="E70" s="66" t="s">
        <v>268</v>
      </c>
      <c r="F70" s="1151" t="s">
        <v>12</v>
      </c>
      <c r="G70" s="1128"/>
      <c r="H70" s="1001"/>
      <c r="I70" s="1129"/>
      <c r="J70" s="1066"/>
      <c r="K70" s="1039"/>
      <c r="L70" s="1129"/>
      <c r="M70" s="1129"/>
      <c r="N70" s="1039"/>
      <c r="O70" s="1019"/>
      <c r="P70" s="1019"/>
      <c r="Q70" s="44"/>
      <c r="R70" s="44"/>
      <c r="S70" s="233"/>
      <c r="T70" s="60"/>
      <c r="U70" s="59"/>
      <c r="V70" s="59"/>
      <c r="W70" s="59"/>
      <c r="X70" s="62"/>
      <c r="Y70" s="695"/>
      <c r="Z70" s="62"/>
      <c r="AA70" s="191"/>
      <c r="AB70" s="62"/>
      <c r="AC70" s="62"/>
      <c r="AD70" s="62"/>
      <c r="AE70" s="62"/>
      <c r="AF70" s="698"/>
      <c r="AG70" s="62"/>
      <c r="AH70" s="59"/>
      <c r="AI70" s="192"/>
      <c r="AJ70" s="66"/>
      <c r="AK70" s="66"/>
      <c r="AL70" s="66"/>
      <c r="AM70" s="66"/>
      <c r="AN70" s="66"/>
      <c r="AO70" s="695"/>
      <c r="AP70" s="59"/>
      <c r="AQ70" s="192"/>
      <c r="AR70" s="66"/>
      <c r="AS70" s="66"/>
      <c r="AT70" s="66"/>
      <c r="AU70" s="66"/>
      <c r="AV70" s="97"/>
    </row>
    <row r="71" spans="1:48" x14ac:dyDescent="0.35">
      <c r="E71" s="66" t="s">
        <v>186</v>
      </c>
      <c r="F71" s="1151" t="s">
        <v>12</v>
      </c>
      <c r="G71" s="1125"/>
      <c r="H71" s="1001"/>
      <c r="I71" s="1129"/>
      <c r="J71" s="1066"/>
      <c r="K71" s="1039"/>
      <c r="L71" s="1129"/>
      <c r="M71" s="1129"/>
      <c r="N71" s="1039"/>
      <c r="O71" s="1019"/>
      <c r="P71" s="1019"/>
      <c r="Q71" s="44"/>
      <c r="R71" s="44"/>
      <c r="S71" s="233"/>
      <c r="T71" s="60"/>
      <c r="U71" s="59"/>
      <c r="V71" s="59"/>
      <c r="W71" s="59"/>
      <c r="X71" s="62"/>
      <c r="Y71" s="695"/>
      <c r="Z71" s="62"/>
      <c r="AA71" s="191"/>
      <c r="AB71" s="62"/>
      <c r="AC71" s="62"/>
      <c r="AD71" s="62"/>
      <c r="AE71" s="62"/>
      <c r="AF71" s="698"/>
      <c r="AG71" s="62"/>
      <c r="AH71" s="59"/>
      <c r="AI71" s="192"/>
      <c r="AJ71" s="66"/>
      <c r="AK71" s="66"/>
      <c r="AL71" s="66"/>
      <c r="AM71" s="66"/>
      <c r="AN71" s="66"/>
      <c r="AO71" s="695"/>
      <c r="AP71" s="59"/>
      <c r="AQ71" s="192"/>
      <c r="AR71" s="66"/>
      <c r="AS71" s="66"/>
      <c r="AT71" s="66"/>
      <c r="AU71" s="66"/>
      <c r="AV71" s="97"/>
    </row>
    <row r="72" spans="1:48" x14ac:dyDescent="0.35">
      <c r="C72" s="12"/>
      <c r="E72" s="66" t="s">
        <v>187</v>
      </c>
      <c r="F72" s="1151" t="s">
        <v>12</v>
      </c>
      <c r="G72" s="1125"/>
      <c r="H72" s="1000"/>
      <c r="I72" s="1039"/>
      <c r="J72" s="1066"/>
      <c r="K72" s="1039"/>
      <c r="L72" s="1039"/>
      <c r="M72" s="1039"/>
      <c r="N72" s="1039"/>
      <c r="O72" s="691"/>
      <c r="P72" s="691"/>
      <c r="Q72" s="60"/>
      <c r="R72" s="60"/>
      <c r="S72" s="233"/>
      <c r="T72" s="60"/>
      <c r="U72" s="59"/>
      <c r="V72" s="59"/>
      <c r="W72" s="59"/>
      <c r="X72" s="62"/>
      <c r="Y72" s="695"/>
      <c r="Z72" s="62"/>
      <c r="AA72" s="191"/>
      <c r="AB72" s="62"/>
      <c r="AC72" s="62"/>
      <c r="AD72" s="62"/>
      <c r="AE72" s="62"/>
      <c r="AF72" s="698"/>
      <c r="AG72" s="62"/>
      <c r="AH72" s="59"/>
      <c r="AI72" s="192"/>
      <c r="AJ72" s="66"/>
      <c r="AK72" s="66"/>
      <c r="AL72" s="66"/>
      <c r="AM72" s="66"/>
      <c r="AN72" s="66"/>
      <c r="AO72" s="695"/>
      <c r="AP72" s="59"/>
      <c r="AQ72" s="192"/>
      <c r="AR72" s="66"/>
      <c r="AS72" s="66"/>
      <c r="AT72" s="66"/>
      <c r="AU72" s="66"/>
      <c r="AV72" s="97"/>
    </row>
    <row r="73" spans="1:48" x14ac:dyDescent="0.35">
      <c r="A73" s="10"/>
      <c r="B73" s="10"/>
      <c r="C73" s="10"/>
      <c r="E73" s="66" t="s">
        <v>274</v>
      </c>
      <c r="F73" s="1151">
        <v>3</v>
      </c>
      <c r="G73" s="1126"/>
      <c r="H73" s="158"/>
      <c r="I73" s="1042"/>
      <c r="J73" s="234"/>
      <c r="K73" s="1042"/>
      <c r="L73" s="1042"/>
      <c r="M73" s="1042"/>
      <c r="N73" s="1042"/>
      <c r="O73" s="696"/>
      <c r="P73" s="696"/>
      <c r="Q73" s="159"/>
      <c r="R73" s="159"/>
      <c r="S73" s="234"/>
      <c r="T73" s="160"/>
      <c r="U73" s="161"/>
      <c r="V73" s="161"/>
      <c r="W73" s="161"/>
      <c r="X73" s="162"/>
      <c r="Y73" s="712"/>
      <c r="Z73" s="162"/>
      <c r="AA73" s="240"/>
      <c r="AB73" s="162"/>
      <c r="AC73" s="162"/>
      <c r="AD73" s="162"/>
      <c r="AE73" s="162"/>
      <c r="AF73" s="707"/>
      <c r="AG73" s="162"/>
      <c r="AH73" s="59"/>
      <c r="AI73" s="192"/>
      <c r="AJ73" s="66"/>
      <c r="AK73" s="66"/>
      <c r="AL73" s="66"/>
      <c r="AM73" s="66"/>
      <c r="AN73" s="66"/>
      <c r="AO73" s="712"/>
      <c r="AP73" s="59"/>
      <c r="AQ73" s="192"/>
      <c r="AR73" s="66"/>
      <c r="AS73" s="66"/>
      <c r="AT73" s="66"/>
      <c r="AU73" s="66"/>
      <c r="AV73" s="97"/>
    </row>
    <row r="74" spans="1:48" x14ac:dyDescent="0.35">
      <c r="A74" s="10"/>
      <c r="B74" s="10"/>
      <c r="C74" s="10"/>
      <c r="E74" s="66" t="s">
        <v>278</v>
      </c>
      <c r="F74" s="1151" t="s">
        <v>12</v>
      </c>
      <c r="G74" s="1126"/>
      <c r="H74" s="158"/>
      <c r="I74" s="1042"/>
      <c r="J74" s="234"/>
      <c r="K74" s="1042"/>
      <c r="L74" s="1042"/>
      <c r="M74" s="1042"/>
      <c r="N74" s="1042"/>
      <c r="O74" s="696"/>
      <c r="P74" s="696"/>
      <c r="Q74" s="159"/>
      <c r="R74" s="159"/>
      <c r="S74" s="234"/>
      <c r="T74" s="160"/>
      <c r="U74" s="161"/>
      <c r="V74" s="161"/>
      <c r="W74" s="161"/>
      <c r="X74" s="162"/>
      <c r="Y74" s="712"/>
      <c r="Z74" s="162"/>
      <c r="AA74" s="240"/>
      <c r="AB74" s="162"/>
      <c r="AC74" s="162"/>
      <c r="AD74" s="162"/>
      <c r="AE74" s="162"/>
      <c r="AF74" s="707"/>
      <c r="AG74" s="162"/>
      <c r="AH74" s="59"/>
      <c r="AI74" s="192"/>
      <c r="AJ74" s="66"/>
      <c r="AK74" s="66"/>
      <c r="AL74" s="66"/>
      <c r="AM74" s="66"/>
      <c r="AN74" s="66"/>
      <c r="AO74" s="712"/>
      <c r="AP74" s="59"/>
      <c r="AQ74" s="192"/>
      <c r="AR74" s="66"/>
      <c r="AS74" s="66"/>
      <c r="AT74" s="66"/>
      <c r="AU74" s="66"/>
      <c r="AV74" s="97"/>
    </row>
    <row r="75" spans="1:48" x14ac:dyDescent="0.35">
      <c r="A75" s="59"/>
      <c r="B75" s="59"/>
      <c r="C75" s="60"/>
      <c r="E75" s="66" t="s">
        <v>14</v>
      </c>
      <c r="F75" s="1151">
        <v>4</v>
      </c>
      <c r="G75" s="1126"/>
      <c r="H75" s="443"/>
      <c r="I75" s="66"/>
      <c r="J75" s="192"/>
      <c r="K75" s="66"/>
      <c r="L75" s="66"/>
      <c r="M75" s="66"/>
      <c r="N75" s="66"/>
      <c r="O75" s="721"/>
      <c r="P75" s="721"/>
      <c r="Q75" s="66"/>
      <c r="R75" s="66"/>
      <c r="S75" s="192"/>
      <c r="T75" s="66"/>
      <c r="U75" s="66"/>
      <c r="V75" s="66"/>
      <c r="W75" s="66"/>
      <c r="X75" s="111"/>
      <c r="Y75" s="711"/>
      <c r="Z75" s="111"/>
      <c r="AA75" s="192"/>
      <c r="AB75" s="111"/>
      <c r="AC75" s="111"/>
      <c r="AD75" s="111"/>
      <c r="AE75" s="111"/>
      <c r="AF75" s="700"/>
      <c r="AG75" s="111"/>
      <c r="AI75" s="192"/>
      <c r="AJ75" s="66"/>
      <c r="AK75" s="66"/>
      <c r="AL75" s="66"/>
      <c r="AM75" s="66"/>
      <c r="AN75" s="66"/>
      <c r="AO75" s="711"/>
      <c r="AP75" s="66"/>
      <c r="AQ75" s="192"/>
      <c r="AR75" s="66"/>
      <c r="AS75" s="66"/>
      <c r="AT75" s="66"/>
      <c r="AU75" s="66"/>
      <c r="AV75" s="97"/>
    </row>
    <row r="76" spans="1:48" x14ac:dyDescent="0.35">
      <c r="A76" s="59"/>
      <c r="B76" s="59"/>
      <c r="C76" s="60"/>
      <c r="E76" s="66" t="s">
        <v>290</v>
      </c>
      <c r="F76" s="1151" t="s">
        <v>12</v>
      </c>
      <c r="G76" s="1126"/>
      <c r="H76" s="443"/>
      <c r="I76" s="66"/>
      <c r="J76" s="192"/>
      <c r="K76" s="66"/>
      <c r="L76" s="66"/>
      <c r="M76" s="66"/>
      <c r="N76" s="66"/>
      <c r="O76" s="721"/>
      <c r="P76" s="721"/>
      <c r="Q76" s="66"/>
      <c r="R76" s="66"/>
      <c r="S76" s="192"/>
      <c r="T76" s="66"/>
      <c r="U76" s="66"/>
      <c r="V76" s="66"/>
      <c r="W76" s="66"/>
      <c r="X76" s="111"/>
      <c r="Y76" s="711"/>
      <c r="Z76" s="111"/>
      <c r="AA76" s="192"/>
      <c r="AB76" s="111"/>
      <c r="AC76" s="111"/>
      <c r="AD76" s="111"/>
      <c r="AE76" s="111"/>
      <c r="AF76" s="700"/>
      <c r="AG76" s="111"/>
      <c r="AI76" s="192"/>
      <c r="AJ76" s="66"/>
      <c r="AK76" s="66"/>
      <c r="AL76" s="66"/>
      <c r="AM76" s="66"/>
      <c r="AN76" s="66"/>
      <c r="AO76" s="711"/>
      <c r="AP76" s="66"/>
      <c r="AQ76" s="192"/>
      <c r="AR76" s="66"/>
      <c r="AS76" s="66"/>
      <c r="AT76" s="66"/>
      <c r="AU76" s="66"/>
      <c r="AV76" s="97"/>
    </row>
    <row r="77" spans="1:48" x14ac:dyDescent="0.35">
      <c r="F77" s="1151">
        <v>0</v>
      </c>
      <c r="G77" s="1126"/>
      <c r="H77" s="16"/>
      <c r="O77" s="97"/>
      <c r="P77" s="97"/>
      <c r="Y77" s="16"/>
      <c r="AF77" s="97"/>
      <c r="AO77" s="16"/>
      <c r="AQ77" s="201"/>
      <c r="AV77" s="97"/>
    </row>
    <row r="78" spans="1:48" ht="15.5" x14ac:dyDescent="0.35">
      <c r="A78" s="169"/>
      <c r="B78" s="169"/>
      <c r="C78" s="169" t="s">
        <v>76</v>
      </c>
      <c r="D78" s="169"/>
      <c r="E78" s="170"/>
      <c r="F78" s="1150">
        <v>54</v>
      </c>
      <c r="G78" s="175"/>
      <c r="H78" s="47">
        <v>15</v>
      </c>
      <c r="I78" s="1003"/>
      <c r="J78" s="786">
        <v>1.2983467717772703E-3</v>
      </c>
      <c r="K78" s="1003"/>
      <c r="L78" s="1003">
        <v>1.2983467717772703</v>
      </c>
      <c r="M78" s="1003"/>
      <c r="N78" s="1003" t="s">
        <v>773</v>
      </c>
      <c r="O78" s="176"/>
      <c r="P78" s="176"/>
      <c r="Q78" s="48">
        <v>9</v>
      </c>
      <c r="R78" s="48"/>
      <c r="S78" s="231">
        <v>9.1455550257560716E-4</v>
      </c>
      <c r="T78" s="48"/>
      <c r="U78" s="77">
        <v>0.91455550257560714</v>
      </c>
      <c r="V78" s="77"/>
      <c r="W78" s="77" t="s">
        <v>2478</v>
      </c>
      <c r="X78" s="77"/>
      <c r="Y78" s="710">
        <v>17</v>
      </c>
      <c r="Z78" s="77"/>
      <c r="AA78" s="190">
        <v>1.8436024492383667E-3</v>
      </c>
      <c r="AB78" s="77"/>
      <c r="AC78" s="77">
        <v>1.8436024492383667</v>
      </c>
      <c r="AD78" s="77"/>
      <c r="AE78" s="77" t="s">
        <v>2482</v>
      </c>
      <c r="AF78" s="699"/>
      <c r="AG78" s="77">
        <v>6</v>
      </c>
      <c r="AH78" s="5"/>
      <c r="AI78" s="214">
        <v>6.7865626060400412E-4</v>
      </c>
      <c r="AJ78" s="5"/>
      <c r="AK78" s="5">
        <v>0.67865626060400408</v>
      </c>
      <c r="AL78" s="5"/>
      <c r="AM78" s="5" t="s">
        <v>1216</v>
      </c>
      <c r="AN78" s="5"/>
      <c r="AO78" s="710">
        <v>7</v>
      </c>
      <c r="AP78" s="5"/>
      <c r="AQ78" s="214">
        <v>1.0306592821627989E-3</v>
      </c>
      <c r="AR78" s="5"/>
      <c r="AS78" s="5">
        <v>1.0306592821627989</v>
      </c>
      <c r="AT78" s="5"/>
      <c r="AU78" s="5" t="s">
        <v>2481</v>
      </c>
      <c r="AV78" s="138"/>
    </row>
    <row r="79" spans="1:48" x14ac:dyDescent="0.35">
      <c r="E79" s="7" t="s">
        <v>103</v>
      </c>
      <c r="F79" s="489" t="s">
        <v>12</v>
      </c>
      <c r="H79" s="718"/>
      <c r="I79" s="45"/>
      <c r="K79" s="45"/>
      <c r="L79" s="45"/>
      <c r="M79" s="45"/>
      <c r="N79" s="45"/>
      <c r="O79" s="708"/>
      <c r="P79" s="708"/>
      <c r="Q79" s="45"/>
      <c r="R79" s="45"/>
      <c r="T79" s="45"/>
      <c r="U79" s="45"/>
      <c r="V79" s="45"/>
      <c r="W79" s="45"/>
      <c r="X79" s="45"/>
      <c r="Y79" s="718"/>
      <c r="Z79" s="45"/>
      <c r="AB79" s="45"/>
      <c r="AC79" s="45"/>
      <c r="AD79" s="45"/>
      <c r="AE79" s="45"/>
      <c r="AF79" s="708"/>
      <c r="AG79" s="45"/>
      <c r="AO79" s="718"/>
      <c r="AQ79" s="201"/>
      <c r="AV79" s="97"/>
    </row>
    <row r="80" spans="1:48" x14ac:dyDescent="0.35">
      <c r="E80" s="7" t="s">
        <v>297</v>
      </c>
      <c r="F80" s="489" t="s">
        <v>12</v>
      </c>
      <c r="H80" s="718"/>
      <c r="I80" s="45"/>
      <c r="K80" s="45"/>
      <c r="L80" s="45"/>
      <c r="M80" s="45"/>
      <c r="N80" s="45"/>
      <c r="O80" s="708"/>
      <c r="P80" s="708"/>
      <c r="Q80" s="45"/>
      <c r="R80" s="45"/>
      <c r="T80" s="45"/>
      <c r="U80" s="45"/>
      <c r="V80" s="45"/>
      <c r="W80" s="45"/>
      <c r="X80" s="45"/>
      <c r="Y80" s="718"/>
      <c r="Z80" s="45"/>
      <c r="AB80" s="45"/>
      <c r="AC80" s="45"/>
      <c r="AD80" s="45"/>
      <c r="AE80" s="45"/>
      <c r="AF80" s="708"/>
      <c r="AG80" s="45"/>
      <c r="AO80" s="718"/>
      <c r="AQ80" s="201"/>
      <c r="AV80" s="97"/>
    </row>
    <row r="81" spans="1:48" x14ac:dyDescent="0.35">
      <c r="E81" s="7" t="s">
        <v>299</v>
      </c>
      <c r="F81" s="489" t="s">
        <v>12</v>
      </c>
      <c r="H81" s="718"/>
      <c r="I81" s="45"/>
      <c r="K81" s="45"/>
      <c r="L81" s="45"/>
      <c r="M81" s="45"/>
      <c r="N81" s="45"/>
      <c r="O81" s="708"/>
      <c r="P81" s="708"/>
      <c r="Q81" s="45"/>
      <c r="R81" s="45"/>
      <c r="T81" s="45"/>
      <c r="U81" s="45"/>
      <c r="V81" s="45"/>
      <c r="W81" s="45"/>
      <c r="X81" s="45"/>
      <c r="Y81" s="718"/>
      <c r="Z81" s="45"/>
      <c r="AB81" s="45"/>
      <c r="AC81" s="45"/>
      <c r="AD81" s="45"/>
      <c r="AE81" s="45"/>
      <c r="AF81" s="708"/>
      <c r="AG81" s="45"/>
      <c r="AO81" s="718"/>
      <c r="AQ81" s="201"/>
      <c r="AV81" s="97"/>
    </row>
    <row r="82" spans="1:48" x14ac:dyDescent="0.35">
      <c r="E82" s="7" t="s">
        <v>301</v>
      </c>
      <c r="F82" s="489">
        <v>10</v>
      </c>
      <c r="H82" s="718"/>
      <c r="I82" s="45"/>
      <c r="K82" s="45"/>
      <c r="L82" s="45"/>
      <c r="M82" s="45"/>
      <c r="N82" s="45"/>
      <c r="O82" s="708"/>
      <c r="P82" s="708"/>
      <c r="Q82" s="45"/>
      <c r="R82" s="45"/>
      <c r="T82" s="45"/>
      <c r="U82" s="45"/>
      <c r="V82" s="45"/>
      <c r="W82" s="45"/>
      <c r="X82" s="45"/>
      <c r="Y82" s="718"/>
      <c r="Z82" s="45"/>
      <c r="AB82" s="45"/>
      <c r="AC82" s="45"/>
      <c r="AD82" s="45"/>
      <c r="AE82" s="45"/>
      <c r="AF82" s="708"/>
      <c r="AG82" s="45"/>
      <c r="AO82" s="718"/>
      <c r="AQ82" s="201"/>
      <c r="AV82" s="97"/>
    </row>
    <row r="83" spans="1:48" x14ac:dyDescent="0.35">
      <c r="E83" s="7" t="s">
        <v>133</v>
      </c>
      <c r="F83" s="489">
        <v>39</v>
      </c>
      <c r="H83" s="718"/>
      <c r="I83" s="45"/>
      <c r="K83" s="45"/>
      <c r="L83" s="45"/>
      <c r="M83" s="45"/>
      <c r="N83" s="45"/>
      <c r="O83" s="708"/>
      <c r="P83" s="708"/>
      <c r="Q83" s="45"/>
      <c r="R83" s="45"/>
      <c r="T83" s="45"/>
      <c r="U83" s="45"/>
      <c r="V83" s="45"/>
      <c r="W83" s="45"/>
      <c r="X83" s="45"/>
      <c r="Y83" s="718"/>
      <c r="Z83" s="45"/>
      <c r="AB83" s="45"/>
      <c r="AC83" s="45"/>
      <c r="AD83" s="45"/>
      <c r="AE83" s="45"/>
      <c r="AF83" s="708"/>
      <c r="AG83" s="45"/>
      <c r="AO83" s="718"/>
      <c r="AQ83" s="201"/>
      <c r="AV83" s="97"/>
    </row>
    <row r="84" spans="1:48" x14ac:dyDescent="0.35">
      <c r="F84" s="489">
        <v>0</v>
      </c>
      <c r="H84" s="718"/>
      <c r="I84" s="45"/>
      <c r="K84" s="45"/>
      <c r="L84" s="45"/>
      <c r="M84" s="45"/>
      <c r="N84" s="45"/>
      <c r="O84" s="708"/>
      <c r="P84" s="708"/>
      <c r="Q84" s="45"/>
      <c r="R84" s="45"/>
      <c r="T84" s="45"/>
      <c r="U84" s="45"/>
      <c r="V84" s="45"/>
      <c r="W84" s="45"/>
      <c r="X84" s="45"/>
      <c r="Y84" s="718"/>
      <c r="Z84" s="45"/>
      <c r="AB84" s="45"/>
      <c r="AC84" s="45"/>
      <c r="AD84" s="45"/>
      <c r="AE84" s="45"/>
      <c r="AF84" s="708"/>
      <c r="AG84" s="45"/>
      <c r="AO84" s="718"/>
      <c r="AQ84" s="201"/>
      <c r="AV84" s="97"/>
    </row>
    <row r="85" spans="1:48" x14ac:dyDescent="0.35">
      <c r="F85" s="489">
        <v>0</v>
      </c>
      <c r="H85" s="718"/>
      <c r="I85" s="45"/>
      <c r="K85" s="45"/>
      <c r="L85" s="45"/>
      <c r="M85" s="45"/>
      <c r="N85" s="45"/>
      <c r="O85" s="708"/>
      <c r="P85" s="708"/>
      <c r="Q85" s="45"/>
      <c r="R85" s="45"/>
      <c r="T85" s="45"/>
      <c r="U85" s="45"/>
      <c r="V85" s="45"/>
      <c r="W85" s="45"/>
      <c r="X85" s="45"/>
      <c r="Y85" s="718"/>
      <c r="Z85" s="45"/>
      <c r="AB85" s="45"/>
      <c r="AC85" s="45"/>
      <c r="AD85" s="45"/>
      <c r="AE85" s="45"/>
      <c r="AF85" s="708"/>
      <c r="AG85" s="45"/>
      <c r="AO85" s="718"/>
      <c r="AQ85" s="201"/>
      <c r="AV85" s="97"/>
    </row>
    <row r="87" spans="1:48" x14ac:dyDescent="0.35">
      <c r="A87" s="1118"/>
      <c r="S87" s="7"/>
      <c r="T87" s="201"/>
      <c r="AA87" s="7"/>
      <c r="AB87" s="201"/>
      <c r="AI87" s="7"/>
      <c r="AJ87" s="201"/>
    </row>
    <row r="88" spans="1:48" x14ac:dyDescent="0.35">
      <c r="A88" s="1118" t="s">
        <v>2983</v>
      </c>
      <c r="S88" s="7"/>
      <c r="T88" s="201"/>
      <c r="AA88" s="7"/>
      <c r="AB88" s="201"/>
      <c r="AI88" s="7"/>
      <c r="AJ88" s="201"/>
    </row>
    <row r="89" spans="1:48" x14ac:dyDescent="0.35">
      <c r="A89" s="1446" t="s">
        <v>528</v>
      </c>
      <c r="B89" s="1446"/>
      <c r="C89" s="1446"/>
      <c r="D89" s="1446"/>
      <c r="E89" s="1446"/>
      <c r="F89" s="1446"/>
      <c r="G89" s="1446"/>
      <c r="H89" s="1446"/>
      <c r="I89" s="1446"/>
      <c r="J89" s="1446"/>
      <c r="K89" s="1446"/>
      <c r="L89" s="1446"/>
      <c r="M89" s="1446"/>
      <c r="N89" s="1446"/>
      <c r="O89" s="1446"/>
      <c r="P89" s="1446"/>
      <c r="Q89" s="1446"/>
      <c r="R89" s="1446"/>
      <c r="S89" s="1446"/>
      <c r="T89" s="1446"/>
      <c r="U89" s="1446"/>
      <c r="V89" s="1446"/>
      <c r="W89" s="1446"/>
      <c r="X89" s="1446"/>
      <c r="Y89" s="1446"/>
      <c r="Z89" s="1446"/>
      <c r="AA89" s="1446"/>
      <c r="AB89" s="1446"/>
      <c r="AC89" s="1446"/>
      <c r="AD89" s="1446"/>
      <c r="AE89" s="1446"/>
      <c r="AF89" s="1446"/>
      <c r="AG89" s="1446"/>
      <c r="AH89" s="1446"/>
      <c r="AI89" s="1446"/>
      <c r="AJ89" s="1446"/>
      <c r="AK89" s="1446"/>
      <c r="AL89" s="1446"/>
      <c r="AM89" s="1446"/>
    </row>
    <row r="90" spans="1:48" x14ac:dyDescent="0.35">
      <c r="A90" s="1445" t="s">
        <v>498</v>
      </c>
      <c r="B90" s="1445"/>
      <c r="C90" s="1445"/>
      <c r="D90" s="1445"/>
      <c r="E90" s="1445"/>
      <c r="F90" s="1445"/>
      <c r="G90" s="1445"/>
      <c r="H90" s="1445"/>
      <c r="I90" s="1445"/>
      <c r="J90" s="1445"/>
      <c r="K90" s="1445"/>
      <c r="L90" s="1445"/>
      <c r="M90" s="1445"/>
      <c r="N90" s="1445"/>
      <c r="O90" s="1445"/>
      <c r="P90" s="1445"/>
      <c r="Q90" s="1445"/>
      <c r="R90" s="1445"/>
      <c r="S90" s="1445"/>
      <c r="T90" s="1445"/>
      <c r="U90" s="1445"/>
      <c r="V90" s="1445"/>
      <c r="W90" s="1445"/>
      <c r="X90" s="1445"/>
      <c r="Y90" s="1445"/>
      <c r="Z90" s="1445"/>
      <c r="AA90" s="1445"/>
      <c r="AB90" s="1445"/>
      <c r="AC90" s="1445"/>
      <c r="AD90" s="1445"/>
      <c r="AE90" s="1445"/>
      <c r="AF90" s="1445"/>
      <c r="AG90" s="1445"/>
      <c r="AH90" s="1445"/>
      <c r="AI90" s="1445"/>
      <c r="AJ90" s="1445"/>
      <c r="AK90" s="1445"/>
      <c r="AL90" s="1445"/>
      <c r="AM90" s="1445"/>
      <c r="AN90" s="1445"/>
      <c r="AO90" s="1445"/>
      <c r="AP90" s="1445"/>
    </row>
    <row r="91" spans="1:48" x14ac:dyDescent="0.35">
      <c r="A91" s="1461" t="s">
        <v>518</v>
      </c>
      <c r="B91" s="1461"/>
      <c r="C91" s="1461"/>
      <c r="D91" s="1461"/>
      <c r="E91" s="1461"/>
      <c r="F91" s="1461"/>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461"/>
      <c r="AM91" s="1461"/>
      <c r="AN91" s="1461"/>
      <c r="AO91" s="1461"/>
      <c r="AP91" s="1461"/>
    </row>
    <row r="92" spans="1:48" x14ac:dyDescent="0.35">
      <c r="A92" s="1461"/>
      <c r="B92" s="1461"/>
      <c r="C92" s="1461"/>
      <c r="D92" s="1461"/>
      <c r="E92" s="1461"/>
      <c r="F92" s="1461"/>
      <c r="G92" s="1461"/>
      <c r="H92" s="1461"/>
      <c r="I92" s="1461"/>
      <c r="J92" s="1461"/>
      <c r="K92" s="1461"/>
      <c r="L92" s="1461"/>
      <c r="M92" s="1461"/>
      <c r="N92" s="1461"/>
      <c r="O92" s="1461"/>
      <c r="P92" s="1461"/>
      <c r="Q92" s="1461"/>
      <c r="R92" s="1461"/>
      <c r="S92" s="1461"/>
      <c r="T92" s="1461"/>
      <c r="U92" s="1461"/>
      <c r="V92" s="1461"/>
      <c r="W92" s="1461"/>
      <c r="X92" s="1461"/>
      <c r="Y92" s="1461"/>
      <c r="Z92" s="1461"/>
      <c r="AA92" s="1461"/>
      <c r="AB92" s="1461"/>
      <c r="AC92" s="1461"/>
      <c r="AD92" s="1461"/>
      <c r="AE92" s="1461"/>
      <c r="AF92" s="1461"/>
      <c r="AG92" s="1461"/>
      <c r="AH92" s="1461"/>
      <c r="AI92" s="1461"/>
      <c r="AJ92" s="1461"/>
      <c r="AK92" s="1461"/>
      <c r="AL92" s="1461"/>
      <c r="AM92" s="1461"/>
      <c r="AN92" s="1461"/>
      <c r="AO92" s="1461"/>
      <c r="AP92" s="1461"/>
    </row>
  </sheetData>
  <customSheetViews>
    <customSheetView guid="{6E86E696-B0D6-465F-9D8E-9F701215684B}" scale="80" topLeftCell="F1">
      <pane ySplit="14" topLeftCell="A15" activePane="bottomLeft" state="frozen"/>
      <selection pane="bottomLeft" activeCell="A2" sqref="A2:AO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E23" sqref="E23"/>
      <pageMargins left="0.7" right="0.7" top="0.75" bottom="0.75" header="0.3" footer="0.3"/>
      <pageSetup paperSize="9" orientation="portrait" r:id="rId2"/>
    </customSheetView>
    <customSheetView guid="{F7FE94E4-83FF-47F2-807B-9C4CE18FFA49}" scale="80" topLeftCell="F1">
      <pane ySplit="14" topLeftCell="A15" activePane="bottomLeft" state="frozen"/>
      <selection pane="bottomLeft" activeCell="A2" sqref="A2:AO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E23" sqref="E23"/>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E23" sqref="E23"/>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E23" sqref="E23"/>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E23" sqref="E23"/>
      <pageMargins left="0.7" right="0.7" top="0.75" bottom="0.75" header="0.3" footer="0.3"/>
      <pageSetup paperSize="9" orientation="portrait" r:id="rId8"/>
    </customSheetView>
    <customSheetView guid="{28583F20-F942-4E67-BA2F-018336FA398C}" scale="80" topLeftCell="F1">
      <pane ySplit="14" topLeftCell="A15" activePane="bottomLeft" state="frozen"/>
      <selection pane="bottomLeft" activeCell="A2" sqref="A2:AO2"/>
      <pageMargins left="0.7" right="0.7" top="0.75" bottom="0.75" header="0.3" footer="0.3"/>
      <pageSetup paperSize="9" orientation="portrait" r:id="rId9"/>
    </customSheetView>
  </customSheetViews>
  <mergeCells count="12">
    <mergeCell ref="A5:AM6"/>
    <mergeCell ref="A7:AO7"/>
    <mergeCell ref="A10:K10"/>
    <mergeCell ref="A89:AM89"/>
    <mergeCell ref="A90:AP90"/>
    <mergeCell ref="A91:AP92"/>
    <mergeCell ref="AO13:AV13"/>
    <mergeCell ref="H12:AM12"/>
    <mergeCell ref="H13:O13"/>
    <mergeCell ref="Q13:X13"/>
    <mergeCell ref="Y13:AF13"/>
    <mergeCell ref="AG13:AN13"/>
  </mergeCells>
  <hyperlinks>
    <hyperlink ref="A11:D11" location="Contents!A1" display="Return to Contents"/>
  </hyperlinks>
  <pageMargins left="0.7" right="0.7" top="0.75" bottom="0.75" header="0.3" footer="0.3"/>
  <pageSetup paperSize="9" orientation="portrait" r:id="rId1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112"/>
  <sheetViews>
    <sheetView zoomScale="80" zoomScaleNormal="80" workbookViewId="0">
      <pane ySplit="13" topLeftCell="A14" activePane="bottomLeft" state="frozen"/>
      <selection activeCell="G1" sqref="G1"/>
      <selection pane="bottomLeft" activeCell="Q6" sqref="Q6"/>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1.453125"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48" width="1.1796875" style="7" customWidth="1"/>
    <col min="49" max="16384" width="9.1796875" style="7"/>
  </cols>
  <sheetData>
    <row r="1" spans="1:48" ht="6" customHeight="1" x14ac:dyDescent="0.25"/>
    <row r="2" spans="1:48" s="393" customFormat="1" ht="18" x14ac:dyDescent="0.4">
      <c r="A2" s="1281" t="s">
        <v>454</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2"/>
      <c r="AP2" s="1281"/>
      <c r="AQ2" s="1283"/>
      <c r="AR2" s="1283"/>
    </row>
    <row r="3" spans="1:48" s="1145" customFormat="1" ht="18" x14ac:dyDescent="0.4">
      <c r="A3" s="1426" t="s">
        <v>3077</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1203"/>
      <c r="AP3" s="392"/>
    </row>
    <row r="4" spans="1:48" s="1145" customFormat="1" ht="18" x14ac:dyDescent="0.4">
      <c r="A4" s="1426" t="s">
        <v>3078</v>
      </c>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1203"/>
      <c r="AP4" s="392"/>
    </row>
    <row r="5" spans="1:48" s="393" customFormat="1" ht="15" customHeight="1" x14ac:dyDescent="0.35">
      <c r="A5" s="1420" t="s">
        <v>455</v>
      </c>
      <c r="B5" s="1420"/>
      <c r="C5" s="1420"/>
      <c r="D5" s="1420"/>
      <c r="E5" s="1420"/>
      <c r="F5" s="1420"/>
      <c r="G5" s="1420"/>
      <c r="H5" s="1420"/>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8"/>
      <c r="AF5" s="1428"/>
      <c r="AG5" s="1428"/>
      <c r="AH5" s="1428"/>
      <c r="AI5" s="1428"/>
      <c r="AJ5" s="1428"/>
      <c r="AK5" s="1428"/>
      <c r="AL5" s="1428"/>
      <c r="AM5" s="1428"/>
      <c r="AN5" s="1428"/>
      <c r="AO5" s="1428"/>
    </row>
    <row r="6" spans="1:48" s="1145" customFormat="1" ht="15" customHeight="1" x14ac:dyDescent="0.35">
      <c r="A6" s="1420"/>
      <c r="B6" s="1420"/>
      <c r="C6" s="1420"/>
      <c r="D6" s="1420"/>
      <c r="E6" s="1420"/>
      <c r="F6" s="1420"/>
      <c r="G6" s="1420"/>
      <c r="H6" s="1420"/>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8"/>
      <c r="AF6" s="1428"/>
      <c r="AG6" s="1428"/>
      <c r="AH6" s="1428"/>
      <c r="AI6" s="1428"/>
      <c r="AJ6" s="1428"/>
      <c r="AK6" s="1428"/>
      <c r="AL6" s="1428"/>
      <c r="AM6" s="1428"/>
      <c r="AN6" s="1428"/>
      <c r="AO6" s="1428"/>
    </row>
    <row r="7" spans="1:48" s="393" customFormat="1" ht="15" customHeight="1" x14ac:dyDescent="0.35">
      <c r="A7" s="1450" t="s">
        <v>456</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439"/>
      <c r="AN7" s="1439"/>
      <c r="AO7" s="1439"/>
      <c r="AP7" s="1439"/>
      <c r="AQ7" s="1439"/>
    </row>
    <row r="8" spans="1:48" s="393" customFormat="1" ht="15" customHeight="1" x14ac:dyDescent="0.3">
      <c r="A8" s="396" t="s">
        <v>397</v>
      </c>
      <c r="B8" s="429"/>
      <c r="C8" s="429"/>
      <c r="D8" s="429"/>
      <c r="E8" s="429"/>
      <c r="F8" s="1061"/>
      <c r="G8" s="429"/>
      <c r="H8" s="1168"/>
      <c r="I8" s="429"/>
      <c r="J8" s="429"/>
      <c r="K8" s="429"/>
      <c r="L8" s="429"/>
      <c r="M8" s="429"/>
      <c r="N8" s="429"/>
      <c r="O8" s="429"/>
      <c r="P8" s="1118"/>
      <c r="Q8" s="1168"/>
      <c r="R8" s="429"/>
      <c r="S8" s="429"/>
      <c r="T8" s="429"/>
      <c r="U8" s="429"/>
      <c r="V8" s="429"/>
      <c r="W8" s="429"/>
      <c r="X8" s="429"/>
      <c r="Y8" s="1168"/>
      <c r="Z8" s="429"/>
      <c r="AA8" s="429"/>
      <c r="AB8" s="429"/>
      <c r="AC8" s="429"/>
      <c r="AD8" s="429"/>
      <c r="AE8" s="429"/>
      <c r="AF8" s="429"/>
      <c r="AG8" s="1168"/>
      <c r="AH8" s="429"/>
      <c r="AI8" s="429"/>
      <c r="AJ8" s="429"/>
      <c r="AK8" s="429"/>
      <c r="AL8" s="429"/>
      <c r="AM8" s="10"/>
      <c r="AN8" s="10"/>
      <c r="AO8" s="1035"/>
      <c r="AP8" s="10"/>
      <c r="AQ8" s="10"/>
    </row>
    <row r="9" spans="1:48" s="819" customFormat="1" ht="15" customHeight="1" x14ac:dyDescent="0.2">
      <c r="A9" s="396"/>
      <c r="B9" s="797"/>
      <c r="C9" s="797"/>
      <c r="D9" s="797"/>
      <c r="E9" s="797"/>
      <c r="F9" s="1061"/>
      <c r="G9" s="797"/>
      <c r="H9" s="1168"/>
      <c r="I9" s="797"/>
      <c r="J9" s="797"/>
      <c r="K9" s="797"/>
      <c r="L9" s="797"/>
      <c r="M9" s="797"/>
      <c r="N9" s="797"/>
      <c r="O9" s="797"/>
      <c r="P9" s="1118"/>
      <c r="Q9" s="1168"/>
      <c r="R9" s="797"/>
      <c r="S9" s="797"/>
      <c r="T9" s="797"/>
      <c r="U9" s="797"/>
      <c r="V9" s="797"/>
      <c r="W9" s="797"/>
      <c r="X9" s="797"/>
      <c r="Y9" s="1168"/>
      <c r="Z9" s="797"/>
      <c r="AA9" s="797"/>
      <c r="AB9" s="797"/>
      <c r="AC9" s="797"/>
      <c r="AD9" s="797"/>
      <c r="AE9" s="797"/>
      <c r="AF9" s="797"/>
      <c r="AG9" s="1168"/>
      <c r="AH9" s="797"/>
      <c r="AI9" s="797"/>
      <c r="AJ9" s="797"/>
      <c r="AK9" s="797"/>
      <c r="AL9" s="797"/>
      <c r="AM9" s="733"/>
      <c r="AN9" s="733"/>
      <c r="AO9" s="1035"/>
      <c r="AP9" s="733"/>
      <c r="AQ9" s="733"/>
    </row>
    <row r="10" spans="1:48" s="393" customFormat="1" ht="15" customHeight="1" x14ac:dyDescent="0.35">
      <c r="A10" s="1449" t="s">
        <v>380</v>
      </c>
      <c r="B10" s="1449"/>
      <c r="C10" s="1449"/>
      <c r="D10" s="1449"/>
      <c r="E10" s="1449"/>
      <c r="F10" s="1449"/>
      <c r="G10" s="1449"/>
      <c r="H10" s="1439"/>
      <c r="I10" s="1439"/>
      <c r="J10" s="1439"/>
      <c r="K10" s="1439"/>
      <c r="L10" s="1439"/>
      <c r="O10" s="394"/>
      <c r="P10" s="1122"/>
      <c r="Q10" s="423"/>
      <c r="R10" s="399"/>
      <c r="X10" s="399"/>
      <c r="Y10" s="423"/>
      <c r="AC10" s="398"/>
      <c r="AD10" s="394"/>
      <c r="AE10" s="398"/>
      <c r="AF10" s="430"/>
      <c r="AG10" s="1187"/>
      <c r="AO10" s="423"/>
    </row>
    <row r="11" spans="1:48" x14ac:dyDescent="0.35">
      <c r="A11" s="24" t="s">
        <v>5</v>
      </c>
      <c r="B11" s="23"/>
      <c r="C11" s="23"/>
      <c r="D11" s="23"/>
      <c r="E11" s="355"/>
      <c r="F11" s="1061"/>
      <c r="G11" s="355"/>
      <c r="H11" s="1061"/>
      <c r="I11" s="355"/>
      <c r="J11" s="202"/>
      <c r="K11" s="355"/>
      <c r="L11" s="355"/>
      <c r="M11" s="355"/>
      <c r="N11" s="355"/>
      <c r="O11" s="10"/>
      <c r="P11" s="1117"/>
      <c r="Q11" s="282"/>
      <c r="R11" s="11"/>
      <c r="S11" s="207"/>
      <c r="T11" s="11"/>
    </row>
    <row r="12" spans="1:48" ht="17.25" customHeight="1" x14ac:dyDescent="0.25">
      <c r="A12" s="354"/>
      <c r="B12" s="354"/>
      <c r="C12" s="354"/>
      <c r="D12" s="354"/>
      <c r="E12" s="10"/>
      <c r="F12" s="1061"/>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312</v>
      </c>
      <c r="F13" s="1152" t="s">
        <v>1</v>
      </c>
      <c r="G13" s="865"/>
      <c r="H13" s="1442" t="s">
        <v>6</v>
      </c>
      <c r="I13" s="1443"/>
      <c r="J13" s="1443"/>
      <c r="K13" s="1443"/>
      <c r="L13" s="1443"/>
      <c r="M13" s="1443"/>
      <c r="N13" s="1443"/>
      <c r="O13" s="1444"/>
      <c r="P13" s="1134"/>
      <c r="Q13" s="1443" t="s">
        <v>11</v>
      </c>
      <c r="R13" s="1443"/>
      <c r="S13" s="1443"/>
      <c r="T13" s="1443"/>
      <c r="U13" s="1443"/>
      <c r="V13" s="1443"/>
      <c r="W13" s="1443"/>
      <c r="X13" s="1443"/>
      <c r="Y13" s="1442" t="s">
        <v>7</v>
      </c>
      <c r="Z13" s="1443"/>
      <c r="AA13" s="1443"/>
      <c r="AB13" s="1443"/>
      <c r="AC13" s="1443"/>
      <c r="AD13" s="1443"/>
      <c r="AE13" s="1443"/>
      <c r="AF13" s="1444"/>
      <c r="AG13" s="1443" t="s">
        <v>8</v>
      </c>
      <c r="AH13" s="1443"/>
      <c r="AI13" s="1443"/>
      <c r="AJ13" s="1443"/>
      <c r="AK13" s="1443"/>
      <c r="AL13" s="1443"/>
      <c r="AM13" s="1443"/>
      <c r="AN13" s="1443"/>
      <c r="AO13" s="1442" t="s">
        <v>324</v>
      </c>
      <c r="AP13" s="1443"/>
      <c r="AQ13" s="1443"/>
      <c r="AR13" s="1443"/>
      <c r="AS13" s="1443"/>
      <c r="AT13" s="1443"/>
      <c r="AU13" s="1443"/>
      <c r="AV13" s="1444"/>
    </row>
    <row r="14" spans="1:48" ht="13.5" customHeight="1" x14ac:dyDescent="0.25">
      <c r="A14" s="17"/>
      <c r="B14" s="17"/>
      <c r="C14" s="17"/>
      <c r="D14" s="17"/>
      <c r="E14" s="466"/>
      <c r="F14" s="483"/>
      <c r="G14" s="466"/>
      <c r="H14" s="330" t="s">
        <v>59</v>
      </c>
      <c r="I14" s="17"/>
      <c r="J14" s="208" t="s">
        <v>56</v>
      </c>
      <c r="K14" s="17"/>
      <c r="L14" s="17" t="s">
        <v>0</v>
      </c>
      <c r="M14" s="17"/>
      <c r="N14" s="17" t="s">
        <v>60</v>
      </c>
      <c r="O14" s="17"/>
      <c r="P14" s="866"/>
      <c r="Q14" s="330" t="s">
        <v>59</v>
      </c>
      <c r="R14" s="17"/>
      <c r="S14" s="208" t="s">
        <v>56</v>
      </c>
      <c r="T14" s="17"/>
      <c r="U14" s="17" t="s">
        <v>0</v>
      </c>
      <c r="V14" s="17"/>
      <c r="W14" s="17" t="s">
        <v>60</v>
      </c>
      <c r="X14" s="17"/>
      <c r="Y14" s="1170" t="s">
        <v>59</v>
      </c>
      <c r="Z14" s="17"/>
      <c r="AA14" s="208" t="s">
        <v>56</v>
      </c>
      <c r="AB14" s="17"/>
      <c r="AC14" s="17" t="s">
        <v>0</v>
      </c>
      <c r="AD14" s="17"/>
      <c r="AE14" s="17" t="s">
        <v>60</v>
      </c>
      <c r="AF14" s="466"/>
      <c r="AG14" s="330" t="s">
        <v>59</v>
      </c>
      <c r="AH14" s="17"/>
      <c r="AI14" s="208" t="s">
        <v>56</v>
      </c>
      <c r="AJ14" s="17"/>
      <c r="AK14" s="17" t="s">
        <v>0</v>
      </c>
      <c r="AL14" s="17"/>
      <c r="AM14" s="17" t="s">
        <v>60</v>
      </c>
      <c r="AN14" s="17"/>
      <c r="AO14" s="1170" t="s">
        <v>59</v>
      </c>
      <c r="AP14" s="17"/>
      <c r="AQ14" s="208" t="s">
        <v>56</v>
      </c>
      <c r="AR14" s="17"/>
      <c r="AS14" s="17" t="s">
        <v>0</v>
      </c>
      <c r="AT14" s="17"/>
      <c r="AU14" s="17" t="s">
        <v>60</v>
      </c>
      <c r="AV14" s="466"/>
    </row>
    <row r="15" spans="1:48" ht="15" x14ac:dyDescent="0.25">
      <c r="A15" s="41" t="s">
        <v>1</v>
      </c>
      <c r="B15" s="41"/>
      <c r="C15" s="41"/>
      <c r="D15" s="41"/>
      <c r="E15" s="30"/>
      <c r="F15" s="1153"/>
      <c r="G15" s="184"/>
      <c r="H15" s="1005"/>
      <c r="I15" s="67"/>
      <c r="J15" s="209"/>
      <c r="K15" s="67"/>
      <c r="L15" s="67"/>
      <c r="M15" s="67"/>
      <c r="N15" s="67"/>
      <c r="O15" s="67"/>
      <c r="P15" s="867"/>
      <c r="Q15" s="1005"/>
      <c r="R15" s="67"/>
      <c r="S15" s="209"/>
      <c r="T15" s="67"/>
      <c r="U15" s="67"/>
      <c r="V15" s="67"/>
      <c r="W15" s="67"/>
      <c r="X15" s="68"/>
      <c r="Y15" s="794"/>
      <c r="Z15" s="68"/>
      <c r="AA15" s="209"/>
      <c r="AB15" s="1005"/>
      <c r="AC15" s="1005"/>
      <c r="AD15" s="1005"/>
      <c r="AE15" s="1005"/>
      <c r="AF15" s="468"/>
      <c r="AG15" s="1005"/>
      <c r="AH15" s="2"/>
      <c r="AI15" s="209"/>
      <c r="AJ15" s="67"/>
      <c r="AK15" s="67"/>
      <c r="AL15" s="67"/>
      <c r="AM15" s="67"/>
      <c r="AN15" s="2"/>
      <c r="AO15" s="794"/>
      <c r="AP15" s="2"/>
      <c r="AQ15" s="209"/>
      <c r="AR15" s="1005"/>
      <c r="AS15" s="1005"/>
      <c r="AT15" s="1005"/>
      <c r="AU15" s="1005"/>
      <c r="AV15" s="564"/>
    </row>
    <row r="16" spans="1:48" ht="15" x14ac:dyDescent="0.25">
      <c r="A16" s="169"/>
      <c r="B16" s="169"/>
      <c r="C16" s="169" t="s">
        <v>69</v>
      </c>
      <c r="D16" s="169"/>
      <c r="E16" s="170"/>
      <c r="F16" s="1150">
        <v>24</v>
      </c>
      <c r="G16" s="1211"/>
      <c r="H16" s="1003">
        <v>6</v>
      </c>
      <c r="I16" s="32"/>
      <c r="J16" s="231">
        <v>1.0649845372437381E-4</v>
      </c>
      <c r="K16" s="32"/>
      <c r="L16" s="32">
        <v>0.1064984537243738</v>
      </c>
      <c r="M16" s="32"/>
      <c r="N16" s="32" t="s">
        <v>1794</v>
      </c>
      <c r="O16" s="32"/>
      <c r="P16" s="949"/>
      <c r="Q16" s="1003">
        <v>7</v>
      </c>
      <c r="R16" s="32"/>
      <c r="S16" s="231">
        <v>1.4230579168934176E-4</v>
      </c>
      <c r="T16" s="32"/>
      <c r="U16" s="65">
        <v>0.14230579168934177</v>
      </c>
      <c r="V16" s="65"/>
      <c r="W16" s="65" t="s">
        <v>1321</v>
      </c>
      <c r="X16" s="65"/>
      <c r="Y16" s="710">
        <v>8</v>
      </c>
      <c r="Z16" s="65"/>
      <c r="AA16" s="190">
        <v>1.698405621722608E-4</v>
      </c>
      <c r="AB16" s="65"/>
      <c r="AC16" s="65">
        <v>0.16984056217226079</v>
      </c>
      <c r="AD16" s="65"/>
      <c r="AE16" s="65" t="s">
        <v>1321</v>
      </c>
      <c r="AF16" s="724"/>
      <c r="AG16" s="266" t="s">
        <v>12</v>
      </c>
      <c r="AH16" s="5"/>
      <c r="AI16" s="214">
        <v>6.4870906895278405E-5</v>
      </c>
      <c r="AJ16" s="5"/>
      <c r="AK16" s="5">
        <v>6.4870906895278399E-2</v>
      </c>
      <c r="AL16" s="5"/>
      <c r="AM16" s="5" t="s">
        <v>1794</v>
      </c>
      <c r="AN16" s="5"/>
      <c r="AO16" s="411" t="s">
        <v>12</v>
      </c>
      <c r="AP16" s="5"/>
      <c r="AQ16" s="214">
        <v>4.4282378508739814E-5</v>
      </c>
      <c r="AR16" s="5"/>
      <c r="AS16" s="5">
        <v>4.4282378508739811E-2</v>
      </c>
      <c r="AT16" s="5"/>
      <c r="AU16" s="5" t="s">
        <v>1794</v>
      </c>
      <c r="AV16" s="138"/>
    </row>
    <row r="17" spans="1:48" ht="15" x14ac:dyDescent="0.25">
      <c r="A17" s="22"/>
      <c r="B17" s="10"/>
      <c r="C17" s="10"/>
      <c r="D17" s="22"/>
      <c r="E17" s="66" t="s">
        <v>163</v>
      </c>
      <c r="F17" s="1152" t="s">
        <v>12</v>
      </c>
      <c r="G17" s="157"/>
      <c r="H17" s="1126"/>
      <c r="I17" s="13"/>
      <c r="J17" s="232"/>
      <c r="K17" s="13"/>
      <c r="L17" s="13"/>
      <c r="M17" s="13"/>
      <c r="N17" s="13"/>
      <c r="O17" s="13"/>
      <c r="P17" s="948"/>
      <c r="Q17" s="1126"/>
      <c r="R17" s="13"/>
      <c r="S17" s="232"/>
      <c r="T17" s="13"/>
      <c r="U17" s="66"/>
      <c r="V17" s="66"/>
      <c r="W17" s="66"/>
      <c r="X17" s="66"/>
      <c r="Y17" s="711"/>
      <c r="Z17" s="66"/>
      <c r="AA17" s="192"/>
      <c r="AB17" s="66"/>
      <c r="AC17" s="66"/>
      <c r="AD17" s="66"/>
      <c r="AE17" s="66"/>
      <c r="AF17" s="721"/>
      <c r="AG17" s="111"/>
      <c r="AH17" s="66"/>
      <c r="AI17" s="192"/>
      <c r="AJ17" s="66"/>
      <c r="AK17" s="66"/>
      <c r="AL17" s="66"/>
      <c r="AM17" s="66"/>
      <c r="AO17" s="711"/>
      <c r="AP17" s="66"/>
      <c r="AQ17" s="192"/>
      <c r="AR17" s="66"/>
      <c r="AS17" s="66"/>
      <c r="AT17" s="66"/>
      <c r="AU17" s="66"/>
      <c r="AV17" s="97"/>
    </row>
    <row r="18" spans="1:48" ht="15" x14ac:dyDescent="0.25">
      <c r="A18" s="26"/>
      <c r="B18" s="26"/>
      <c r="C18" s="9"/>
      <c r="D18" s="66"/>
      <c r="E18" s="155" t="s">
        <v>166</v>
      </c>
      <c r="F18" s="1152">
        <v>0</v>
      </c>
      <c r="G18" s="1041"/>
      <c r="H18" s="1129"/>
      <c r="I18" s="44"/>
      <c r="J18" s="232"/>
      <c r="K18" s="13"/>
      <c r="L18" s="13"/>
      <c r="M18" s="13"/>
      <c r="N18" s="13"/>
      <c r="O18" s="44"/>
      <c r="P18" s="947"/>
      <c r="Q18" s="1129"/>
      <c r="R18" s="44"/>
      <c r="S18" s="232"/>
      <c r="T18" s="13"/>
      <c r="U18" s="66"/>
      <c r="V18" s="66"/>
      <c r="W18" s="66"/>
      <c r="X18" s="59"/>
      <c r="Y18" s="695"/>
      <c r="Z18" s="59"/>
      <c r="AA18" s="192"/>
      <c r="AB18" s="66"/>
      <c r="AC18" s="66"/>
      <c r="AD18" s="66"/>
      <c r="AE18" s="66"/>
      <c r="AF18" s="467"/>
      <c r="AG18" s="62"/>
      <c r="AH18" s="59"/>
      <c r="AI18" s="192"/>
      <c r="AJ18" s="66"/>
      <c r="AK18" s="66"/>
      <c r="AL18" s="66"/>
      <c r="AM18" s="66"/>
      <c r="AO18" s="695"/>
      <c r="AP18" s="59"/>
      <c r="AQ18" s="192"/>
      <c r="AR18" s="66"/>
      <c r="AS18" s="66"/>
      <c r="AT18" s="66"/>
      <c r="AU18" s="66"/>
      <c r="AV18" s="97"/>
    </row>
    <row r="19" spans="1:48" ht="15" x14ac:dyDescent="0.25">
      <c r="A19" s="26"/>
      <c r="B19" s="26"/>
      <c r="C19" s="9"/>
      <c r="D19" s="66"/>
      <c r="E19" s="155" t="s">
        <v>168</v>
      </c>
      <c r="F19" s="1152" t="s">
        <v>12</v>
      </c>
      <c r="G19" s="1041"/>
      <c r="H19" s="1042"/>
      <c r="I19" s="159"/>
      <c r="J19" s="232"/>
      <c r="K19" s="13"/>
      <c r="L19" s="13"/>
      <c r="M19" s="13"/>
      <c r="N19" s="13"/>
      <c r="O19" s="159"/>
      <c r="P19" s="950"/>
      <c r="Q19" s="1042"/>
      <c r="R19" s="159"/>
      <c r="S19" s="232"/>
      <c r="T19" s="13"/>
      <c r="U19" s="66"/>
      <c r="V19" s="66"/>
      <c r="W19" s="66"/>
      <c r="X19" s="161"/>
      <c r="Y19" s="712"/>
      <c r="Z19" s="161"/>
      <c r="AA19" s="192"/>
      <c r="AB19" s="66"/>
      <c r="AC19" s="66"/>
      <c r="AD19" s="66"/>
      <c r="AE19" s="66"/>
      <c r="AF19" s="701"/>
      <c r="AG19" s="162"/>
      <c r="AH19" s="59"/>
      <c r="AI19" s="192"/>
      <c r="AJ19" s="66"/>
      <c r="AK19" s="66"/>
      <c r="AL19" s="66"/>
      <c r="AM19" s="66"/>
      <c r="AO19" s="712"/>
      <c r="AP19" s="59"/>
      <c r="AQ19" s="192"/>
      <c r="AR19" s="66"/>
      <c r="AS19" s="66"/>
      <c r="AT19" s="66"/>
      <c r="AU19" s="66"/>
      <c r="AV19" s="97"/>
    </row>
    <row r="20" spans="1:48" ht="15" x14ac:dyDescent="0.25">
      <c r="A20" s="26"/>
      <c r="B20" s="26"/>
      <c r="C20" s="26"/>
      <c r="E20" s="155" t="s">
        <v>97</v>
      </c>
      <c r="F20" s="1152" t="s">
        <v>12</v>
      </c>
      <c r="G20" s="1040"/>
      <c r="H20" s="1129"/>
      <c r="I20" s="44"/>
      <c r="J20" s="232"/>
      <c r="K20" s="13"/>
      <c r="L20" s="13"/>
      <c r="M20" s="13"/>
      <c r="N20" s="13"/>
      <c r="O20" s="44"/>
      <c r="P20" s="947"/>
      <c r="Q20" s="1129"/>
      <c r="R20" s="44"/>
      <c r="S20" s="232"/>
      <c r="T20" s="13"/>
      <c r="U20" s="66"/>
      <c r="V20" s="66"/>
      <c r="W20" s="66"/>
      <c r="X20" s="59"/>
      <c r="Y20" s="695"/>
      <c r="Z20" s="59"/>
      <c r="AA20" s="192"/>
      <c r="AB20" s="66"/>
      <c r="AC20" s="66"/>
      <c r="AD20" s="66"/>
      <c r="AE20" s="66"/>
      <c r="AF20" s="467"/>
      <c r="AG20" s="62"/>
      <c r="AH20" s="164"/>
      <c r="AI20" s="192"/>
      <c r="AJ20" s="66"/>
      <c r="AK20" s="66"/>
      <c r="AL20" s="66"/>
      <c r="AM20" s="66"/>
      <c r="AO20" s="695"/>
      <c r="AP20" s="164"/>
      <c r="AQ20" s="192"/>
      <c r="AR20" s="66"/>
      <c r="AS20" s="66"/>
      <c r="AT20" s="66"/>
      <c r="AU20" s="66"/>
      <c r="AV20" s="97"/>
    </row>
    <row r="21" spans="1:48" ht="15" x14ac:dyDescent="0.25">
      <c r="A21" s="26"/>
      <c r="B21" s="26"/>
      <c r="C21" s="26"/>
      <c r="E21" s="155" t="s">
        <v>170</v>
      </c>
      <c r="F21" s="1152" t="s">
        <v>12</v>
      </c>
      <c r="G21" s="1040"/>
      <c r="H21" s="1129"/>
      <c r="I21" s="44"/>
      <c r="J21" s="232"/>
      <c r="K21" s="13"/>
      <c r="L21" s="13"/>
      <c r="M21" s="13"/>
      <c r="N21" s="13"/>
      <c r="O21" s="44"/>
      <c r="P21" s="947"/>
      <c r="Q21" s="1129"/>
      <c r="R21" s="44"/>
      <c r="S21" s="232"/>
      <c r="T21" s="13"/>
      <c r="U21" s="66"/>
      <c r="V21" s="66"/>
      <c r="W21" s="66"/>
      <c r="X21" s="59"/>
      <c r="Y21" s="695"/>
      <c r="Z21" s="59"/>
      <c r="AA21" s="192"/>
      <c r="AB21" s="66"/>
      <c r="AC21" s="66"/>
      <c r="AD21" s="66"/>
      <c r="AE21" s="66"/>
      <c r="AF21" s="467"/>
      <c r="AG21" s="62"/>
      <c r="AH21" s="59"/>
      <c r="AI21" s="192"/>
      <c r="AJ21" s="66"/>
      <c r="AK21" s="66"/>
      <c r="AL21" s="66"/>
      <c r="AM21" s="66"/>
      <c r="AO21" s="695"/>
      <c r="AP21" s="59"/>
      <c r="AQ21" s="192"/>
      <c r="AR21" s="66"/>
      <c r="AS21" s="66"/>
      <c r="AT21" s="66"/>
      <c r="AU21" s="66"/>
      <c r="AV21" s="97"/>
    </row>
    <row r="22" spans="1:48" ht="15" x14ac:dyDescent="0.25">
      <c r="A22" s="26"/>
      <c r="B22" s="26"/>
      <c r="C22" s="26"/>
      <c r="E22" s="155" t="s">
        <v>174</v>
      </c>
      <c r="F22" s="1152" t="s">
        <v>12</v>
      </c>
      <c r="G22" s="1040"/>
      <c r="H22" s="1129"/>
      <c r="I22" s="44"/>
      <c r="J22" s="232"/>
      <c r="K22" s="13"/>
      <c r="L22" s="13"/>
      <c r="M22" s="13"/>
      <c r="N22" s="13"/>
      <c r="O22" s="44"/>
      <c r="P22" s="947"/>
      <c r="Q22" s="1129"/>
      <c r="R22" s="44"/>
      <c r="S22" s="232"/>
      <c r="T22" s="13"/>
      <c r="U22" s="66"/>
      <c r="V22" s="66"/>
      <c r="W22" s="66"/>
      <c r="X22" s="59"/>
      <c r="Y22" s="695"/>
      <c r="Z22" s="59"/>
      <c r="AA22" s="192"/>
      <c r="AB22" s="66"/>
      <c r="AC22" s="66"/>
      <c r="AD22" s="66"/>
      <c r="AE22" s="66"/>
      <c r="AF22" s="467"/>
      <c r="AG22" s="62"/>
      <c r="AH22" s="59"/>
      <c r="AI22" s="192"/>
      <c r="AJ22" s="66"/>
      <c r="AK22" s="66"/>
      <c r="AL22" s="66"/>
      <c r="AM22" s="66"/>
      <c r="AO22" s="695"/>
      <c r="AP22" s="59"/>
      <c r="AQ22" s="192"/>
      <c r="AR22" s="66"/>
      <c r="AS22" s="66"/>
      <c r="AT22" s="66"/>
      <c r="AU22" s="66"/>
      <c r="AV22" s="97"/>
    </row>
    <row r="23" spans="1:48" ht="15" x14ac:dyDescent="0.25">
      <c r="A23" s="26"/>
      <c r="B23" s="26"/>
      <c r="C23" s="26"/>
      <c r="E23" s="155" t="s">
        <v>176</v>
      </c>
      <c r="F23" s="1152" t="s">
        <v>12</v>
      </c>
      <c r="G23" s="1040"/>
      <c r="H23" s="1129"/>
      <c r="I23" s="44"/>
      <c r="J23" s="232"/>
      <c r="K23" s="13"/>
      <c r="L23" s="13"/>
      <c r="M23" s="13"/>
      <c r="N23" s="13"/>
      <c r="O23" s="44"/>
      <c r="P23" s="947"/>
      <c r="Q23" s="1129"/>
      <c r="R23" s="44"/>
      <c r="S23" s="232"/>
      <c r="T23" s="13"/>
      <c r="U23" s="66"/>
      <c r="V23" s="66"/>
      <c r="W23" s="66"/>
      <c r="X23" s="59"/>
      <c r="Y23" s="695"/>
      <c r="Z23" s="59"/>
      <c r="AA23" s="192"/>
      <c r="AB23" s="66"/>
      <c r="AC23" s="66"/>
      <c r="AD23" s="66"/>
      <c r="AE23" s="66"/>
      <c r="AF23" s="467"/>
      <c r="AG23" s="62"/>
      <c r="AH23" s="59"/>
      <c r="AI23" s="192"/>
      <c r="AJ23" s="66"/>
      <c r="AK23" s="66"/>
      <c r="AL23" s="66"/>
      <c r="AM23" s="66"/>
      <c r="AO23" s="695"/>
      <c r="AP23" s="59"/>
      <c r="AQ23" s="192"/>
      <c r="AR23" s="66"/>
      <c r="AS23" s="66"/>
      <c r="AT23" s="66"/>
      <c r="AU23" s="66"/>
      <c r="AV23" s="97"/>
    </row>
    <row r="24" spans="1:48" ht="15" x14ac:dyDescent="0.25">
      <c r="A24" s="10"/>
      <c r="B24" s="10"/>
      <c r="C24" s="10"/>
      <c r="E24" s="155" t="s">
        <v>178</v>
      </c>
      <c r="F24" s="1152" t="s">
        <v>12</v>
      </c>
      <c r="G24" s="157"/>
      <c r="H24" s="1129"/>
      <c r="I24" s="44"/>
      <c r="J24" s="232"/>
      <c r="K24" s="13"/>
      <c r="L24" s="13"/>
      <c r="M24" s="13"/>
      <c r="N24" s="13"/>
      <c r="O24" s="44"/>
      <c r="P24" s="947"/>
      <c r="Q24" s="1129"/>
      <c r="R24" s="44"/>
      <c r="S24" s="232"/>
      <c r="T24" s="13"/>
      <c r="U24" s="66"/>
      <c r="V24" s="66"/>
      <c r="W24" s="66"/>
      <c r="X24" s="59"/>
      <c r="Y24" s="695"/>
      <c r="Z24" s="59"/>
      <c r="AA24" s="192"/>
      <c r="AB24" s="66"/>
      <c r="AC24" s="66"/>
      <c r="AD24" s="66"/>
      <c r="AE24" s="66"/>
      <c r="AF24" s="467"/>
      <c r="AG24" s="62"/>
      <c r="AH24" s="164"/>
      <c r="AI24" s="192"/>
      <c r="AJ24" s="66"/>
      <c r="AK24" s="66"/>
      <c r="AL24" s="66"/>
      <c r="AM24" s="66"/>
      <c r="AO24" s="695"/>
      <c r="AP24" s="164"/>
      <c r="AQ24" s="192"/>
      <c r="AR24" s="66"/>
      <c r="AS24" s="66"/>
      <c r="AT24" s="66"/>
      <c r="AU24" s="66"/>
      <c r="AV24" s="97"/>
    </row>
    <row r="25" spans="1:48" ht="15" x14ac:dyDescent="0.25">
      <c r="C25" s="12"/>
      <c r="E25" s="155" t="s">
        <v>179</v>
      </c>
      <c r="F25" s="1152">
        <v>7</v>
      </c>
      <c r="G25" s="1041"/>
      <c r="H25" s="1129"/>
      <c r="I25" s="44"/>
      <c r="J25" s="232"/>
      <c r="K25" s="13"/>
      <c r="L25" s="13"/>
      <c r="M25" s="13"/>
      <c r="N25" s="13"/>
      <c r="O25" s="44"/>
      <c r="P25" s="947"/>
      <c r="Q25" s="1129"/>
      <c r="R25" s="44"/>
      <c r="S25" s="232"/>
      <c r="T25" s="13"/>
      <c r="U25" s="66"/>
      <c r="V25" s="66"/>
      <c r="W25" s="66"/>
      <c r="X25" s="59"/>
      <c r="Y25" s="695"/>
      <c r="Z25" s="59"/>
      <c r="AA25" s="192"/>
      <c r="AB25" s="66"/>
      <c r="AC25" s="66"/>
      <c r="AD25" s="66"/>
      <c r="AE25" s="66"/>
      <c r="AF25" s="467"/>
      <c r="AG25" s="62"/>
      <c r="AH25" s="59"/>
      <c r="AI25" s="192"/>
      <c r="AJ25" s="66"/>
      <c r="AK25" s="66"/>
      <c r="AL25" s="66"/>
      <c r="AM25" s="66"/>
      <c r="AO25" s="695"/>
      <c r="AP25" s="59"/>
      <c r="AQ25" s="192"/>
      <c r="AR25" s="66"/>
      <c r="AS25" s="66"/>
      <c r="AT25" s="66"/>
      <c r="AU25" s="66"/>
      <c r="AV25" s="97"/>
    </row>
    <row r="26" spans="1:48" ht="15" x14ac:dyDescent="0.25">
      <c r="C26" s="12"/>
      <c r="E26" s="155" t="s">
        <v>186</v>
      </c>
      <c r="F26" s="1152" t="s">
        <v>12</v>
      </c>
      <c r="G26" s="1041"/>
      <c r="H26" s="1129"/>
      <c r="I26" s="44"/>
      <c r="J26" s="232"/>
      <c r="K26" s="13"/>
      <c r="L26" s="13"/>
      <c r="M26" s="13"/>
      <c r="N26" s="13"/>
      <c r="O26" s="44"/>
      <c r="P26" s="947"/>
      <c r="Q26" s="1129"/>
      <c r="R26" s="44"/>
      <c r="S26" s="232"/>
      <c r="T26" s="13"/>
      <c r="U26" s="66"/>
      <c r="V26" s="66"/>
      <c r="W26" s="66"/>
      <c r="X26" s="59"/>
      <c r="Y26" s="695"/>
      <c r="Z26" s="59"/>
      <c r="AA26" s="192"/>
      <c r="AB26" s="66"/>
      <c r="AC26" s="66"/>
      <c r="AD26" s="66"/>
      <c r="AE26" s="66"/>
      <c r="AF26" s="467"/>
      <c r="AG26" s="62"/>
      <c r="AH26" s="59"/>
      <c r="AI26" s="192"/>
      <c r="AJ26" s="66"/>
      <c r="AK26" s="66"/>
      <c r="AL26" s="66"/>
      <c r="AM26" s="66"/>
      <c r="AO26" s="695"/>
      <c r="AP26" s="59"/>
      <c r="AQ26" s="192"/>
      <c r="AR26" s="66"/>
      <c r="AS26" s="66"/>
      <c r="AT26" s="66"/>
      <c r="AU26" s="66"/>
      <c r="AV26" s="97"/>
    </row>
    <row r="27" spans="1:48" ht="15" x14ac:dyDescent="0.25">
      <c r="C27" s="12"/>
      <c r="E27" s="155" t="s">
        <v>187</v>
      </c>
      <c r="F27" s="1152">
        <v>4</v>
      </c>
      <c r="G27" s="1041"/>
      <c r="H27" s="1129"/>
      <c r="I27" s="44"/>
      <c r="J27" s="232"/>
      <c r="K27" s="13"/>
      <c r="L27" s="13"/>
      <c r="M27" s="13"/>
      <c r="N27" s="13"/>
      <c r="O27" s="44"/>
      <c r="P27" s="947"/>
      <c r="Q27" s="1129"/>
      <c r="R27" s="44"/>
      <c r="S27" s="232"/>
      <c r="T27" s="13"/>
      <c r="U27" s="66"/>
      <c r="V27" s="66"/>
      <c r="W27" s="66"/>
      <c r="X27" s="59"/>
      <c r="Y27" s="695"/>
      <c r="Z27" s="62"/>
      <c r="AA27" s="192"/>
      <c r="AB27" s="66"/>
      <c r="AC27" s="66"/>
      <c r="AD27" s="66"/>
      <c r="AE27" s="66"/>
      <c r="AF27" s="698"/>
      <c r="AG27" s="62"/>
      <c r="AH27" s="59"/>
      <c r="AI27" s="192"/>
      <c r="AJ27" s="66"/>
      <c r="AK27" s="66"/>
      <c r="AL27" s="66"/>
      <c r="AM27" s="66"/>
      <c r="AO27" s="695"/>
      <c r="AP27" s="59"/>
      <c r="AQ27" s="192"/>
      <c r="AR27" s="66"/>
      <c r="AS27" s="66"/>
      <c r="AT27" s="66"/>
      <c r="AU27" s="66"/>
      <c r="AV27" s="97"/>
    </row>
    <row r="28" spans="1:48" ht="15" x14ac:dyDescent="0.25">
      <c r="E28" s="155" t="s">
        <v>14</v>
      </c>
      <c r="F28" s="1152" t="s">
        <v>12</v>
      </c>
      <c r="G28" s="1040"/>
      <c r="H28" s="1129"/>
      <c r="I28" s="44"/>
      <c r="J28" s="232"/>
      <c r="K28" s="13"/>
      <c r="L28" s="13"/>
      <c r="M28" s="13"/>
      <c r="N28" s="13"/>
      <c r="O28" s="44"/>
      <c r="P28" s="947"/>
      <c r="Q28" s="1129"/>
      <c r="R28" s="44"/>
      <c r="S28" s="232"/>
      <c r="T28" s="13"/>
      <c r="U28" s="66"/>
      <c r="V28" s="66"/>
      <c r="W28" s="66"/>
      <c r="X28" s="59"/>
      <c r="Y28" s="695"/>
      <c r="Z28" s="62"/>
      <c r="AA28" s="192"/>
      <c r="AB28" s="66"/>
      <c r="AC28" s="66"/>
      <c r="AD28" s="66"/>
      <c r="AE28" s="66"/>
      <c r="AF28" s="698"/>
      <c r="AG28" s="62"/>
      <c r="AH28" s="59"/>
      <c r="AI28" s="192"/>
      <c r="AJ28" s="66"/>
      <c r="AK28" s="66"/>
      <c r="AL28" s="66"/>
      <c r="AM28" s="66"/>
      <c r="AO28" s="695"/>
      <c r="AP28" s="59"/>
      <c r="AQ28" s="192"/>
      <c r="AR28" s="66"/>
      <c r="AS28" s="66"/>
      <c r="AT28" s="66"/>
      <c r="AU28" s="66"/>
      <c r="AV28" s="97"/>
    </row>
    <row r="29" spans="1:48" ht="15" x14ac:dyDescent="0.25">
      <c r="E29" s="155" t="s">
        <v>189</v>
      </c>
      <c r="F29" s="1152" t="s">
        <v>12</v>
      </c>
      <c r="G29" s="1040"/>
      <c r="H29" s="1129"/>
      <c r="I29" s="44"/>
      <c r="J29" s="232"/>
      <c r="K29" s="13"/>
      <c r="L29" s="13"/>
      <c r="M29" s="13"/>
      <c r="N29" s="13"/>
      <c r="O29" s="44"/>
      <c r="P29" s="947"/>
      <c r="Q29" s="1129"/>
      <c r="R29" s="44"/>
      <c r="S29" s="232"/>
      <c r="T29" s="13"/>
      <c r="U29" s="66"/>
      <c r="V29" s="66"/>
      <c r="W29" s="66"/>
      <c r="X29" s="59"/>
      <c r="Y29" s="695"/>
      <c r="Z29" s="62"/>
      <c r="AA29" s="192"/>
      <c r="AB29" s="66"/>
      <c r="AC29" s="66"/>
      <c r="AD29" s="66"/>
      <c r="AE29" s="66"/>
      <c r="AF29" s="698"/>
      <c r="AG29" s="62"/>
      <c r="AH29" s="59"/>
      <c r="AI29" s="192"/>
      <c r="AJ29" s="66"/>
      <c r="AK29" s="66"/>
      <c r="AL29" s="66"/>
      <c r="AM29" s="66"/>
      <c r="AO29" s="695"/>
      <c r="AP29" s="59"/>
      <c r="AQ29" s="192"/>
      <c r="AR29" s="66"/>
      <c r="AS29" s="66"/>
      <c r="AT29" s="66"/>
      <c r="AU29" s="66"/>
      <c r="AV29" s="97"/>
    </row>
    <row r="30" spans="1:48" s="59" customFormat="1" ht="15" x14ac:dyDescent="0.25">
      <c r="A30" s="10"/>
      <c r="B30" s="10"/>
      <c r="C30" s="10"/>
      <c r="D30" s="7"/>
      <c r="E30" s="155"/>
      <c r="F30" s="1152"/>
      <c r="G30" s="1040"/>
      <c r="H30" s="1130"/>
      <c r="I30" s="46"/>
      <c r="J30" s="289"/>
      <c r="K30" s="33"/>
      <c r="L30" s="46"/>
      <c r="M30" s="46"/>
      <c r="N30" s="33"/>
      <c r="O30" s="46"/>
      <c r="P30" s="1091"/>
      <c r="Q30" s="1130"/>
      <c r="R30" s="46"/>
      <c r="S30" s="289"/>
      <c r="T30" s="33"/>
      <c r="U30" s="164"/>
      <c r="V30" s="164"/>
      <c r="W30" s="164"/>
      <c r="X30" s="164"/>
      <c r="Y30" s="1234"/>
      <c r="Z30" s="164"/>
      <c r="AA30" s="329"/>
      <c r="AB30" s="164"/>
      <c r="AC30" s="164"/>
      <c r="AD30" s="164"/>
      <c r="AE30" s="164"/>
      <c r="AF30" s="1232"/>
      <c r="AG30" s="165"/>
      <c r="AH30" s="164"/>
      <c r="AI30" s="329"/>
      <c r="AJ30" s="164"/>
      <c r="AK30" s="164"/>
      <c r="AO30" s="1234"/>
      <c r="AP30" s="164"/>
      <c r="AQ30" s="329"/>
      <c r="AR30" s="164"/>
      <c r="AS30" s="164"/>
      <c r="AV30" s="467"/>
    </row>
    <row r="31" spans="1:48" s="59" customFormat="1" ht="15" x14ac:dyDescent="0.25">
      <c r="A31" s="169"/>
      <c r="B31" s="169"/>
      <c r="C31" s="169" t="s">
        <v>73</v>
      </c>
      <c r="D31" s="169"/>
      <c r="E31" s="170"/>
      <c r="F31" s="1150">
        <v>2709</v>
      </c>
      <c r="G31" s="1211"/>
      <c r="H31" s="1003">
        <v>700</v>
      </c>
      <c r="I31" s="48"/>
      <c r="J31" s="231">
        <v>1.2424819601176943E-2</v>
      </c>
      <c r="K31" s="48"/>
      <c r="L31" s="48">
        <v>12.424819601176944</v>
      </c>
      <c r="M31" s="48"/>
      <c r="N31" s="48" t="s">
        <v>2580</v>
      </c>
      <c r="O31" s="48"/>
      <c r="P31" s="972"/>
      <c r="Q31" s="1003">
        <v>623</v>
      </c>
      <c r="R31" s="48"/>
      <c r="S31" s="231">
        <v>1.2665215460351417E-2</v>
      </c>
      <c r="T31" s="48"/>
      <c r="U31" s="77">
        <v>12.665215460351417</v>
      </c>
      <c r="V31" s="77"/>
      <c r="W31" s="77" t="s">
        <v>2581</v>
      </c>
      <c r="X31" s="77"/>
      <c r="Y31" s="710">
        <v>641</v>
      </c>
      <c r="Z31" s="77"/>
      <c r="AA31" s="190">
        <v>1.3608475044052395E-2</v>
      </c>
      <c r="AB31" s="77"/>
      <c r="AC31" s="77">
        <v>13.608475044052396</v>
      </c>
      <c r="AD31" s="77"/>
      <c r="AE31" s="77" t="s">
        <v>2582</v>
      </c>
      <c r="AF31" s="699"/>
      <c r="AG31" s="77">
        <v>745</v>
      </c>
      <c r="AH31" s="73"/>
      <c r="AI31" s="214">
        <v>1.6109608545660802E-2</v>
      </c>
      <c r="AJ31" s="73"/>
      <c r="AK31" s="73">
        <v>16.109608545660802</v>
      </c>
      <c r="AL31" s="5"/>
      <c r="AM31" s="5" t="s">
        <v>2583</v>
      </c>
      <c r="AN31" s="5"/>
      <c r="AO31" s="710">
        <v>799</v>
      </c>
      <c r="AP31" s="73"/>
      <c r="AQ31" s="214">
        <v>1.7690810214241556E-2</v>
      </c>
      <c r="AR31" s="73"/>
      <c r="AS31" s="73">
        <v>17.690810214241555</v>
      </c>
      <c r="AT31" s="5"/>
      <c r="AU31" s="5" t="s">
        <v>550</v>
      </c>
      <c r="AV31" s="138"/>
    </row>
    <row r="32" spans="1:48" s="59" customFormat="1" ht="15" x14ac:dyDescent="0.25">
      <c r="A32" s="7"/>
      <c r="B32" s="7"/>
      <c r="C32" s="12"/>
      <c r="D32" s="7"/>
      <c r="E32" s="155" t="s">
        <v>190</v>
      </c>
      <c r="F32" s="1152">
        <v>68</v>
      </c>
      <c r="G32" s="1041"/>
      <c r="H32" s="1129"/>
      <c r="I32" s="44"/>
      <c r="J32" s="233"/>
      <c r="K32" s="60"/>
      <c r="L32" s="44"/>
      <c r="M32" s="44"/>
      <c r="N32" s="60"/>
      <c r="O32" s="44"/>
      <c r="P32" s="947"/>
      <c r="Q32" s="1129"/>
      <c r="R32" s="44"/>
      <c r="S32" s="233"/>
      <c r="T32" s="60"/>
      <c r="Y32" s="695"/>
      <c r="AA32" s="191"/>
      <c r="AF32" s="467"/>
      <c r="AG32" s="62"/>
      <c r="AI32" s="191"/>
      <c r="AO32" s="695"/>
      <c r="AQ32" s="191"/>
      <c r="AV32" s="467"/>
    </row>
    <row r="33" spans="1:48" s="59" customFormat="1" x14ac:dyDescent="0.35">
      <c r="A33" s="7"/>
      <c r="B33" s="7"/>
      <c r="C33" s="12"/>
      <c r="D33" s="7"/>
      <c r="E33" s="155" t="s">
        <v>191</v>
      </c>
      <c r="F33" s="1152">
        <v>96</v>
      </c>
      <c r="G33" s="1041"/>
      <c r="H33" s="1129"/>
      <c r="I33" s="44"/>
      <c r="J33" s="233"/>
      <c r="K33" s="60"/>
      <c r="L33" s="44"/>
      <c r="M33" s="44"/>
      <c r="N33" s="60"/>
      <c r="O33" s="44"/>
      <c r="P33" s="947"/>
      <c r="Q33" s="1129"/>
      <c r="R33" s="44"/>
      <c r="S33" s="233"/>
      <c r="T33" s="60"/>
      <c r="Y33" s="695"/>
      <c r="AA33" s="191"/>
      <c r="AF33" s="467"/>
      <c r="AG33" s="62"/>
      <c r="AI33" s="191"/>
      <c r="AO33" s="695"/>
      <c r="AQ33" s="191"/>
      <c r="AV33" s="467"/>
    </row>
    <row r="34" spans="1:48" s="59" customFormat="1" x14ac:dyDescent="0.35">
      <c r="A34" s="7"/>
      <c r="B34" s="7"/>
      <c r="C34" s="7"/>
      <c r="D34" s="7"/>
      <c r="E34" s="155" t="s">
        <v>193</v>
      </c>
      <c r="F34" s="1152" t="s">
        <v>12</v>
      </c>
      <c r="G34" s="1040"/>
      <c r="H34" s="62"/>
      <c r="I34" s="62"/>
      <c r="J34" s="233"/>
      <c r="K34" s="60"/>
      <c r="L34" s="44"/>
      <c r="M34" s="44"/>
      <c r="N34" s="60"/>
      <c r="O34" s="62"/>
      <c r="P34" s="973"/>
      <c r="Q34" s="62"/>
      <c r="R34" s="62"/>
      <c r="S34" s="233"/>
      <c r="T34" s="60"/>
      <c r="Y34" s="695"/>
      <c r="AA34" s="191"/>
      <c r="AF34" s="467"/>
      <c r="AG34" s="62"/>
      <c r="AI34" s="191"/>
      <c r="AO34" s="695"/>
      <c r="AQ34" s="191"/>
      <c r="AV34" s="467"/>
    </row>
    <row r="35" spans="1:48" s="59" customFormat="1" x14ac:dyDescent="0.35">
      <c r="A35" s="7"/>
      <c r="B35" s="7"/>
      <c r="C35" s="7"/>
      <c r="D35" s="7"/>
      <c r="E35" s="155" t="s">
        <v>195</v>
      </c>
      <c r="F35" s="1152" t="s">
        <v>12</v>
      </c>
      <c r="G35" s="1040"/>
      <c r="H35" s="1129"/>
      <c r="I35" s="44"/>
      <c r="J35" s="233"/>
      <c r="K35" s="60"/>
      <c r="L35" s="44"/>
      <c r="M35" s="44"/>
      <c r="N35" s="60"/>
      <c r="O35" s="44"/>
      <c r="P35" s="947"/>
      <c r="Q35" s="1129"/>
      <c r="R35" s="44"/>
      <c r="S35" s="233"/>
      <c r="T35" s="60"/>
      <c r="Y35" s="695"/>
      <c r="AA35" s="191"/>
      <c r="AF35" s="467"/>
      <c r="AG35" s="62"/>
      <c r="AI35" s="191"/>
      <c r="AO35" s="695"/>
      <c r="AQ35" s="191"/>
      <c r="AV35" s="467"/>
    </row>
    <row r="36" spans="1:48" x14ac:dyDescent="0.35">
      <c r="E36" s="155" t="s">
        <v>100</v>
      </c>
      <c r="F36" s="1152">
        <v>20</v>
      </c>
      <c r="G36" s="1040"/>
      <c r="H36" s="1129"/>
      <c r="I36" s="44"/>
      <c r="J36" s="233"/>
      <c r="K36" s="60"/>
      <c r="L36" s="44"/>
      <c r="M36" s="44"/>
      <c r="N36" s="60"/>
      <c r="O36" s="44"/>
      <c r="P36" s="947"/>
      <c r="Q36" s="1129"/>
      <c r="R36" s="44"/>
      <c r="S36" s="233"/>
      <c r="T36" s="60"/>
      <c r="U36" s="59"/>
      <c r="V36" s="59"/>
      <c r="W36" s="59"/>
      <c r="X36" s="59"/>
      <c r="Y36" s="695"/>
      <c r="Z36" s="59"/>
      <c r="AA36" s="191"/>
      <c r="AB36" s="59"/>
      <c r="AC36" s="59"/>
      <c r="AD36" s="59"/>
      <c r="AE36" s="59"/>
      <c r="AF36" s="467"/>
      <c r="AG36" s="62"/>
      <c r="AH36" s="59"/>
      <c r="AI36" s="191"/>
      <c r="AJ36" s="59"/>
      <c r="AK36" s="59"/>
      <c r="AL36" s="59"/>
      <c r="AM36" s="59"/>
      <c r="AO36" s="695"/>
      <c r="AP36" s="59"/>
      <c r="AQ36" s="191"/>
      <c r="AR36" s="59"/>
      <c r="AS36" s="59"/>
      <c r="AT36" s="59"/>
      <c r="AU36" s="59"/>
      <c r="AV36" s="97"/>
    </row>
    <row r="37" spans="1:48" x14ac:dyDescent="0.35">
      <c r="E37" s="155" t="s">
        <v>196</v>
      </c>
      <c r="F37" s="1152">
        <v>33</v>
      </c>
      <c r="G37" s="157"/>
      <c r="H37" s="1129"/>
      <c r="I37" s="44"/>
      <c r="J37" s="233"/>
      <c r="K37" s="60"/>
      <c r="L37" s="44"/>
      <c r="M37" s="44"/>
      <c r="N37" s="60"/>
      <c r="O37" s="44"/>
      <c r="P37" s="947"/>
      <c r="Q37" s="1129"/>
      <c r="R37" s="44"/>
      <c r="S37" s="233"/>
      <c r="T37" s="60"/>
      <c r="U37" s="59"/>
      <c r="V37" s="59"/>
      <c r="W37" s="59"/>
      <c r="X37" s="59"/>
      <c r="Y37" s="695"/>
      <c r="Z37" s="59"/>
      <c r="AA37" s="191"/>
      <c r="AB37" s="59"/>
      <c r="AC37" s="59"/>
      <c r="AD37" s="59"/>
      <c r="AE37" s="59"/>
      <c r="AF37" s="467"/>
      <c r="AG37" s="62"/>
      <c r="AH37" s="59"/>
      <c r="AI37" s="191"/>
      <c r="AJ37" s="59"/>
      <c r="AK37" s="59"/>
      <c r="AL37" s="59"/>
      <c r="AM37" s="59"/>
      <c r="AO37" s="695"/>
      <c r="AP37" s="59"/>
      <c r="AQ37" s="191"/>
      <c r="AR37" s="59"/>
      <c r="AS37" s="59"/>
      <c r="AT37" s="59"/>
      <c r="AU37" s="59"/>
      <c r="AV37" s="97"/>
    </row>
    <row r="38" spans="1:48" x14ac:dyDescent="0.35">
      <c r="E38" s="155" t="s">
        <v>197</v>
      </c>
      <c r="F38" s="1152">
        <v>9</v>
      </c>
      <c r="G38" s="1041"/>
      <c r="H38" s="1129"/>
      <c r="I38" s="44"/>
      <c r="J38" s="233"/>
      <c r="K38" s="60"/>
      <c r="L38" s="44"/>
      <c r="M38" s="44"/>
      <c r="N38" s="60"/>
      <c r="O38" s="44"/>
      <c r="P38" s="947"/>
      <c r="Q38" s="1129"/>
      <c r="R38" s="44"/>
      <c r="S38" s="233"/>
      <c r="T38" s="60"/>
      <c r="U38" s="59"/>
      <c r="V38" s="59"/>
      <c r="W38" s="59"/>
      <c r="X38" s="59"/>
      <c r="Y38" s="695"/>
      <c r="Z38" s="59"/>
      <c r="AA38" s="191"/>
      <c r="AB38" s="59"/>
      <c r="AC38" s="59"/>
      <c r="AD38" s="59"/>
      <c r="AE38" s="59"/>
      <c r="AF38" s="467"/>
      <c r="AG38" s="62"/>
      <c r="AH38" s="59"/>
      <c r="AI38" s="191"/>
      <c r="AJ38" s="59"/>
      <c r="AK38" s="59"/>
      <c r="AL38" s="59"/>
      <c r="AM38" s="59"/>
      <c r="AO38" s="695"/>
      <c r="AP38" s="59"/>
      <c r="AQ38" s="191"/>
      <c r="AR38" s="59"/>
      <c r="AS38" s="59"/>
      <c r="AT38" s="59"/>
      <c r="AU38" s="59"/>
      <c r="AV38" s="97"/>
    </row>
    <row r="39" spans="1:48" x14ac:dyDescent="0.35">
      <c r="C39" s="12"/>
      <c r="E39" s="155" t="s">
        <v>198</v>
      </c>
      <c r="F39" s="1152">
        <v>24</v>
      </c>
      <c r="G39" s="1041"/>
      <c r="H39" s="1129"/>
      <c r="I39" s="60"/>
      <c r="J39" s="233"/>
      <c r="K39" s="60"/>
      <c r="L39" s="44"/>
      <c r="M39" s="44"/>
      <c r="N39" s="60"/>
      <c r="O39" s="60"/>
      <c r="P39" s="974"/>
      <c r="Q39" s="1129"/>
      <c r="R39" s="60"/>
      <c r="S39" s="233"/>
      <c r="T39" s="60"/>
      <c r="U39" s="59"/>
      <c r="V39" s="59"/>
      <c r="W39" s="59"/>
      <c r="X39" s="59"/>
      <c r="Y39" s="695"/>
      <c r="Z39" s="59"/>
      <c r="AA39" s="191"/>
      <c r="AB39" s="59"/>
      <c r="AC39" s="59"/>
      <c r="AD39" s="59"/>
      <c r="AE39" s="59"/>
      <c r="AF39" s="467"/>
      <c r="AG39" s="62"/>
      <c r="AH39" s="59"/>
      <c r="AI39" s="191"/>
      <c r="AJ39" s="59"/>
      <c r="AK39" s="59"/>
      <c r="AL39" s="59"/>
      <c r="AM39" s="59"/>
      <c r="AO39" s="695"/>
      <c r="AP39" s="59"/>
      <c r="AQ39" s="191"/>
      <c r="AR39" s="59"/>
      <c r="AS39" s="59"/>
      <c r="AT39" s="59"/>
      <c r="AU39" s="59"/>
      <c r="AV39" s="97"/>
    </row>
    <row r="40" spans="1:48" x14ac:dyDescent="0.35">
      <c r="A40" s="10"/>
      <c r="B40" s="10"/>
      <c r="C40" s="10"/>
      <c r="E40" s="155" t="s">
        <v>199</v>
      </c>
      <c r="F40" s="1152">
        <v>189</v>
      </c>
      <c r="G40" s="1040"/>
      <c r="H40" s="1042"/>
      <c r="I40" s="159"/>
      <c r="J40" s="233"/>
      <c r="K40" s="60"/>
      <c r="L40" s="44"/>
      <c r="M40" s="44"/>
      <c r="N40" s="60"/>
      <c r="O40" s="159"/>
      <c r="P40" s="950"/>
      <c r="Q40" s="1042"/>
      <c r="R40" s="159"/>
      <c r="S40" s="233"/>
      <c r="T40" s="60"/>
      <c r="U40" s="59"/>
      <c r="V40" s="59"/>
      <c r="W40" s="59"/>
      <c r="X40" s="161"/>
      <c r="Y40" s="712"/>
      <c r="Z40" s="161"/>
      <c r="AA40" s="191"/>
      <c r="AB40" s="59"/>
      <c r="AC40" s="59"/>
      <c r="AD40" s="59"/>
      <c r="AE40" s="59"/>
      <c r="AF40" s="701"/>
      <c r="AG40" s="162"/>
      <c r="AH40" s="59"/>
      <c r="AI40" s="191"/>
      <c r="AJ40" s="59"/>
      <c r="AK40" s="59"/>
      <c r="AL40" s="59"/>
      <c r="AM40" s="59"/>
      <c r="AO40" s="712"/>
      <c r="AP40" s="59"/>
      <c r="AQ40" s="191"/>
      <c r="AR40" s="59"/>
      <c r="AS40" s="59"/>
      <c r="AT40" s="59"/>
      <c r="AU40" s="59"/>
      <c r="AV40" s="97"/>
    </row>
    <row r="41" spans="1:48" x14ac:dyDescent="0.35">
      <c r="A41" s="10"/>
      <c r="B41" s="10"/>
      <c r="C41" s="10"/>
      <c r="E41" s="155" t="s">
        <v>200</v>
      </c>
      <c r="F41" s="1152">
        <v>191</v>
      </c>
      <c r="G41" s="1040"/>
      <c r="H41" s="1042"/>
      <c r="I41" s="159"/>
      <c r="J41" s="233"/>
      <c r="K41" s="60"/>
      <c r="L41" s="44"/>
      <c r="M41" s="44"/>
      <c r="N41" s="60"/>
      <c r="O41" s="159"/>
      <c r="P41" s="950"/>
      <c r="Q41" s="1042"/>
      <c r="R41" s="159"/>
      <c r="S41" s="233"/>
      <c r="T41" s="60"/>
      <c r="U41" s="59"/>
      <c r="V41" s="59"/>
      <c r="W41" s="59"/>
      <c r="X41" s="161"/>
      <c r="Y41" s="712"/>
      <c r="Z41" s="161"/>
      <c r="AA41" s="191"/>
      <c r="AB41" s="59"/>
      <c r="AC41" s="59"/>
      <c r="AD41" s="59"/>
      <c r="AE41" s="59"/>
      <c r="AF41" s="701"/>
      <c r="AG41" s="162"/>
      <c r="AH41" s="59"/>
      <c r="AI41" s="191"/>
      <c r="AJ41" s="59"/>
      <c r="AK41" s="59"/>
      <c r="AL41" s="59"/>
      <c r="AM41" s="59"/>
      <c r="AO41" s="712"/>
      <c r="AP41" s="59"/>
      <c r="AQ41" s="191"/>
      <c r="AR41" s="59"/>
      <c r="AS41" s="59"/>
      <c r="AT41" s="59"/>
      <c r="AU41" s="59"/>
      <c r="AV41" s="97"/>
    </row>
    <row r="42" spans="1:48" x14ac:dyDescent="0.35">
      <c r="A42" s="51"/>
      <c r="B42" s="51"/>
      <c r="C42" s="51"/>
      <c r="E42" s="155" t="s">
        <v>201</v>
      </c>
      <c r="F42" s="1152">
        <v>11</v>
      </c>
      <c r="G42" s="1041"/>
      <c r="H42" s="1129"/>
      <c r="I42" s="44"/>
      <c r="J42" s="233"/>
      <c r="K42" s="60"/>
      <c r="L42" s="44"/>
      <c r="M42" s="44"/>
      <c r="N42" s="60"/>
      <c r="O42" s="44"/>
      <c r="P42" s="947"/>
      <c r="Q42" s="1129"/>
      <c r="R42" s="44"/>
      <c r="S42" s="233"/>
      <c r="T42" s="60"/>
      <c r="U42" s="59"/>
      <c r="V42" s="59"/>
      <c r="W42" s="59"/>
      <c r="X42" s="59"/>
      <c r="Y42" s="695"/>
      <c r="Z42" s="59"/>
      <c r="AA42" s="191"/>
      <c r="AB42" s="59"/>
      <c r="AC42" s="59"/>
      <c r="AD42" s="59"/>
      <c r="AE42" s="59"/>
      <c r="AF42" s="467"/>
      <c r="AG42" s="62"/>
      <c r="AH42" s="59"/>
      <c r="AI42" s="191"/>
      <c r="AJ42" s="59"/>
      <c r="AK42" s="59"/>
      <c r="AL42" s="59"/>
      <c r="AM42" s="59"/>
      <c r="AO42" s="695"/>
      <c r="AP42" s="59"/>
      <c r="AQ42" s="191"/>
      <c r="AR42" s="59"/>
      <c r="AS42" s="59"/>
      <c r="AT42" s="59"/>
      <c r="AU42" s="59"/>
      <c r="AV42" s="97"/>
    </row>
    <row r="43" spans="1:48" x14ac:dyDescent="0.35">
      <c r="A43" s="51"/>
      <c r="B43" s="51"/>
      <c r="C43" s="51"/>
      <c r="E43" s="155" t="s">
        <v>202</v>
      </c>
      <c r="F43" s="1152">
        <v>13</v>
      </c>
      <c r="G43" s="1041"/>
      <c r="H43" s="1129"/>
      <c r="I43" s="44"/>
      <c r="J43" s="233"/>
      <c r="K43" s="60"/>
      <c r="L43" s="44"/>
      <c r="M43" s="44"/>
      <c r="N43" s="60"/>
      <c r="O43" s="44"/>
      <c r="P43" s="947"/>
      <c r="Q43" s="1129"/>
      <c r="R43" s="44"/>
      <c r="S43" s="233"/>
      <c r="T43" s="60"/>
      <c r="U43" s="59"/>
      <c r="V43" s="59"/>
      <c r="W43" s="59"/>
      <c r="X43" s="59"/>
      <c r="Y43" s="695"/>
      <c r="Z43" s="59"/>
      <c r="AA43" s="191"/>
      <c r="AB43" s="59"/>
      <c r="AC43" s="59"/>
      <c r="AD43" s="59"/>
      <c r="AE43" s="59"/>
      <c r="AF43" s="467"/>
      <c r="AG43" s="62"/>
      <c r="AH43" s="59"/>
      <c r="AI43" s="191"/>
      <c r="AJ43" s="59"/>
      <c r="AK43" s="59"/>
      <c r="AL43" s="59"/>
      <c r="AM43" s="59"/>
      <c r="AO43" s="695"/>
      <c r="AP43" s="59"/>
      <c r="AQ43" s="191"/>
      <c r="AR43" s="59"/>
      <c r="AS43" s="59"/>
      <c r="AT43" s="59"/>
      <c r="AU43" s="59"/>
      <c r="AV43" s="97"/>
    </row>
    <row r="44" spans="1:48" x14ac:dyDescent="0.35">
      <c r="A44" s="10"/>
      <c r="B44" s="10"/>
      <c r="C44" s="10"/>
      <c r="E44" s="155" t="s">
        <v>204</v>
      </c>
      <c r="F44" s="1152">
        <v>25</v>
      </c>
      <c r="G44" s="1040"/>
      <c r="H44" s="1129"/>
      <c r="I44" s="44"/>
      <c r="J44" s="233"/>
      <c r="K44" s="60"/>
      <c r="L44" s="44"/>
      <c r="M44" s="44"/>
      <c r="N44" s="60"/>
      <c r="O44" s="44"/>
      <c r="P44" s="947"/>
      <c r="Q44" s="1129"/>
      <c r="R44" s="44"/>
      <c r="S44" s="233"/>
      <c r="T44" s="60"/>
      <c r="U44" s="59"/>
      <c r="V44" s="59"/>
      <c r="W44" s="59"/>
      <c r="X44" s="59"/>
      <c r="Y44" s="695"/>
      <c r="Z44" s="59"/>
      <c r="AA44" s="191"/>
      <c r="AB44" s="59"/>
      <c r="AC44" s="59"/>
      <c r="AD44" s="59"/>
      <c r="AE44" s="59"/>
      <c r="AF44" s="467"/>
      <c r="AG44" s="62"/>
      <c r="AH44" s="59"/>
      <c r="AI44" s="191"/>
      <c r="AJ44" s="59"/>
      <c r="AK44" s="59"/>
      <c r="AL44" s="59"/>
      <c r="AM44" s="59"/>
      <c r="AO44" s="695"/>
      <c r="AP44" s="59"/>
      <c r="AQ44" s="191"/>
      <c r="AR44" s="59"/>
      <c r="AS44" s="59"/>
      <c r="AT44" s="59"/>
      <c r="AU44" s="59"/>
      <c r="AV44" s="97"/>
    </row>
    <row r="45" spans="1:48" x14ac:dyDescent="0.35">
      <c r="A45" s="354"/>
      <c r="B45" s="354"/>
      <c r="C45" s="354"/>
      <c r="D45" s="354"/>
      <c r="E45" s="36" t="s">
        <v>122</v>
      </c>
      <c r="F45" s="1152">
        <v>0</v>
      </c>
      <c r="G45" s="1040"/>
      <c r="H45" s="1129"/>
      <c r="I45" s="44"/>
      <c r="J45" s="233"/>
      <c r="K45" s="60"/>
      <c r="L45" s="44"/>
      <c r="M45" s="44"/>
      <c r="N45" s="60"/>
      <c r="O45" s="44"/>
      <c r="P45" s="947"/>
      <c r="Q45" s="1129"/>
      <c r="R45" s="44"/>
      <c r="S45" s="233"/>
      <c r="T45" s="60"/>
      <c r="U45" s="59"/>
      <c r="V45" s="59"/>
      <c r="W45" s="59"/>
      <c r="X45" s="59"/>
      <c r="Y45" s="695"/>
      <c r="Z45" s="59"/>
      <c r="AA45" s="191"/>
      <c r="AB45" s="59"/>
      <c r="AC45" s="59"/>
      <c r="AD45" s="59"/>
      <c r="AE45" s="59"/>
      <c r="AF45" s="467"/>
      <c r="AG45" s="62"/>
      <c r="AH45" s="59"/>
      <c r="AI45" s="191"/>
      <c r="AJ45" s="59"/>
      <c r="AK45" s="59"/>
      <c r="AL45" s="59"/>
      <c r="AM45" s="59"/>
      <c r="AO45" s="695"/>
      <c r="AP45" s="59"/>
      <c r="AQ45" s="191"/>
      <c r="AR45" s="59"/>
      <c r="AS45" s="59"/>
      <c r="AT45" s="59"/>
      <c r="AU45" s="59"/>
      <c r="AV45" s="97"/>
    </row>
    <row r="46" spans="1:48" x14ac:dyDescent="0.35">
      <c r="A46" s="26"/>
      <c r="B46" s="26"/>
      <c r="C46" s="9"/>
      <c r="D46" s="66"/>
      <c r="E46" s="155" t="s">
        <v>38</v>
      </c>
      <c r="F46" s="1152">
        <v>49</v>
      </c>
      <c r="G46" s="157"/>
      <c r="H46" s="102"/>
      <c r="I46" s="102"/>
      <c r="J46" s="233"/>
      <c r="K46" s="60"/>
      <c r="L46" s="44"/>
      <c r="M46" s="44"/>
      <c r="N46" s="60"/>
      <c r="O46" s="102"/>
      <c r="P46" s="971"/>
      <c r="Q46" s="102"/>
      <c r="R46" s="102"/>
      <c r="S46" s="233"/>
      <c r="T46" s="60"/>
      <c r="U46" s="59"/>
      <c r="V46" s="59"/>
      <c r="W46" s="59"/>
      <c r="X46" s="180"/>
      <c r="Y46" s="717"/>
      <c r="Z46" s="180"/>
      <c r="AA46" s="191"/>
      <c r="AB46" s="59"/>
      <c r="AC46" s="59"/>
      <c r="AD46" s="59"/>
      <c r="AE46" s="59"/>
      <c r="AF46" s="705"/>
      <c r="AG46" s="180"/>
      <c r="AH46" s="59"/>
      <c r="AI46" s="191"/>
      <c r="AJ46" s="59"/>
      <c r="AK46" s="59"/>
      <c r="AL46" s="59"/>
      <c r="AM46" s="59"/>
      <c r="AO46" s="717"/>
      <c r="AP46" s="59"/>
      <c r="AQ46" s="191"/>
      <c r="AR46" s="59"/>
      <c r="AS46" s="59"/>
      <c r="AT46" s="59"/>
      <c r="AU46" s="59"/>
      <c r="AV46" s="97"/>
    </row>
    <row r="47" spans="1:48" x14ac:dyDescent="0.35">
      <c r="A47" s="26"/>
      <c r="B47" s="26"/>
      <c r="C47" s="9"/>
      <c r="D47" s="66"/>
      <c r="E47" s="155" t="s">
        <v>205</v>
      </c>
      <c r="F47" s="1152">
        <v>18</v>
      </c>
      <c r="G47" s="1041"/>
      <c r="H47" s="1129"/>
      <c r="I47" s="44"/>
      <c r="J47" s="233"/>
      <c r="K47" s="60"/>
      <c r="L47" s="44"/>
      <c r="M47" s="44"/>
      <c r="N47" s="60"/>
      <c r="O47" s="44"/>
      <c r="P47" s="947"/>
      <c r="Q47" s="1129"/>
      <c r="R47" s="44"/>
      <c r="S47" s="233"/>
      <c r="T47" s="60"/>
      <c r="U47" s="59"/>
      <c r="V47" s="59"/>
      <c r="W47" s="59"/>
      <c r="X47" s="62"/>
      <c r="Y47" s="695"/>
      <c r="Z47" s="62"/>
      <c r="AA47" s="191"/>
      <c r="AB47" s="59"/>
      <c r="AC47" s="59"/>
      <c r="AD47" s="59"/>
      <c r="AE47" s="59"/>
      <c r="AF47" s="698"/>
      <c r="AG47" s="62"/>
      <c r="AH47" s="59"/>
      <c r="AI47" s="191"/>
      <c r="AJ47" s="59"/>
      <c r="AK47" s="59"/>
      <c r="AL47" s="59"/>
      <c r="AM47" s="59"/>
      <c r="AO47" s="695"/>
      <c r="AP47" s="59"/>
      <c r="AQ47" s="191"/>
      <c r="AR47" s="59"/>
      <c r="AS47" s="59"/>
      <c r="AT47" s="59"/>
      <c r="AU47" s="59"/>
      <c r="AV47" s="97"/>
    </row>
    <row r="48" spans="1:48" x14ac:dyDescent="0.35">
      <c r="A48" s="26"/>
      <c r="B48" s="26"/>
      <c r="C48" s="26"/>
      <c r="E48" s="155" t="s">
        <v>206</v>
      </c>
      <c r="F48" s="1152">
        <v>146</v>
      </c>
      <c r="G48" s="1041"/>
      <c r="H48" s="1129"/>
      <c r="I48" s="44"/>
      <c r="J48" s="233"/>
      <c r="K48" s="60"/>
      <c r="L48" s="44"/>
      <c r="M48" s="44"/>
      <c r="N48" s="60"/>
      <c r="O48" s="44"/>
      <c r="P48" s="947"/>
      <c r="Q48" s="1129"/>
      <c r="R48" s="44"/>
      <c r="S48" s="233"/>
      <c r="T48" s="60"/>
      <c r="U48" s="59"/>
      <c r="V48" s="59"/>
      <c r="W48" s="59"/>
      <c r="X48" s="62"/>
      <c r="Y48" s="695"/>
      <c r="Z48" s="62"/>
      <c r="AA48" s="191"/>
      <c r="AB48" s="59"/>
      <c r="AC48" s="59"/>
      <c r="AD48" s="59"/>
      <c r="AE48" s="59"/>
      <c r="AF48" s="698"/>
      <c r="AG48" s="62"/>
      <c r="AH48" s="59"/>
      <c r="AI48" s="191"/>
      <c r="AJ48" s="59"/>
      <c r="AK48" s="59"/>
      <c r="AL48" s="59"/>
      <c r="AM48" s="59"/>
      <c r="AN48" s="59"/>
      <c r="AO48" s="695"/>
      <c r="AP48" s="59"/>
      <c r="AQ48" s="191"/>
      <c r="AR48" s="59"/>
      <c r="AS48" s="59"/>
      <c r="AT48" s="59"/>
      <c r="AU48" s="59"/>
      <c r="AV48" s="467"/>
    </row>
    <row r="49" spans="1:48" x14ac:dyDescent="0.35">
      <c r="A49" s="26"/>
      <c r="B49" s="26"/>
      <c r="C49" s="26"/>
      <c r="E49" s="155" t="s">
        <v>208</v>
      </c>
      <c r="F49" s="1152">
        <v>136</v>
      </c>
      <c r="G49" s="1040"/>
      <c r="H49" s="1129"/>
      <c r="I49" s="44"/>
      <c r="J49" s="233"/>
      <c r="K49" s="60"/>
      <c r="L49" s="44"/>
      <c r="M49" s="44"/>
      <c r="N49" s="60"/>
      <c r="O49" s="44"/>
      <c r="P49" s="947"/>
      <c r="Q49" s="1129"/>
      <c r="R49" s="44"/>
      <c r="S49" s="233"/>
      <c r="T49" s="60"/>
      <c r="U49" s="59"/>
      <c r="V49" s="59"/>
      <c r="W49" s="59"/>
      <c r="X49" s="62"/>
      <c r="Y49" s="695"/>
      <c r="Z49" s="62"/>
      <c r="AA49" s="191"/>
      <c r="AB49" s="59"/>
      <c r="AC49" s="59"/>
      <c r="AD49" s="59"/>
      <c r="AE49" s="59"/>
      <c r="AF49" s="698"/>
      <c r="AG49" s="62"/>
      <c r="AH49" s="59"/>
      <c r="AI49" s="191"/>
      <c r="AJ49" s="59"/>
      <c r="AK49" s="59"/>
      <c r="AL49" s="59"/>
      <c r="AM49" s="59"/>
      <c r="AN49" s="59"/>
      <c r="AO49" s="695"/>
      <c r="AP49" s="59"/>
      <c r="AQ49" s="191"/>
      <c r="AR49" s="59"/>
      <c r="AS49" s="59"/>
      <c r="AT49" s="59"/>
      <c r="AU49" s="59"/>
      <c r="AV49" s="467"/>
    </row>
    <row r="50" spans="1:48" x14ac:dyDescent="0.35">
      <c r="A50" s="26"/>
      <c r="B50" s="26"/>
      <c r="C50" s="26"/>
      <c r="E50" s="155" t="s">
        <v>129</v>
      </c>
      <c r="F50" s="1152">
        <v>833</v>
      </c>
      <c r="G50" s="1040"/>
      <c r="H50" s="1129"/>
      <c r="I50" s="44"/>
      <c r="J50" s="233"/>
      <c r="K50" s="60"/>
      <c r="L50" s="44"/>
      <c r="M50" s="44"/>
      <c r="N50" s="60"/>
      <c r="O50" s="44"/>
      <c r="P50" s="947"/>
      <c r="Q50" s="1129"/>
      <c r="R50" s="44"/>
      <c r="S50" s="233"/>
      <c r="T50" s="60"/>
      <c r="U50" s="59"/>
      <c r="V50" s="59"/>
      <c r="W50" s="59"/>
      <c r="X50" s="62"/>
      <c r="Y50" s="695"/>
      <c r="Z50" s="62"/>
      <c r="AA50" s="191"/>
      <c r="AB50" s="59"/>
      <c r="AC50" s="59"/>
      <c r="AD50" s="59"/>
      <c r="AE50" s="59"/>
      <c r="AF50" s="698"/>
      <c r="AG50" s="62"/>
      <c r="AH50" s="59"/>
      <c r="AI50" s="191"/>
      <c r="AJ50" s="59"/>
      <c r="AK50" s="59"/>
      <c r="AL50" s="59"/>
      <c r="AM50" s="59"/>
      <c r="AN50" s="59"/>
      <c r="AO50" s="695"/>
      <c r="AP50" s="59"/>
      <c r="AQ50" s="191"/>
      <c r="AR50" s="59"/>
      <c r="AS50" s="59"/>
      <c r="AT50" s="59"/>
      <c r="AU50" s="59"/>
      <c r="AV50" s="467"/>
    </row>
    <row r="51" spans="1:48" x14ac:dyDescent="0.35">
      <c r="A51" s="26"/>
      <c r="B51" s="26"/>
      <c r="C51" s="26"/>
      <c r="E51" s="155" t="s">
        <v>140</v>
      </c>
      <c r="F51" s="1152">
        <v>624</v>
      </c>
      <c r="G51" s="1040"/>
      <c r="H51" s="1129"/>
      <c r="I51" s="44"/>
      <c r="J51" s="233"/>
      <c r="K51" s="60"/>
      <c r="L51" s="44"/>
      <c r="M51" s="44"/>
      <c r="N51" s="60"/>
      <c r="O51" s="44"/>
      <c r="P51" s="947"/>
      <c r="Q51" s="1129"/>
      <c r="R51" s="44"/>
      <c r="S51" s="233"/>
      <c r="T51" s="60"/>
      <c r="U51" s="59"/>
      <c r="V51" s="59"/>
      <c r="W51" s="59"/>
      <c r="X51" s="62"/>
      <c r="Y51" s="695"/>
      <c r="Z51" s="62"/>
      <c r="AA51" s="191"/>
      <c r="AB51" s="59"/>
      <c r="AC51" s="59"/>
      <c r="AD51" s="59"/>
      <c r="AE51" s="59"/>
      <c r="AF51" s="698"/>
      <c r="AG51" s="62"/>
      <c r="AH51" s="59"/>
      <c r="AI51" s="191"/>
      <c r="AJ51" s="59"/>
      <c r="AK51" s="59"/>
      <c r="AL51" s="59"/>
      <c r="AM51" s="59"/>
      <c r="AN51" s="59"/>
      <c r="AO51" s="695"/>
      <c r="AP51" s="59"/>
      <c r="AQ51" s="191"/>
      <c r="AR51" s="59"/>
      <c r="AS51" s="59"/>
      <c r="AT51" s="59"/>
      <c r="AU51" s="59"/>
      <c r="AV51" s="467"/>
    </row>
    <row r="52" spans="1:48" x14ac:dyDescent="0.35">
      <c r="C52" s="12"/>
      <c r="E52" s="155" t="s">
        <v>141</v>
      </c>
      <c r="F52" s="1152">
        <v>105</v>
      </c>
      <c r="G52" s="157"/>
      <c r="H52" s="1129"/>
      <c r="I52" s="44"/>
      <c r="J52" s="233"/>
      <c r="K52" s="60"/>
      <c r="L52" s="44"/>
      <c r="M52" s="44"/>
      <c r="N52" s="60"/>
      <c r="O52" s="44"/>
      <c r="P52" s="947"/>
      <c r="Q52" s="1129"/>
      <c r="R52" s="44"/>
      <c r="S52" s="233"/>
      <c r="T52" s="60"/>
      <c r="U52" s="59"/>
      <c r="V52" s="59"/>
      <c r="W52" s="59"/>
      <c r="X52" s="62"/>
      <c r="Y52" s="695"/>
      <c r="Z52" s="62"/>
      <c r="AA52" s="191"/>
      <c r="AB52" s="59"/>
      <c r="AC52" s="59"/>
      <c r="AD52" s="59"/>
      <c r="AE52" s="59"/>
      <c r="AF52" s="698"/>
      <c r="AG52" s="62"/>
      <c r="AH52" s="59"/>
      <c r="AI52" s="191"/>
      <c r="AJ52" s="59"/>
      <c r="AK52" s="59"/>
      <c r="AL52" s="59"/>
      <c r="AM52" s="59"/>
      <c r="AN52" s="59"/>
      <c r="AO52" s="695"/>
      <c r="AP52" s="59"/>
      <c r="AQ52" s="191"/>
      <c r="AR52" s="59"/>
      <c r="AS52" s="59"/>
      <c r="AT52" s="59"/>
      <c r="AU52" s="59"/>
      <c r="AV52" s="467"/>
    </row>
    <row r="53" spans="1:48" x14ac:dyDescent="0.35">
      <c r="C53" s="12"/>
      <c r="E53" s="155" t="s">
        <v>79</v>
      </c>
      <c r="F53" s="1152">
        <v>113</v>
      </c>
      <c r="G53" s="1041"/>
      <c r="H53" s="1129"/>
      <c r="I53" s="44"/>
      <c r="J53" s="233"/>
      <c r="K53" s="60"/>
      <c r="L53" s="44"/>
      <c r="M53" s="44"/>
      <c r="N53" s="60"/>
      <c r="O53" s="44"/>
      <c r="P53" s="947"/>
      <c r="Q53" s="1129"/>
      <c r="R53" s="44"/>
      <c r="S53" s="233"/>
      <c r="T53" s="60"/>
      <c r="U53" s="59"/>
      <c r="V53" s="59"/>
      <c r="W53" s="59"/>
      <c r="X53" s="62"/>
      <c r="Y53" s="695"/>
      <c r="Z53" s="62"/>
      <c r="AA53" s="191"/>
      <c r="AB53" s="59"/>
      <c r="AC53" s="59"/>
      <c r="AD53" s="59"/>
      <c r="AE53" s="59"/>
      <c r="AF53" s="698"/>
      <c r="AG53" s="62"/>
      <c r="AH53" s="59"/>
      <c r="AI53" s="191"/>
      <c r="AJ53" s="59"/>
      <c r="AK53" s="59"/>
      <c r="AL53" s="59"/>
      <c r="AM53" s="59"/>
      <c r="AN53" s="59"/>
      <c r="AO53" s="695"/>
      <c r="AP53" s="59"/>
      <c r="AQ53" s="191"/>
      <c r="AR53" s="59"/>
      <c r="AS53" s="59"/>
      <c r="AT53" s="59"/>
      <c r="AU53" s="59"/>
      <c r="AV53" s="467"/>
    </row>
    <row r="54" spans="1:48" x14ac:dyDescent="0.35">
      <c r="C54" s="12"/>
      <c r="E54" s="155" t="s">
        <v>14</v>
      </c>
      <c r="F54" s="1152">
        <v>0</v>
      </c>
      <c r="G54" s="1041"/>
      <c r="H54" s="1129"/>
      <c r="I54" s="44"/>
      <c r="J54" s="233"/>
      <c r="K54" s="60"/>
      <c r="L54" s="44"/>
      <c r="M54" s="44"/>
      <c r="N54" s="60"/>
      <c r="O54" s="44"/>
      <c r="P54" s="947"/>
      <c r="Q54" s="1129"/>
      <c r="R54" s="44"/>
      <c r="S54" s="233"/>
      <c r="T54" s="60"/>
      <c r="U54" s="59"/>
      <c r="V54" s="59"/>
      <c r="W54" s="59"/>
      <c r="X54" s="62"/>
      <c r="Y54" s="695"/>
      <c r="Z54" s="62"/>
      <c r="AA54" s="191"/>
      <c r="AB54" s="59"/>
      <c r="AC54" s="59"/>
      <c r="AD54" s="59"/>
      <c r="AE54" s="59"/>
      <c r="AF54" s="698"/>
      <c r="AG54" s="62"/>
      <c r="AH54" s="59"/>
      <c r="AI54" s="191"/>
      <c r="AJ54" s="59"/>
      <c r="AK54" s="59"/>
      <c r="AL54" s="59"/>
      <c r="AM54" s="59"/>
      <c r="AN54" s="59"/>
      <c r="AO54" s="695"/>
      <c r="AP54" s="59"/>
      <c r="AQ54" s="191"/>
      <c r="AR54" s="59"/>
      <c r="AS54" s="59"/>
      <c r="AT54" s="59"/>
      <c r="AU54" s="59"/>
      <c r="AV54" s="467"/>
    </row>
    <row r="55" spans="1:48" x14ac:dyDescent="0.35">
      <c r="E55" s="155"/>
      <c r="F55" s="1152"/>
      <c r="G55" s="1041"/>
      <c r="H55" s="1129"/>
      <c r="I55" s="44"/>
      <c r="J55" s="233"/>
      <c r="K55" s="60"/>
      <c r="L55" s="44"/>
      <c r="M55" s="44"/>
      <c r="N55" s="60"/>
      <c r="O55" s="44"/>
      <c r="P55" s="947"/>
      <c r="Q55" s="1129"/>
      <c r="R55" s="44"/>
      <c r="S55" s="233"/>
      <c r="T55" s="60"/>
      <c r="U55" s="59"/>
      <c r="V55" s="59"/>
      <c r="W55" s="59"/>
      <c r="X55" s="62"/>
      <c r="Y55" s="695"/>
      <c r="Z55" s="62"/>
      <c r="AA55" s="191"/>
      <c r="AB55" s="62"/>
      <c r="AC55" s="62"/>
      <c r="AD55" s="62"/>
      <c r="AE55" s="62"/>
      <c r="AF55" s="698"/>
      <c r="AG55" s="62"/>
      <c r="AH55" s="59"/>
      <c r="AO55" s="695"/>
      <c r="AP55" s="59"/>
      <c r="AQ55" s="201"/>
      <c r="AV55" s="97"/>
    </row>
    <row r="56" spans="1:48" s="59" customFormat="1" ht="15.5" x14ac:dyDescent="0.35">
      <c r="A56" s="169"/>
      <c r="B56" s="169"/>
      <c r="C56" s="169" t="s">
        <v>75</v>
      </c>
      <c r="D56" s="169"/>
      <c r="E56" s="170"/>
      <c r="F56" s="1150">
        <v>142</v>
      </c>
      <c r="G56" s="1211"/>
      <c r="H56" s="1003">
        <v>23</v>
      </c>
      <c r="I56" s="48"/>
      <c r="J56" s="231">
        <v>4.0824407261009956E-4</v>
      </c>
      <c r="K56" s="48"/>
      <c r="L56" s="48">
        <v>0.40824407261009954</v>
      </c>
      <c r="M56" s="48"/>
      <c r="N56" s="48" t="s">
        <v>1344</v>
      </c>
      <c r="O56" s="48"/>
      <c r="P56" s="972"/>
      <c r="Q56" s="1003">
        <v>39</v>
      </c>
      <c r="R56" s="48"/>
      <c r="S56" s="231">
        <v>7.9284655369776119E-4</v>
      </c>
      <c r="T56" s="48"/>
      <c r="U56" s="77">
        <v>0.79284655369776114</v>
      </c>
      <c r="V56" s="77"/>
      <c r="W56" s="77" t="s">
        <v>687</v>
      </c>
      <c r="X56" s="77"/>
      <c r="Y56" s="710">
        <v>41</v>
      </c>
      <c r="Z56" s="77"/>
      <c r="AA56" s="190">
        <v>8.7043288113283659E-4</v>
      </c>
      <c r="AB56" s="77"/>
      <c r="AC56" s="77">
        <v>0.87043288113283657</v>
      </c>
      <c r="AD56" s="77"/>
      <c r="AE56" s="77" t="s">
        <v>669</v>
      </c>
      <c r="AF56" s="699"/>
      <c r="AG56" s="77">
        <v>39</v>
      </c>
      <c r="AH56" s="73"/>
      <c r="AI56" s="214">
        <v>8.4332178963861921E-4</v>
      </c>
      <c r="AJ56" s="73"/>
      <c r="AK56" s="73">
        <v>0.84332178963861926</v>
      </c>
      <c r="AL56" s="73"/>
      <c r="AM56" s="73" t="s">
        <v>669</v>
      </c>
      <c r="AN56" s="5"/>
      <c r="AO56" s="710">
        <v>41</v>
      </c>
      <c r="AP56" s="73"/>
      <c r="AQ56" s="214">
        <v>9.0778875942916612E-4</v>
      </c>
      <c r="AR56" s="73"/>
      <c r="AS56" s="73">
        <v>0.90778875942916615</v>
      </c>
      <c r="AT56" s="73"/>
      <c r="AU56" s="73" t="s">
        <v>674</v>
      </c>
      <c r="AV56" s="138"/>
    </row>
    <row r="57" spans="1:48" x14ac:dyDescent="0.35">
      <c r="A57" s="10"/>
      <c r="B57" s="10"/>
      <c r="C57" s="10"/>
      <c r="E57" s="155" t="s">
        <v>210</v>
      </c>
      <c r="F57" s="1151" t="s">
        <v>12</v>
      </c>
      <c r="G57" s="1040"/>
      <c r="H57" s="1042"/>
      <c r="I57" s="159"/>
      <c r="J57" s="234"/>
      <c r="K57" s="159"/>
      <c r="L57" s="159"/>
      <c r="M57" s="159"/>
      <c r="N57" s="159"/>
      <c r="O57" s="159"/>
      <c r="P57" s="950"/>
      <c r="Q57" s="1042"/>
      <c r="R57" s="159"/>
      <c r="S57" s="234"/>
      <c r="T57" s="160"/>
      <c r="U57" s="161"/>
      <c r="V57" s="161"/>
      <c r="W57" s="161"/>
      <c r="X57" s="162"/>
      <c r="Y57" s="712"/>
      <c r="Z57" s="162"/>
      <c r="AA57" s="240"/>
      <c r="AB57" s="162"/>
      <c r="AC57" s="162"/>
      <c r="AD57" s="162"/>
      <c r="AE57" s="162"/>
      <c r="AF57" s="707"/>
      <c r="AG57" s="162"/>
      <c r="AH57" s="59"/>
      <c r="AO57" s="712"/>
      <c r="AP57" s="59"/>
      <c r="AQ57" s="201"/>
      <c r="AV57" s="97"/>
    </row>
    <row r="58" spans="1:48" x14ac:dyDescent="0.35">
      <c r="A58" s="10"/>
      <c r="B58" s="10"/>
      <c r="C58" s="10"/>
      <c r="E58" s="101" t="s">
        <v>213</v>
      </c>
      <c r="F58" s="1151" t="s">
        <v>12</v>
      </c>
      <c r="G58" s="1040"/>
      <c r="H58" s="1042"/>
      <c r="I58" s="159"/>
      <c r="J58" s="234"/>
      <c r="K58" s="159"/>
      <c r="L58" s="159"/>
      <c r="M58" s="159"/>
      <c r="N58" s="159"/>
      <c r="O58" s="159"/>
      <c r="P58" s="950"/>
      <c r="Q58" s="1042"/>
      <c r="R58" s="159"/>
      <c r="S58" s="234"/>
      <c r="T58" s="160"/>
      <c r="U58" s="161"/>
      <c r="V58" s="161"/>
      <c r="W58" s="161"/>
      <c r="X58" s="162"/>
      <c r="Y58" s="712"/>
      <c r="Z58" s="162"/>
      <c r="AA58" s="240"/>
      <c r="AB58" s="162"/>
      <c r="AC58" s="162"/>
      <c r="AD58" s="162"/>
      <c r="AE58" s="162"/>
      <c r="AF58" s="707"/>
      <c r="AG58" s="162"/>
      <c r="AH58" s="59"/>
      <c r="AO58" s="712"/>
      <c r="AP58" s="59"/>
      <c r="AQ58" s="201"/>
      <c r="AV58" s="97"/>
    </row>
    <row r="59" spans="1:48" x14ac:dyDescent="0.35">
      <c r="A59" s="26"/>
      <c r="B59" s="26"/>
      <c r="C59" s="26"/>
      <c r="E59" s="66" t="s">
        <v>214</v>
      </c>
      <c r="F59" s="1151">
        <v>8</v>
      </c>
      <c r="G59" s="1040"/>
      <c r="H59" s="111"/>
      <c r="I59" s="66"/>
      <c r="J59" s="192"/>
      <c r="K59" s="66"/>
      <c r="L59" s="66"/>
      <c r="M59" s="66"/>
      <c r="N59" s="66"/>
      <c r="O59" s="66"/>
      <c r="P59" s="975"/>
      <c r="Q59" s="111"/>
      <c r="R59" s="66"/>
      <c r="S59" s="192"/>
      <c r="T59" s="66"/>
      <c r="U59" s="66"/>
      <c r="V59" s="66"/>
      <c r="W59" s="66"/>
      <c r="X59" s="66"/>
      <c r="Y59" s="711"/>
      <c r="Z59" s="66"/>
      <c r="AA59" s="192"/>
      <c r="AB59" s="66"/>
      <c r="AC59" s="66"/>
      <c r="AD59" s="66"/>
      <c r="AE59" s="66"/>
      <c r="AF59" s="721"/>
      <c r="AG59" s="111"/>
      <c r="AO59" s="711"/>
      <c r="AQ59" s="201"/>
      <c r="AV59" s="97"/>
    </row>
    <row r="60" spans="1:48" x14ac:dyDescent="0.35">
      <c r="A60" s="26"/>
      <c r="B60" s="26"/>
      <c r="C60" s="26"/>
      <c r="E60" s="155" t="s">
        <v>216</v>
      </c>
      <c r="F60" s="1151">
        <v>0</v>
      </c>
      <c r="G60" s="1040"/>
      <c r="H60" s="111"/>
      <c r="I60" s="66"/>
      <c r="J60" s="192"/>
      <c r="K60" s="66"/>
      <c r="L60" s="66"/>
      <c r="M60" s="66"/>
      <c r="N60" s="66"/>
      <c r="O60" s="66"/>
      <c r="P60" s="975"/>
      <c r="Q60" s="111"/>
      <c r="R60" s="66"/>
      <c r="S60" s="192"/>
      <c r="T60" s="66"/>
      <c r="U60" s="66"/>
      <c r="V60" s="66"/>
      <c r="W60" s="66"/>
      <c r="X60" s="66"/>
      <c r="Y60" s="711"/>
      <c r="Z60" s="66"/>
      <c r="AA60" s="192"/>
      <c r="AB60" s="66"/>
      <c r="AC60" s="66"/>
      <c r="AD60" s="66"/>
      <c r="AE60" s="66"/>
      <c r="AF60" s="721"/>
      <c r="AG60" s="111"/>
      <c r="AO60" s="711"/>
      <c r="AQ60" s="201"/>
      <c r="AV60" s="97"/>
    </row>
    <row r="61" spans="1:48" x14ac:dyDescent="0.35">
      <c r="A61" s="10"/>
      <c r="B61" s="10"/>
      <c r="C61" s="10"/>
      <c r="E61" s="155" t="s">
        <v>217</v>
      </c>
      <c r="F61" s="1151">
        <v>5</v>
      </c>
      <c r="G61" s="1040"/>
      <c r="H61" s="1129"/>
      <c r="I61" s="44"/>
      <c r="J61" s="233"/>
      <c r="K61" s="60"/>
      <c r="L61" s="44"/>
      <c r="M61" s="44"/>
      <c r="N61" s="60"/>
      <c r="O61" s="44"/>
      <c r="P61" s="947"/>
      <c r="Q61" s="1129"/>
      <c r="R61" s="44"/>
      <c r="S61" s="233"/>
      <c r="T61" s="60"/>
      <c r="U61" s="59"/>
      <c r="V61" s="59"/>
      <c r="W61" s="59"/>
      <c r="X61" s="59"/>
      <c r="Y61" s="695"/>
      <c r="Z61" s="59"/>
      <c r="AA61" s="191"/>
      <c r="AB61" s="59"/>
      <c r="AC61" s="59"/>
      <c r="AD61" s="59"/>
      <c r="AE61" s="59"/>
      <c r="AF61" s="467"/>
      <c r="AG61" s="62"/>
      <c r="AH61" s="59"/>
      <c r="AO61" s="695"/>
      <c r="AP61" s="59"/>
      <c r="AQ61" s="201"/>
      <c r="AV61" s="97"/>
    </row>
    <row r="62" spans="1:48" x14ac:dyDescent="0.35">
      <c r="A62" s="354"/>
      <c r="B62" s="354"/>
      <c r="C62" s="354"/>
      <c r="D62" s="354"/>
      <c r="E62" s="155" t="s">
        <v>221</v>
      </c>
      <c r="F62" s="1151" t="s">
        <v>12</v>
      </c>
      <c r="G62" s="1040"/>
      <c r="H62" s="1129"/>
      <c r="I62" s="44"/>
      <c r="J62" s="233"/>
      <c r="K62" s="60"/>
      <c r="L62" s="44"/>
      <c r="M62" s="44"/>
      <c r="N62" s="60"/>
      <c r="O62" s="44"/>
      <c r="P62" s="947"/>
      <c r="Q62" s="1129"/>
      <c r="R62" s="44"/>
      <c r="S62" s="233"/>
      <c r="T62" s="60"/>
      <c r="U62" s="59"/>
      <c r="V62" s="59"/>
      <c r="W62" s="59"/>
      <c r="X62" s="62"/>
      <c r="Y62" s="695"/>
      <c r="Z62" s="62"/>
      <c r="AA62" s="191"/>
      <c r="AB62" s="62"/>
      <c r="AC62" s="62"/>
      <c r="AD62" s="62"/>
      <c r="AE62" s="62"/>
      <c r="AF62" s="698"/>
      <c r="AG62" s="62"/>
      <c r="AH62" s="164"/>
      <c r="AI62" s="334"/>
      <c r="AJ62" s="26"/>
      <c r="AK62" s="26"/>
      <c r="AO62" s="695"/>
      <c r="AP62" s="164"/>
      <c r="AQ62" s="192"/>
      <c r="AR62" s="66"/>
      <c r="AS62" s="66"/>
      <c r="AT62" s="66"/>
      <c r="AU62" s="66"/>
      <c r="AV62" s="97"/>
    </row>
    <row r="63" spans="1:48" x14ac:dyDescent="0.35">
      <c r="A63" s="22"/>
      <c r="B63" s="10"/>
      <c r="C63" s="10"/>
      <c r="D63" s="22"/>
      <c r="E63" s="155" t="s">
        <v>225</v>
      </c>
      <c r="F63" s="1151">
        <v>3</v>
      </c>
      <c r="G63" s="1040"/>
      <c r="H63" s="1129"/>
      <c r="I63" s="44"/>
      <c r="J63" s="233"/>
      <c r="K63" s="60"/>
      <c r="L63" s="44"/>
      <c r="M63" s="44"/>
      <c r="N63" s="60"/>
      <c r="O63" s="44"/>
      <c r="P63" s="947"/>
      <c r="Q63" s="1129"/>
      <c r="R63" s="44"/>
      <c r="S63" s="233"/>
      <c r="T63" s="60"/>
      <c r="U63" s="59"/>
      <c r="V63" s="59"/>
      <c r="W63" s="59"/>
      <c r="X63" s="62"/>
      <c r="Y63" s="695"/>
      <c r="Z63" s="62"/>
      <c r="AA63" s="191"/>
      <c r="AB63" s="62"/>
      <c r="AC63" s="62"/>
      <c r="AD63" s="62"/>
      <c r="AE63" s="62"/>
      <c r="AF63" s="698"/>
      <c r="AG63" s="62"/>
      <c r="AH63" s="59"/>
      <c r="AO63" s="695"/>
      <c r="AP63" s="59"/>
      <c r="AQ63" s="192"/>
      <c r="AR63" s="66"/>
      <c r="AS63" s="66"/>
      <c r="AT63" s="66"/>
      <c r="AU63" s="66"/>
      <c r="AV63" s="97"/>
    </row>
    <row r="64" spans="1:48" x14ac:dyDescent="0.35">
      <c r="A64" s="26"/>
      <c r="B64" s="26"/>
      <c r="C64" s="9"/>
      <c r="D64" s="66"/>
      <c r="E64" s="155" t="s">
        <v>168</v>
      </c>
      <c r="F64" s="1151" t="s">
        <v>12</v>
      </c>
      <c r="G64" s="157"/>
      <c r="H64" s="102"/>
      <c r="I64" s="102"/>
      <c r="J64" s="213"/>
      <c r="K64" s="154"/>
      <c r="L64" s="102"/>
      <c r="M64" s="102"/>
      <c r="N64" s="154"/>
      <c r="O64" s="102"/>
      <c r="P64" s="971"/>
      <c r="Q64" s="102"/>
      <c r="R64" s="102"/>
      <c r="S64" s="213"/>
      <c r="T64" s="154"/>
      <c r="U64" s="57"/>
      <c r="V64" s="57"/>
      <c r="W64" s="57"/>
      <c r="X64" s="180"/>
      <c r="Y64" s="717"/>
      <c r="Z64" s="180"/>
      <c r="AA64" s="243"/>
      <c r="AB64" s="180"/>
      <c r="AC64" s="180"/>
      <c r="AD64" s="180"/>
      <c r="AE64" s="180"/>
      <c r="AF64" s="705"/>
      <c r="AG64" s="180"/>
      <c r="AH64" s="59"/>
      <c r="AO64" s="717"/>
      <c r="AP64" s="59"/>
      <c r="AQ64" s="192"/>
      <c r="AR64" s="66"/>
      <c r="AS64" s="66"/>
      <c r="AT64" s="66"/>
      <c r="AU64" s="66"/>
      <c r="AV64" s="97"/>
    </row>
    <row r="65" spans="1:48" x14ac:dyDescent="0.35">
      <c r="A65" s="26"/>
      <c r="B65" s="26"/>
      <c r="C65" s="9"/>
      <c r="D65" s="66"/>
      <c r="E65" s="101" t="s">
        <v>228</v>
      </c>
      <c r="F65" s="1151" t="s">
        <v>12</v>
      </c>
      <c r="G65" s="1041"/>
      <c r="H65" s="1129"/>
      <c r="I65" s="44"/>
      <c r="J65" s="233"/>
      <c r="K65" s="60"/>
      <c r="L65" s="44"/>
      <c r="M65" s="44"/>
      <c r="N65" s="60"/>
      <c r="O65" s="44"/>
      <c r="P65" s="947"/>
      <c r="Q65" s="1129"/>
      <c r="R65" s="44"/>
      <c r="S65" s="233"/>
      <c r="T65" s="60"/>
      <c r="U65" s="59"/>
      <c r="V65" s="59"/>
      <c r="W65" s="59"/>
      <c r="X65" s="62"/>
      <c r="Y65" s="695"/>
      <c r="Z65" s="62"/>
      <c r="AA65" s="191"/>
      <c r="AB65" s="62"/>
      <c r="AC65" s="62"/>
      <c r="AD65" s="62"/>
      <c r="AE65" s="62"/>
      <c r="AF65" s="698"/>
      <c r="AG65" s="62"/>
      <c r="AH65" s="59"/>
      <c r="AO65" s="695"/>
      <c r="AP65" s="59"/>
      <c r="AQ65" s="192"/>
      <c r="AR65" s="66"/>
      <c r="AS65" s="66"/>
      <c r="AT65" s="66"/>
      <c r="AU65" s="66"/>
      <c r="AV65" s="97"/>
    </row>
    <row r="66" spans="1:48" x14ac:dyDescent="0.35">
      <c r="A66" s="26"/>
      <c r="B66" s="26"/>
      <c r="C66" s="26"/>
      <c r="E66" s="66" t="s">
        <v>229</v>
      </c>
      <c r="F66" s="1151">
        <v>16</v>
      </c>
      <c r="G66" s="1041"/>
      <c r="H66" s="1129"/>
      <c r="I66" s="44"/>
      <c r="J66" s="233"/>
      <c r="K66" s="60"/>
      <c r="L66" s="44"/>
      <c r="M66" s="44"/>
      <c r="N66" s="60"/>
      <c r="O66" s="44"/>
      <c r="P66" s="947"/>
      <c r="Q66" s="1129"/>
      <c r="R66" s="44"/>
      <c r="S66" s="233"/>
      <c r="T66" s="60"/>
      <c r="U66" s="59"/>
      <c r="V66" s="59"/>
      <c r="W66" s="59"/>
      <c r="X66" s="62"/>
      <c r="Y66" s="695"/>
      <c r="Z66" s="62"/>
      <c r="AA66" s="191"/>
      <c r="AB66" s="62"/>
      <c r="AC66" s="62"/>
      <c r="AD66" s="62"/>
      <c r="AE66" s="62"/>
      <c r="AF66" s="698"/>
      <c r="AG66" s="62"/>
      <c r="AH66" s="164"/>
      <c r="AI66" s="329"/>
      <c r="AJ66" s="164"/>
      <c r="AK66" s="164"/>
      <c r="AL66" s="164"/>
      <c r="AM66" s="164"/>
      <c r="AN66" s="59"/>
      <c r="AO66" s="695"/>
      <c r="AP66" s="164"/>
      <c r="AQ66" s="191"/>
      <c r="AR66" s="59"/>
      <c r="AS66" s="59"/>
      <c r="AT66" s="59"/>
      <c r="AU66" s="59"/>
      <c r="AV66" s="467"/>
    </row>
    <row r="67" spans="1:48" x14ac:dyDescent="0.35">
      <c r="A67" s="26"/>
      <c r="B67" s="26"/>
      <c r="C67" s="26"/>
      <c r="E67" s="155" t="s">
        <v>230</v>
      </c>
      <c r="F67" s="1151" t="s">
        <v>12</v>
      </c>
      <c r="G67" s="1040"/>
      <c r="H67" s="1129"/>
      <c r="I67" s="44"/>
      <c r="J67" s="233"/>
      <c r="K67" s="44"/>
      <c r="L67" s="44"/>
      <c r="M67" s="44"/>
      <c r="N67" s="44"/>
      <c r="O67" s="44"/>
      <c r="P67" s="947"/>
      <c r="Q67" s="1129"/>
      <c r="R67" s="44"/>
      <c r="S67" s="233"/>
      <c r="T67" s="44"/>
      <c r="U67" s="59"/>
      <c r="V67" s="59"/>
      <c r="W67" s="59"/>
      <c r="X67" s="62"/>
      <c r="Y67" s="695"/>
      <c r="Z67" s="62"/>
      <c r="AA67" s="191"/>
      <c r="AB67" s="62"/>
      <c r="AC67" s="62"/>
      <c r="AD67" s="62"/>
      <c r="AE67" s="62"/>
      <c r="AF67" s="698"/>
      <c r="AG67" s="62"/>
      <c r="AH67" s="59"/>
      <c r="AI67" s="191"/>
      <c r="AJ67" s="59"/>
      <c r="AK67" s="59"/>
      <c r="AL67" s="59"/>
      <c r="AM67" s="59"/>
      <c r="AN67" s="59"/>
      <c r="AO67" s="695"/>
      <c r="AP67" s="59"/>
      <c r="AQ67" s="191"/>
      <c r="AR67" s="59"/>
      <c r="AS67" s="59"/>
      <c r="AT67" s="59"/>
      <c r="AU67" s="59"/>
      <c r="AV67" s="467"/>
    </row>
    <row r="68" spans="1:48" x14ac:dyDescent="0.35">
      <c r="A68" s="26"/>
      <c r="B68" s="26"/>
      <c r="C68" s="26"/>
      <c r="E68" s="155" t="s">
        <v>234</v>
      </c>
      <c r="F68" s="1151">
        <v>18</v>
      </c>
      <c r="G68" s="1040"/>
      <c r="H68" s="1129"/>
      <c r="I68" s="44"/>
      <c r="J68" s="233"/>
      <c r="K68" s="44"/>
      <c r="L68" s="44"/>
      <c r="M68" s="44"/>
      <c r="N68" s="44"/>
      <c r="O68" s="44"/>
      <c r="P68" s="947"/>
      <c r="Q68" s="1129"/>
      <c r="R68" s="44"/>
      <c r="S68" s="233"/>
      <c r="T68" s="60"/>
      <c r="U68" s="59"/>
      <c r="V68" s="59"/>
      <c r="W68" s="59"/>
      <c r="X68" s="62"/>
      <c r="Y68" s="695"/>
      <c r="Z68" s="62"/>
      <c r="AA68" s="191"/>
      <c r="AB68" s="62"/>
      <c r="AC68" s="62"/>
      <c r="AD68" s="62"/>
      <c r="AE68" s="62"/>
      <c r="AF68" s="698"/>
      <c r="AG68" s="62"/>
      <c r="AH68" s="59"/>
      <c r="AI68" s="191"/>
      <c r="AJ68" s="59"/>
      <c r="AK68" s="59"/>
      <c r="AL68" s="59"/>
      <c r="AM68" s="59"/>
      <c r="AN68" s="59"/>
      <c r="AO68" s="695"/>
      <c r="AP68" s="59"/>
      <c r="AQ68" s="191"/>
      <c r="AR68" s="59"/>
      <c r="AS68" s="59"/>
      <c r="AT68" s="59"/>
      <c r="AU68" s="59"/>
      <c r="AV68" s="467"/>
    </row>
    <row r="69" spans="1:48" x14ac:dyDescent="0.35">
      <c r="A69" s="26"/>
      <c r="B69" s="26"/>
      <c r="C69" s="26"/>
      <c r="E69" s="155" t="s">
        <v>236</v>
      </c>
      <c r="F69" s="1151" t="s">
        <v>12</v>
      </c>
      <c r="G69" s="1040"/>
      <c r="H69" s="1129"/>
      <c r="I69" s="44"/>
      <c r="J69" s="233"/>
      <c r="K69" s="44"/>
      <c r="L69" s="44"/>
      <c r="M69" s="44"/>
      <c r="N69" s="44"/>
      <c r="O69" s="44"/>
      <c r="P69" s="947"/>
      <c r="Q69" s="1129"/>
      <c r="R69" s="44"/>
      <c r="S69" s="233"/>
      <c r="T69" s="60"/>
      <c r="U69" s="59"/>
      <c r="V69" s="59"/>
      <c r="W69" s="59"/>
      <c r="X69" s="62"/>
      <c r="Y69" s="695"/>
      <c r="Z69" s="62"/>
      <c r="AA69" s="191"/>
      <c r="AB69" s="62"/>
      <c r="AC69" s="62"/>
      <c r="AD69" s="62"/>
      <c r="AE69" s="62"/>
      <c r="AF69" s="698"/>
      <c r="AG69" s="62"/>
      <c r="AH69" s="59"/>
      <c r="AI69" s="191"/>
      <c r="AJ69" s="59"/>
      <c r="AK69" s="59"/>
      <c r="AL69" s="59"/>
      <c r="AM69" s="59"/>
      <c r="AN69" s="59"/>
      <c r="AO69" s="695"/>
      <c r="AP69" s="59"/>
      <c r="AQ69" s="191"/>
      <c r="AR69" s="59"/>
      <c r="AS69" s="59"/>
      <c r="AT69" s="59"/>
      <c r="AU69" s="59"/>
      <c r="AV69" s="467"/>
    </row>
    <row r="70" spans="1:48" x14ac:dyDescent="0.35">
      <c r="A70" s="10"/>
      <c r="B70" s="10"/>
      <c r="C70" s="10"/>
      <c r="E70" s="155" t="s">
        <v>238</v>
      </c>
      <c r="F70" s="1151">
        <v>17</v>
      </c>
      <c r="G70" s="1040"/>
      <c r="H70" s="1129"/>
      <c r="I70" s="44"/>
      <c r="J70" s="233"/>
      <c r="K70" s="60"/>
      <c r="L70" s="44"/>
      <c r="M70" s="44"/>
      <c r="N70" s="60"/>
      <c r="O70" s="44"/>
      <c r="P70" s="947"/>
      <c r="Q70" s="1129"/>
      <c r="R70" s="44"/>
      <c r="S70" s="233"/>
      <c r="T70" s="60"/>
      <c r="U70" s="59"/>
      <c r="V70" s="59"/>
      <c r="W70" s="59"/>
      <c r="X70" s="59"/>
      <c r="Y70" s="695"/>
      <c r="Z70" s="59"/>
      <c r="AA70" s="191"/>
      <c r="AB70" s="59"/>
      <c r="AC70" s="59"/>
      <c r="AD70" s="59"/>
      <c r="AE70" s="59"/>
      <c r="AF70" s="467"/>
      <c r="AG70" s="62"/>
      <c r="AH70" s="164"/>
      <c r="AI70" s="329"/>
      <c r="AJ70" s="164"/>
      <c r="AK70" s="164"/>
      <c r="AL70" s="164"/>
      <c r="AM70" s="164"/>
      <c r="AN70" s="164"/>
      <c r="AO70" s="695"/>
      <c r="AP70" s="164"/>
      <c r="AQ70" s="191"/>
      <c r="AR70" s="59"/>
      <c r="AS70" s="59"/>
      <c r="AT70" s="59"/>
      <c r="AU70" s="59"/>
      <c r="AV70" s="1232"/>
    </row>
    <row r="71" spans="1:48" x14ac:dyDescent="0.35">
      <c r="C71" s="12"/>
      <c r="E71" s="155" t="s">
        <v>241</v>
      </c>
      <c r="F71" s="1151" t="s">
        <v>12</v>
      </c>
      <c r="G71" s="157"/>
      <c r="H71" s="1129"/>
      <c r="I71" s="44"/>
      <c r="J71" s="233"/>
      <c r="K71" s="60"/>
      <c r="L71" s="44"/>
      <c r="M71" s="44"/>
      <c r="N71" s="60"/>
      <c r="O71" s="44"/>
      <c r="P71" s="947"/>
      <c r="Q71" s="1129"/>
      <c r="R71" s="44"/>
      <c r="S71" s="233"/>
      <c r="T71" s="60"/>
      <c r="U71" s="59"/>
      <c r="V71" s="59"/>
      <c r="W71" s="59"/>
      <c r="X71" s="62"/>
      <c r="Y71" s="695"/>
      <c r="Z71" s="62"/>
      <c r="AA71" s="191"/>
      <c r="AB71" s="62"/>
      <c r="AC71" s="62"/>
      <c r="AD71" s="62"/>
      <c r="AE71" s="62"/>
      <c r="AF71" s="698"/>
      <c r="AG71" s="62"/>
      <c r="AH71" s="59"/>
      <c r="AI71" s="191"/>
      <c r="AJ71" s="59"/>
      <c r="AK71" s="59"/>
      <c r="AL71" s="59"/>
      <c r="AM71" s="59"/>
      <c r="AN71" s="59"/>
      <c r="AO71" s="695"/>
      <c r="AP71" s="59"/>
      <c r="AQ71" s="191"/>
      <c r="AR71" s="59"/>
      <c r="AS71" s="59"/>
      <c r="AT71" s="59"/>
      <c r="AU71" s="59"/>
      <c r="AV71" s="467"/>
    </row>
    <row r="72" spans="1:48" x14ac:dyDescent="0.35">
      <c r="C72" s="12"/>
      <c r="E72" s="155" t="s">
        <v>175</v>
      </c>
      <c r="F72" s="1151">
        <v>3</v>
      </c>
      <c r="G72" s="1041"/>
      <c r="H72" s="1129"/>
      <c r="I72" s="44"/>
      <c r="J72" s="233"/>
      <c r="K72" s="60"/>
      <c r="L72" s="44"/>
      <c r="M72" s="44"/>
      <c r="N72" s="60"/>
      <c r="O72" s="44"/>
      <c r="P72" s="947"/>
      <c r="Q72" s="1129"/>
      <c r="R72" s="44"/>
      <c r="S72" s="233"/>
      <c r="T72" s="60"/>
      <c r="U72" s="59"/>
      <c r="V72" s="59"/>
      <c r="W72" s="59"/>
      <c r="X72" s="62"/>
      <c r="Y72" s="695"/>
      <c r="Z72" s="62"/>
      <c r="AA72" s="191"/>
      <c r="AB72" s="62"/>
      <c r="AC72" s="62"/>
      <c r="AD72" s="62"/>
      <c r="AE72" s="62"/>
      <c r="AF72" s="698"/>
      <c r="AG72" s="62"/>
      <c r="AH72" s="59"/>
      <c r="AI72" s="191"/>
      <c r="AJ72" s="59"/>
      <c r="AK72" s="59"/>
      <c r="AL72" s="59"/>
      <c r="AM72" s="59"/>
      <c r="AN72" s="59"/>
      <c r="AO72" s="695"/>
      <c r="AP72" s="59"/>
      <c r="AQ72" s="191"/>
      <c r="AR72" s="59"/>
      <c r="AS72" s="59"/>
      <c r="AT72" s="59"/>
      <c r="AU72" s="59"/>
      <c r="AV72" s="467"/>
    </row>
    <row r="73" spans="1:48" x14ac:dyDescent="0.35">
      <c r="C73" s="12"/>
      <c r="E73" s="155" t="s">
        <v>244</v>
      </c>
      <c r="F73" s="1151" t="s">
        <v>12</v>
      </c>
      <c r="G73" s="1041"/>
      <c r="H73" s="1129"/>
      <c r="I73" s="44"/>
      <c r="J73" s="233"/>
      <c r="K73" s="60"/>
      <c r="L73" s="44"/>
      <c r="M73" s="44"/>
      <c r="N73" s="60"/>
      <c r="O73" s="44"/>
      <c r="P73" s="947"/>
      <c r="Q73" s="1129"/>
      <c r="R73" s="44"/>
      <c r="S73" s="233"/>
      <c r="T73" s="60"/>
      <c r="U73" s="59"/>
      <c r="V73" s="59"/>
      <c r="W73" s="59"/>
      <c r="X73" s="62"/>
      <c r="Y73" s="695"/>
      <c r="Z73" s="62"/>
      <c r="AA73" s="191"/>
      <c r="AB73" s="62"/>
      <c r="AC73" s="62"/>
      <c r="AD73" s="62"/>
      <c r="AE73" s="62"/>
      <c r="AF73" s="698"/>
      <c r="AG73" s="62"/>
      <c r="AH73" s="59"/>
      <c r="AI73" s="191"/>
      <c r="AJ73" s="59"/>
      <c r="AK73" s="59"/>
      <c r="AL73" s="59"/>
      <c r="AM73" s="59"/>
      <c r="AN73" s="59"/>
      <c r="AO73" s="695"/>
      <c r="AP73" s="59"/>
      <c r="AQ73" s="191"/>
      <c r="AR73" s="59"/>
      <c r="AS73" s="59"/>
      <c r="AT73" s="59"/>
      <c r="AU73" s="59"/>
      <c r="AV73" s="467"/>
    </row>
    <row r="74" spans="1:48" x14ac:dyDescent="0.35">
      <c r="E74" s="66" t="s">
        <v>253</v>
      </c>
      <c r="F74" s="1151" t="s">
        <v>12</v>
      </c>
      <c r="G74" s="1040"/>
      <c r="H74" s="62"/>
      <c r="I74" s="62"/>
      <c r="J74" s="233"/>
      <c r="K74" s="60"/>
      <c r="L74" s="62"/>
      <c r="M74" s="62"/>
      <c r="N74" s="60"/>
      <c r="O74" s="62"/>
      <c r="P74" s="973"/>
      <c r="Q74" s="62"/>
      <c r="R74" s="62"/>
      <c r="S74" s="233"/>
      <c r="T74" s="60"/>
      <c r="U74" s="59"/>
      <c r="V74" s="59"/>
      <c r="W74" s="59"/>
      <c r="X74" s="62"/>
      <c r="Y74" s="695"/>
      <c r="Z74" s="62"/>
      <c r="AA74" s="191"/>
      <c r="AB74" s="62"/>
      <c r="AC74" s="62"/>
      <c r="AD74" s="62"/>
      <c r="AE74" s="62"/>
      <c r="AF74" s="698"/>
      <c r="AG74" s="62"/>
      <c r="AH74" s="59"/>
      <c r="AI74" s="191"/>
      <c r="AJ74" s="59"/>
      <c r="AK74" s="59"/>
      <c r="AL74" s="59"/>
      <c r="AM74" s="59"/>
      <c r="AN74" s="59"/>
      <c r="AO74" s="695"/>
      <c r="AP74" s="59"/>
      <c r="AQ74" s="191"/>
      <c r="AR74" s="59"/>
      <c r="AS74" s="59"/>
      <c r="AT74" s="59"/>
      <c r="AU74" s="59"/>
      <c r="AV74" s="467"/>
    </row>
    <row r="75" spans="1:48" x14ac:dyDescent="0.35">
      <c r="E75" s="66" t="s">
        <v>254</v>
      </c>
      <c r="F75" s="1151">
        <v>0</v>
      </c>
      <c r="G75" s="1040"/>
      <c r="H75" s="1129"/>
      <c r="I75" s="44"/>
      <c r="J75" s="233"/>
      <c r="K75" s="60"/>
      <c r="L75" s="44"/>
      <c r="M75" s="44"/>
      <c r="N75" s="60"/>
      <c r="O75" s="44"/>
      <c r="P75" s="947"/>
      <c r="Q75" s="1129"/>
      <c r="R75" s="44"/>
      <c r="S75" s="233"/>
      <c r="T75" s="60"/>
      <c r="U75" s="59"/>
      <c r="V75" s="59"/>
      <c r="W75" s="59"/>
      <c r="X75" s="62"/>
      <c r="Y75" s="695"/>
      <c r="Z75" s="62"/>
      <c r="AA75" s="191"/>
      <c r="AB75" s="62"/>
      <c r="AC75" s="62"/>
      <c r="AD75" s="62"/>
      <c r="AE75" s="62"/>
      <c r="AF75" s="698"/>
      <c r="AG75" s="62"/>
      <c r="AH75" s="59"/>
      <c r="AI75" s="191"/>
      <c r="AJ75" s="59"/>
      <c r="AK75" s="59"/>
      <c r="AL75" s="59"/>
      <c r="AM75" s="59"/>
      <c r="AN75" s="59"/>
      <c r="AO75" s="695"/>
      <c r="AP75" s="59"/>
      <c r="AQ75" s="191"/>
      <c r="AR75" s="59"/>
      <c r="AS75" s="59"/>
      <c r="AT75" s="59"/>
      <c r="AU75" s="59"/>
      <c r="AV75" s="467"/>
    </row>
    <row r="76" spans="1:48" x14ac:dyDescent="0.35">
      <c r="E76" s="66" t="s">
        <v>256</v>
      </c>
      <c r="F76" s="1151" t="s">
        <v>12</v>
      </c>
      <c r="G76" s="1040"/>
      <c r="H76" s="1129"/>
      <c r="I76" s="44"/>
      <c r="J76" s="233"/>
      <c r="K76" s="60"/>
      <c r="L76" s="44"/>
      <c r="M76" s="44"/>
      <c r="N76" s="60"/>
      <c r="O76" s="44"/>
      <c r="P76" s="947"/>
      <c r="Q76" s="1129"/>
      <c r="R76" s="44"/>
      <c r="S76" s="233"/>
      <c r="T76" s="60"/>
      <c r="U76" s="59"/>
      <c r="V76" s="59"/>
      <c r="W76" s="59"/>
      <c r="X76" s="62"/>
      <c r="Y76" s="695"/>
      <c r="Z76" s="62"/>
      <c r="AA76" s="191"/>
      <c r="AB76" s="62"/>
      <c r="AC76" s="62"/>
      <c r="AD76" s="62"/>
      <c r="AE76" s="62"/>
      <c r="AF76" s="698"/>
      <c r="AG76" s="62"/>
      <c r="AH76" s="59"/>
      <c r="AO76" s="695"/>
      <c r="AP76" s="59"/>
      <c r="AQ76" s="192"/>
      <c r="AR76" s="66"/>
      <c r="AS76" s="66"/>
      <c r="AT76" s="66"/>
      <c r="AU76" s="66"/>
      <c r="AV76" s="97"/>
    </row>
    <row r="77" spans="1:48" x14ac:dyDescent="0.35">
      <c r="E77" s="66" t="s">
        <v>257</v>
      </c>
      <c r="F77" s="1151">
        <v>0</v>
      </c>
      <c r="G77" s="157"/>
      <c r="H77" s="1129"/>
      <c r="I77" s="44"/>
      <c r="J77" s="233"/>
      <c r="K77" s="60"/>
      <c r="L77" s="44"/>
      <c r="M77" s="44"/>
      <c r="N77" s="60"/>
      <c r="O77" s="44"/>
      <c r="P77" s="947"/>
      <c r="Q77" s="1129"/>
      <c r="R77" s="44"/>
      <c r="S77" s="233"/>
      <c r="T77" s="60"/>
      <c r="U77" s="59"/>
      <c r="V77" s="59"/>
      <c r="W77" s="59"/>
      <c r="X77" s="62"/>
      <c r="Y77" s="695"/>
      <c r="Z77" s="62"/>
      <c r="AA77" s="191"/>
      <c r="AB77" s="62"/>
      <c r="AC77" s="62"/>
      <c r="AD77" s="62"/>
      <c r="AE77" s="62"/>
      <c r="AF77" s="698"/>
      <c r="AG77" s="62"/>
      <c r="AH77" s="59"/>
      <c r="AO77" s="695"/>
      <c r="AP77" s="59"/>
      <c r="AQ77" s="192"/>
      <c r="AR77" s="66"/>
      <c r="AS77" s="66"/>
      <c r="AT77" s="66"/>
      <c r="AU77" s="66"/>
      <c r="AV77" s="97"/>
    </row>
    <row r="78" spans="1:48" x14ac:dyDescent="0.35">
      <c r="E78" s="66" t="s">
        <v>480</v>
      </c>
      <c r="F78" s="1151">
        <v>0</v>
      </c>
      <c r="G78" s="1041"/>
      <c r="H78" s="1129"/>
      <c r="I78" s="44"/>
      <c r="J78" s="233"/>
      <c r="K78" s="60"/>
      <c r="L78" s="44"/>
      <c r="M78" s="44"/>
      <c r="N78" s="60"/>
      <c r="O78" s="44"/>
      <c r="P78" s="947"/>
      <c r="Q78" s="1129"/>
      <c r="R78" s="44"/>
      <c r="S78" s="233"/>
      <c r="T78" s="60"/>
      <c r="U78" s="59"/>
      <c r="V78" s="59"/>
      <c r="W78" s="59"/>
      <c r="X78" s="62"/>
      <c r="Y78" s="695"/>
      <c r="Z78" s="62"/>
      <c r="AA78" s="191"/>
      <c r="AB78" s="62"/>
      <c r="AC78" s="62"/>
      <c r="AD78" s="62"/>
      <c r="AE78" s="62"/>
      <c r="AF78" s="698"/>
      <c r="AG78" s="62"/>
      <c r="AH78" s="59"/>
      <c r="AO78" s="695"/>
      <c r="AP78" s="59"/>
      <c r="AQ78" s="192"/>
      <c r="AR78" s="66"/>
      <c r="AS78" s="66"/>
      <c r="AT78" s="66"/>
      <c r="AU78" s="66"/>
      <c r="AV78" s="97"/>
    </row>
    <row r="79" spans="1:48" x14ac:dyDescent="0.35">
      <c r="C79" s="12"/>
      <c r="E79" s="66" t="s">
        <v>184</v>
      </c>
      <c r="F79" s="1151" t="s">
        <v>12</v>
      </c>
      <c r="G79" s="1041"/>
      <c r="H79" s="1129"/>
      <c r="I79" s="60"/>
      <c r="J79" s="233"/>
      <c r="K79" s="60"/>
      <c r="L79" s="60"/>
      <c r="M79" s="60"/>
      <c r="N79" s="60"/>
      <c r="O79" s="60"/>
      <c r="P79" s="974"/>
      <c r="Q79" s="1129"/>
      <c r="R79" s="60"/>
      <c r="S79" s="233"/>
      <c r="T79" s="60"/>
      <c r="U79" s="59"/>
      <c r="V79" s="59"/>
      <c r="W79" s="59"/>
      <c r="X79" s="62"/>
      <c r="Y79" s="695"/>
      <c r="Z79" s="62"/>
      <c r="AA79" s="191"/>
      <c r="AB79" s="62"/>
      <c r="AC79" s="62"/>
      <c r="AD79" s="62"/>
      <c r="AE79" s="62"/>
      <c r="AF79" s="698"/>
      <c r="AG79" s="62"/>
      <c r="AH79" s="59"/>
      <c r="AO79" s="695"/>
      <c r="AP79" s="59"/>
      <c r="AQ79" s="192"/>
      <c r="AR79" s="66"/>
      <c r="AS79" s="66"/>
      <c r="AT79" s="66"/>
      <c r="AU79" s="66"/>
      <c r="AV79" s="97"/>
    </row>
    <row r="80" spans="1:48" x14ac:dyDescent="0.35">
      <c r="A80" s="10"/>
      <c r="B80" s="10"/>
      <c r="C80" s="10"/>
      <c r="E80" s="66" t="s">
        <v>262</v>
      </c>
      <c r="F80" s="1151" t="s">
        <v>12</v>
      </c>
      <c r="G80" s="1040"/>
      <c r="H80" s="1042"/>
      <c r="I80" s="159"/>
      <c r="J80" s="234"/>
      <c r="K80" s="159"/>
      <c r="L80" s="159"/>
      <c r="M80" s="159"/>
      <c r="N80" s="159"/>
      <c r="O80" s="159"/>
      <c r="P80" s="950"/>
      <c r="Q80" s="1042"/>
      <c r="R80" s="159"/>
      <c r="S80" s="234"/>
      <c r="T80" s="160"/>
      <c r="U80" s="161"/>
      <c r="V80" s="161"/>
      <c r="W80" s="161"/>
      <c r="X80" s="162"/>
      <c r="Y80" s="712"/>
      <c r="Z80" s="162"/>
      <c r="AA80" s="240"/>
      <c r="AB80" s="162"/>
      <c r="AC80" s="162"/>
      <c r="AD80" s="162"/>
      <c r="AE80" s="162"/>
      <c r="AF80" s="707"/>
      <c r="AG80" s="162"/>
      <c r="AH80" s="59"/>
      <c r="AO80" s="712"/>
      <c r="AP80" s="59"/>
      <c r="AQ80" s="192"/>
      <c r="AR80" s="66"/>
      <c r="AS80" s="66"/>
      <c r="AT80" s="66"/>
      <c r="AU80" s="66"/>
      <c r="AV80" s="97"/>
    </row>
    <row r="81" spans="1:48" x14ac:dyDescent="0.35">
      <c r="A81" s="10"/>
      <c r="B81" s="10"/>
      <c r="C81" s="10"/>
      <c r="E81" s="66" t="s">
        <v>185</v>
      </c>
      <c r="F81" s="1151" t="s">
        <v>12</v>
      </c>
      <c r="G81" s="1040"/>
      <c r="H81" s="1042"/>
      <c r="I81" s="159"/>
      <c r="J81" s="234"/>
      <c r="K81" s="159"/>
      <c r="L81" s="159"/>
      <c r="M81" s="159"/>
      <c r="N81" s="159"/>
      <c r="O81" s="159"/>
      <c r="P81" s="950"/>
      <c r="Q81" s="1042"/>
      <c r="R81" s="159"/>
      <c r="S81" s="234"/>
      <c r="T81" s="160"/>
      <c r="U81" s="161"/>
      <c r="V81" s="161"/>
      <c r="W81" s="161"/>
      <c r="X81" s="162"/>
      <c r="Y81" s="712"/>
      <c r="Z81" s="162"/>
      <c r="AA81" s="240"/>
      <c r="AB81" s="162"/>
      <c r="AC81" s="162"/>
      <c r="AD81" s="162"/>
      <c r="AE81" s="162"/>
      <c r="AF81" s="707"/>
      <c r="AG81" s="162"/>
      <c r="AH81" s="59"/>
      <c r="AO81" s="712"/>
      <c r="AP81" s="59"/>
      <c r="AQ81" s="192"/>
      <c r="AR81" s="66"/>
      <c r="AS81" s="66"/>
      <c r="AT81" s="66"/>
      <c r="AU81" s="66"/>
      <c r="AV81" s="97"/>
    </row>
    <row r="82" spans="1:48" x14ac:dyDescent="0.35">
      <c r="A82" s="59"/>
      <c r="B82" s="59"/>
      <c r="C82" s="60"/>
      <c r="E82" s="66" t="s">
        <v>264</v>
      </c>
      <c r="F82" s="1151">
        <v>25</v>
      </c>
      <c r="G82" s="1040"/>
      <c r="H82" s="111"/>
      <c r="I82" s="66"/>
      <c r="J82" s="192"/>
      <c r="K82" s="66"/>
      <c r="L82" s="66"/>
      <c r="M82" s="66"/>
      <c r="N82" s="66"/>
      <c r="O82" s="66"/>
      <c r="P82" s="975"/>
      <c r="Q82" s="111"/>
      <c r="R82" s="66"/>
      <c r="S82" s="192"/>
      <c r="T82" s="66"/>
      <c r="U82" s="66"/>
      <c r="V82" s="66"/>
      <c r="W82" s="66"/>
      <c r="X82" s="111"/>
      <c r="Y82" s="711"/>
      <c r="Z82" s="111"/>
      <c r="AA82" s="192"/>
      <c r="AB82" s="111"/>
      <c r="AC82" s="111"/>
      <c r="AD82" s="111"/>
      <c r="AE82" s="111"/>
      <c r="AF82" s="700"/>
      <c r="AG82" s="111"/>
      <c r="AO82" s="711"/>
      <c r="AQ82" s="192"/>
      <c r="AR82" s="66"/>
      <c r="AS82" s="66"/>
      <c r="AT82" s="66"/>
      <c r="AU82" s="66"/>
      <c r="AV82" s="97"/>
    </row>
    <row r="83" spans="1:48" x14ac:dyDescent="0.35">
      <c r="A83" s="59"/>
      <c r="B83" s="59"/>
      <c r="C83" s="60"/>
      <c r="E83" s="66" t="s">
        <v>265</v>
      </c>
      <c r="F83" s="1151">
        <v>0</v>
      </c>
      <c r="G83" s="1040"/>
      <c r="H83" s="111"/>
      <c r="I83" s="66"/>
      <c r="J83" s="192"/>
      <c r="K83" s="66"/>
      <c r="L83" s="66"/>
      <c r="M83" s="66"/>
      <c r="N83" s="66"/>
      <c r="O83" s="66"/>
      <c r="P83" s="975"/>
      <c r="Q83" s="111"/>
      <c r="R83" s="66"/>
      <c r="S83" s="192"/>
      <c r="T83" s="66"/>
      <c r="U83" s="66"/>
      <c r="V83" s="66"/>
      <c r="W83" s="66"/>
      <c r="X83" s="111"/>
      <c r="Y83" s="711"/>
      <c r="Z83" s="111"/>
      <c r="AA83" s="192"/>
      <c r="AB83" s="111"/>
      <c r="AC83" s="111"/>
      <c r="AD83" s="111"/>
      <c r="AE83" s="111"/>
      <c r="AF83" s="700"/>
      <c r="AG83" s="111"/>
      <c r="AO83" s="711"/>
      <c r="AQ83" s="192"/>
      <c r="AR83" s="66"/>
      <c r="AS83" s="66"/>
      <c r="AT83" s="66"/>
      <c r="AU83" s="66"/>
      <c r="AV83" s="97"/>
    </row>
    <row r="84" spans="1:48" x14ac:dyDescent="0.35">
      <c r="A84" s="10"/>
      <c r="B84" s="10"/>
      <c r="C84" s="10"/>
      <c r="E84" s="66" t="s">
        <v>267</v>
      </c>
      <c r="F84" s="1151">
        <v>6</v>
      </c>
      <c r="G84" s="1040"/>
      <c r="H84" s="1129"/>
      <c r="I84" s="44"/>
      <c r="J84" s="233"/>
      <c r="K84" s="60"/>
      <c r="L84" s="44"/>
      <c r="M84" s="44"/>
      <c r="N84" s="60"/>
      <c r="O84" s="44"/>
      <c r="P84" s="947"/>
      <c r="Q84" s="1129"/>
      <c r="R84" s="44"/>
      <c r="S84" s="233"/>
      <c r="T84" s="60"/>
      <c r="U84" s="59"/>
      <c r="V84" s="59"/>
      <c r="W84" s="59"/>
      <c r="X84" s="62"/>
      <c r="Y84" s="695"/>
      <c r="Z84" s="62"/>
      <c r="AA84" s="191"/>
      <c r="AB84" s="62"/>
      <c r="AC84" s="62"/>
      <c r="AD84" s="62"/>
      <c r="AE84" s="62"/>
      <c r="AF84" s="698"/>
      <c r="AG84" s="62"/>
      <c r="AH84" s="59"/>
      <c r="AO84" s="695"/>
      <c r="AP84" s="59"/>
      <c r="AQ84" s="192"/>
      <c r="AR84" s="66"/>
      <c r="AS84" s="66"/>
      <c r="AT84" s="66"/>
      <c r="AU84" s="66"/>
      <c r="AV84" s="97"/>
    </row>
    <row r="85" spans="1:48" x14ac:dyDescent="0.35">
      <c r="A85" s="354"/>
      <c r="B85" s="354"/>
      <c r="C85" s="354"/>
      <c r="D85" s="354"/>
      <c r="E85" s="66" t="s">
        <v>268</v>
      </c>
      <c r="F85" s="1151">
        <v>4</v>
      </c>
      <c r="G85" s="1040"/>
      <c r="H85" s="1129"/>
      <c r="I85" s="44"/>
      <c r="J85" s="233"/>
      <c r="K85" s="60"/>
      <c r="L85" s="44"/>
      <c r="M85" s="44"/>
      <c r="N85" s="60"/>
      <c r="O85" s="44"/>
      <c r="P85" s="947"/>
      <c r="Q85" s="1129"/>
      <c r="R85" s="44"/>
      <c r="S85" s="233"/>
      <c r="T85" s="60"/>
      <c r="U85" s="59"/>
      <c r="V85" s="59"/>
      <c r="W85" s="59"/>
      <c r="X85" s="62"/>
      <c r="Y85" s="695"/>
      <c r="Z85" s="62"/>
      <c r="AA85" s="191"/>
      <c r="AB85" s="62"/>
      <c r="AC85" s="62"/>
      <c r="AD85" s="62"/>
      <c r="AE85" s="62"/>
      <c r="AF85" s="698"/>
      <c r="AG85" s="62"/>
      <c r="AH85" s="164"/>
      <c r="AI85" s="334"/>
      <c r="AJ85" s="26"/>
      <c r="AK85" s="26"/>
      <c r="AL85" s="26"/>
      <c r="AM85" s="26"/>
      <c r="AN85" s="26"/>
      <c r="AO85" s="695"/>
      <c r="AP85" s="164"/>
      <c r="AQ85" s="192"/>
      <c r="AR85" s="66"/>
      <c r="AS85" s="66"/>
      <c r="AT85" s="66"/>
      <c r="AU85" s="66"/>
      <c r="AV85" s="1233"/>
    </row>
    <row r="86" spans="1:48" x14ac:dyDescent="0.35">
      <c r="A86" s="22"/>
      <c r="B86" s="10"/>
      <c r="C86" s="10"/>
      <c r="D86" s="22"/>
      <c r="E86" s="66" t="s">
        <v>186</v>
      </c>
      <c r="F86" s="1151" t="s">
        <v>12</v>
      </c>
      <c r="G86" s="1040"/>
      <c r="H86" s="1129"/>
      <c r="I86" s="44"/>
      <c r="J86" s="233"/>
      <c r="K86" s="60"/>
      <c r="L86" s="44"/>
      <c r="M86" s="44"/>
      <c r="N86" s="60"/>
      <c r="O86" s="44"/>
      <c r="P86" s="947"/>
      <c r="Q86" s="1129"/>
      <c r="R86" s="44"/>
      <c r="S86" s="233"/>
      <c r="T86" s="60"/>
      <c r="U86" s="59"/>
      <c r="V86" s="59"/>
      <c r="W86" s="59"/>
      <c r="X86" s="62"/>
      <c r="Y86" s="695"/>
      <c r="Z86" s="62"/>
      <c r="AA86" s="191"/>
      <c r="AB86" s="62"/>
      <c r="AC86" s="62"/>
      <c r="AD86" s="62"/>
      <c r="AE86" s="62"/>
      <c r="AF86" s="698"/>
      <c r="AG86" s="62"/>
      <c r="AH86" s="59"/>
      <c r="AO86" s="695"/>
      <c r="AP86" s="59"/>
      <c r="AQ86" s="192"/>
      <c r="AR86" s="66"/>
      <c r="AS86" s="66"/>
      <c r="AT86" s="66"/>
      <c r="AU86" s="66"/>
      <c r="AV86" s="97"/>
    </row>
    <row r="87" spans="1:48" x14ac:dyDescent="0.35">
      <c r="A87" s="26"/>
      <c r="B87" s="26"/>
      <c r="C87" s="9"/>
      <c r="D87" s="66"/>
      <c r="E87" s="66" t="s">
        <v>187</v>
      </c>
      <c r="F87" s="1151" t="s">
        <v>12</v>
      </c>
      <c r="G87" s="157"/>
      <c r="H87" s="102"/>
      <c r="I87" s="102"/>
      <c r="J87" s="213"/>
      <c r="K87" s="154"/>
      <c r="L87" s="102"/>
      <c r="M87" s="102"/>
      <c r="N87" s="154"/>
      <c r="O87" s="102"/>
      <c r="P87" s="971"/>
      <c r="Q87" s="102"/>
      <c r="R87" s="102"/>
      <c r="S87" s="213"/>
      <c r="T87" s="154"/>
      <c r="U87" s="57"/>
      <c r="V87" s="57"/>
      <c r="W87" s="57"/>
      <c r="X87" s="180"/>
      <c r="Y87" s="717"/>
      <c r="Z87" s="180"/>
      <c r="AA87" s="243"/>
      <c r="AB87" s="180"/>
      <c r="AC87" s="180"/>
      <c r="AD87" s="180"/>
      <c r="AE87" s="180"/>
      <c r="AF87" s="705"/>
      <c r="AG87" s="180"/>
      <c r="AH87" s="59"/>
      <c r="AO87" s="717"/>
      <c r="AP87" s="59"/>
      <c r="AQ87" s="192"/>
      <c r="AR87" s="66"/>
      <c r="AS87" s="66"/>
      <c r="AT87" s="66"/>
      <c r="AU87" s="66"/>
      <c r="AV87" s="97"/>
    </row>
    <row r="88" spans="1:48" x14ac:dyDescent="0.35">
      <c r="A88" s="26"/>
      <c r="B88" s="26"/>
      <c r="C88" s="9"/>
      <c r="D88" s="66"/>
      <c r="E88" s="66" t="s">
        <v>273</v>
      </c>
      <c r="F88" s="1151" t="s">
        <v>12</v>
      </c>
      <c r="G88" s="1041"/>
      <c r="H88" s="1129"/>
      <c r="I88" s="44"/>
      <c r="J88" s="233"/>
      <c r="K88" s="60"/>
      <c r="L88" s="44"/>
      <c r="M88" s="44"/>
      <c r="N88" s="60"/>
      <c r="O88" s="44"/>
      <c r="P88" s="947"/>
      <c r="Q88" s="1129"/>
      <c r="R88" s="44"/>
      <c r="S88" s="233"/>
      <c r="T88" s="60"/>
      <c r="U88" s="59"/>
      <c r="V88" s="59"/>
      <c r="W88" s="59"/>
      <c r="X88" s="62"/>
      <c r="Y88" s="695"/>
      <c r="Z88" s="62"/>
      <c r="AA88" s="191"/>
      <c r="AB88" s="62"/>
      <c r="AC88" s="62"/>
      <c r="AD88" s="62"/>
      <c r="AE88" s="62"/>
      <c r="AF88" s="698"/>
      <c r="AG88" s="62"/>
      <c r="AH88" s="59"/>
      <c r="AO88" s="695"/>
      <c r="AP88" s="59"/>
      <c r="AQ88" s="192"/>
      <c r="AR88" s="66"/>
      <c r="AS88" s="66"/>
      <c r="AT88" s="66"/>
      <c r="AU88" s="66"/>
      <c r="AV88" s="97"/>
    </row>
    <row r="89" spans="1:48" x14ac:dyDescent="0.35">
      <c r="A89" s="26"/>
      <c r="B89" s="26"/>
      <c r="C89" s="26"/>
      <c r="E89" s="66" t="s">
        <v>274</v>
      </c>
      <c r="F89" s="1151">
        <v>7</v>
      </c>
      <c r="G89" s="1041"/>
      <c r="H89" s="1129"/>
      <c r="I89" s="44"/>
      <c r="J89" s="233"/>
      <c r="K89" s="60"/>
      <c r="L89" s="44"/>
      <c r="M89" s="44"/>
      <c r="N89" s="60"/>
      <c r="O89" s="44"/>
      <c r="P89" s="947"/>
      <c r="Q89" s="1129"/>
      <c r="R89" s="44"/>
      <c r="S89" s="233"/>
      <c r="T89" s="60"/>
      <c r="U89" s="59"/>
      <c r="V89" s="59"/>
      <c r="W89" s="59"/>
      <c r="X89" s="62"/>
      <c r="Y89" s="695"/>
      <c r="Z89" s="62"/>
      <c r="AA89" s="191"/>
      <c r="AB89" s="62"/>
      <c r="AC89" s="62"/>
      <c r="AD89" s="62"/>
      <c r="AE89" s="62"/>
      <c r="AF89" s="698"/>
      <c r="AG89" s="62"/>
      <c r="AH89" s="164"/>
      <c r="AI89" s="329"/>
      <c r="AJ89" s="164"/>
      <c r="AK89" s="164"/>
      <c r="AL89" s="164"/>
      <c r="AM89" s="164"/>
      <c r="AN89" s="59"/>
      <c r="AO89" s="695"/>
      <c r="AP89" s="164"/>
      <c r="AQ89" s="191"/>
      <c r="AR89" s="59"/>
      <c r="AS89" s="59"/>
      <c r="AT89" s="59"/>
      <c r="AU89" s="59"/>
      <c r="AV89" s="467"/>
    </row>
    <row r="90" spans="1:48" x14ac:dyDescent="0.35">
      <c r="A90" s="26"/>
      <c r="B90" s="26"/>
      <c r="C90" s="26"/>
      <c r="E90" s="66" t="s">
        <v>277</v>
      </c>
      <c r="F90" s="1151" t="s">
        <v>12</v>
      </c>
      <c r="G90" s="1040"/>
      <c r="H90" s="1129"/>
      <c r="I90" s="44"/>
      <c r="J90" s="233"/>
      <c r="K90" s="44"/>
      <c r="L90" s="44"/>
      <c r="M90" s="44"/>
      <c r="N90" s="44"/>
      <c r="O90" s="44"/>
      <c r="P90" s="947"/>
      <c r="Q90" s="1129"/>
      <c r="R90" s="44"/>
      <c r="S90" s="233"/>
      <c r="T90" s="44"/>
      <c r="U90" s="59"/>
      <c r="V90" s="59"/>
      <c r="W90" s="59"/>
      <c r="X90" s="62"/>
      <c r="Y90" s="695"/>
      <c r="Z90" s="62"/>
      <c r="AA90" s="191"/>
      <c r="AB90" s="62"/>
      <c r="AC90" s="62"/>
      <c r="AD90" s="62"/>
      <c r="AE90" s="62"/>
      <c r="AF90" s="698"/>
      <c r="AG90" s="62"/>
      <c r="AH90" s="59"/>
      <c r="AI90" s="191"/>
      <c r="AJ90" s="59"/>
      <c r="AK90" s="59"/>
      <c r="AL90" s="59"/>
      <c r="AM90" s="59"/>
      <c r="AN90" s="59"/>
      <c r="AO90" s="695"/>
      <c r="AP90" s="59"/>
      <c r="AQ90" s="191"/>
      <c r="AR90" s="59"/>
      <c r="AS90" s="59"/>
      <c r="AT90" s="59"/>
      <c r="AU90" s="59"/>
      <c r="AV90" s="467"/>
    </row>
    <row r="91" spans="1:48" x14ac:dyDescent="0.35">
      <c r="A91" s="26"/>
      <c r="B91" s="26"/>
      <c r="C91" s="26"/>
      <c r="E91" s="66" t="s">
        <v>283</v>
      </c>
      <c r="F91" s="1151">
        <v>0</v>
      </c>
      <c r="G91" s="1040"/>
      <c r="H91" s="1129"/>
      <c r="I91" s="44"/>
      <c r="J91" s="233"/>
      <c r="K91" s="44"/>
      <c r="L91" s="44"/>
      <c r="M91" s="44"/>
      <c r="N91" s="44"/>
      <c r="O91" s="44"/>
      <c r="P91" s="947"/>
      <c r="Q91" s="1129"/>
      <c r="R91" s="44"/>
      <c r="S91" s="233"/>
      <c r="T91" s="60"/>
      <c r="U91" s="59"/>
      <c r="V91" s="59"/>
      <c r="W91" s="59"/>
      <c r="X91" s="62"/>
      <c r="Y91" s="695"/>
      <c r="Z91" s="62"/>
      <c r="AA91" s="191"/>
      <c r="AB91" s="62"/>
      <c r="AC91" s="62"/>
      <c r="AD91" s="62"/>
      <c r="AE91" s="62"/>
      <c r="AF91" s="698"/>
      <c r="AG91" s="62"/>
      <c r="AH91" s="59"/>
      <c r="AI91" s="191"/>
      <c r="AJ91" s="59"/>
      <c r="AK91" s="59"/>
      <c r="AL91" s="59"/>
      <c r="AM91" s="59"/>
      <c r="AN91" s="59"/>
      <c r="AO91" s="695"/>
      <c r="AP91" s="59"/>
      <c r="AQ91" s="191"/>
      <c r="AR91" s="59"/>
      <c r="AS91" s="59"/>
      <c r="AT91" s="59"/>
      <c r="AU91" s="59"/>
      <c r="AV91" s="467"/>
    </row>
    <row r="92" spans="1:48" x14ac:dyDescent="0.35">
      <c r="A92" s="26"/>
      <c r="B92" s="26"/>
      <c r="C92" s="26"/>
      <c r="E92" s="66" t="s">
        <v>14</v>
      </c>
      <c r="F92" s="1151" t="s">
        <v>12</v>
      </c>
      <c r="G92" s="1040"/>
      <c r="H92" s="1129"/>
      <c r="I92" s="44"/>
      <c r="J92" s="233"/>
      <c r="K92" s="44"/>
      <c r="L92" s="44"/>
      <c r="M92" s="44"/>
      <c r="N92" s="44"/>
      <c r="O92" s="44"/>
      <c r="P92" s="947"/>
      <c r="Q92" s="1129"/>
      <c r="R92" s="44"/>
      <c r="S92" s="233"/>
      <c r="T92" s="60"/>
      <c r="U92" s="59"/>
      <c r="V92" s="59"/>
      <c r="W92" s="59"/>
      <c r="X92" s="62"/>
      <c r="Y92" s="695"/>
      <c r="Z92" s="62"/>
      <c r="AA92" s="191"/>
      <c r="AB92" s="62"/>
      <c r="AC92" s="62"/>
      <c r="AD92" s="62"/>
      <c r="AE92" s="62"/>
      <c r="AF92" s="698"/>
      <c r="AG92" s="62"/>
      <c r="AH92" s="59"/>
      <c r="AI92" s="191"/>
      <c r="AJ92" s="59"/>
      <c r="AK92" s="59"/>
      <c r="AL92" s="59"/>
      <c r="AM92" s="59"/>
      <c r="AN92" s="59"/>
      <c r="AO92" s="695"/>
      <c r="AP92" s="59"/>
      <c r="AQ92" s="191"/>
      <c r="AR92" s="59"/>
      <c r="AS92" s="59"/>
      <c r="AT92" s="59"/>
      <c r="AU92" s="59"/>
      <c r="AV92" s="467"/>
    </row>
    <row r="93" spans="1:48" x14ac:dyDescent="0.35">
      <c r="A93" s="10"/>
      <c r="B93" s="10"/>
      <c r="C93" s="10"/>
      <c r="E93" s="66" t="s">
        <v>290</v>
      </c>
      <c r="F93" s="1151" t="s">
        <v>12</v>
      </c>
      <c r="G93" s="1040"/>
      <c r="H93" s="1129"/>
      <c r="I93" s="44"/>
      <c r="J93" s="233"/>
      <c r="K93" s="60"/>
      <c r="L93" s="44"/>
      <c r="M93" s="44"/>
      <c r="N93" s="60"/>
      <c r="O93" s="44"/>
      <c r="P93" s="947"/>
      <c r="Q93" s="1129"/>
      <c r="R93" s="44"/>
      <c r="S93" s="233"/>
      <c r="T93" s="60"/>
      <c r="U93" s="59"/>
      <c r="V93" s="59"/>
      <c r="W93" s="59"/>
      <c r="X93" s="59"/>
      <c r="Y93" s="695"/>
      <c r="Z93" s="59"/>
      <c r="AA93" s="191"/>
      <c r="AB93" s="59"/>
      <c r="AC93" s="59"/>
      <c r="AD93" s="59"/>
      <c r="AE93" s="59"/>
      <c r="AF93" s="467"/>
      <c r="AG93" s="62"/>
      <c r="AH93" s="164"/>
      <c r="AI93" s="329"/>
      <c r="AJ93" s="164"/>
      <c r="AK93" s="164"/>
      <c r="AL93" s="164"/>
      <c r="AM93" s="164"/>
      <c r="AN93" s="164"/>
      <c r="AO93" s="695"/>
      <c r="AP93" s="164"/>
      <c r="AQ93" s="191"/>
      <c r="AR93" s="59"/>
      <c r="AS93" s="59"/>
      <c r="AT93" s="59"/>
      <c r="AU93" s="59"/>
      <c r="AV93" s="1232"/>
    </row>
    <row r="94" spans="1:48" x14ac:dyDescent="0.35">
      <c r="C94" s="12"/>
      <c r="E94" s="66" t="s">
        <v>292</v>
      </c>
      <c r="F94" s="1151" t="s">
        <v>12</v>
      </c>
      <c r="G94" s="157"/>
      <c r="H94" s="1129"/>
      <c r="I94" s="44"/>
      <c r="J94" s="233"/>
      <c r="K94" s="60"/>
      <c r="L94" s="44"/>
      <c r="M94" s="44"/>
      <c r="N94" s="60"/>
      <c r="O94" s="44"/>
      <c r="P94" s="947"/>
      <c r="Q94" s="1129"/>
      <c r="R94" s="44"/>
      <c r="S94" s="233"/>
      <c r="T94" s="60"/>
      <c r="U94" s="59"/>
      <c r="V94" s="59"/>
      <c r="W94" s="59"/>
      <c r="X94" s="62"/>
      <c r="Y94" s="695"/>
      <c r="Z94" s="62"/>
      <c r="AA94" s="191"/>
      <c r="AB94" s="62"/>
      <c r="AC94" s="62"/>
      <c r="AD94" s="62"/>
      <c r="AE94" s="62"/>
      <c r="AF94" s="698"/>
      <c r="AG94" s="62"/>
      <c r="AH94" s="59"/>
      <c r="AI94" s="191"/>
      <c r="AJ94" s="59"/>
      <c r="AK94" s="59"/>
      <c r="AL94" s="59"/>
      <c r="AM94" s="59"/>
      <c r="AN94" s="59"/>
      <c r="AO94" s="695"/>
      <c r="AP94" s="59"/>
      <c r="AQ94" s="191"/>
      <c r="AR94" s="59"/>
      <c r="AS94" s="59"/>
      <c r="AT94" s="59"/>
      <c r="AU94" s="59"/>
      <c r="AV94" s="467"/>
    </row>
    <row r="95" spans="1:48" x14ac:dyDescent="0.35">
      <c r="C95" s="12"/>
      <c r="E95" s="66" t="s">
        <v>294</v>
      </c>
      <c r="F95" s="1151" t="s">
        <v>12</v>
      </c>
      <c r="G95" s="1041"/>
      <c r="H95" s="1129"/>
      <c r="I95" s="44"/>
      <c r="J95" s="233"/>
      <c r="K95" s="60"/>
      <c r="L95" s="44"/>
      <c r="M95" s="44"/>
      <c r="N95" s="60"/>
      <c r="O95" s="44"/>
      <c r="P95" s="947"/>
      <c r="Q95" s="1129"/>
      <c r="R95" s="44"/>
      <c r="S95" s="233"/>
      <c r="T95" s="60"/>
      <c r="U95" s="59"/>
      <c r="V95" s="59"/>
      <c r="W95" s="59"/>
      <c r="X95" s="62"/>
      <c r="Y95" s="695"/>
      <c r="Z95" s="62"/>
      <c r="AA95" s="191"/>
      <c r="AB95" s="62"/>
      <c r="AC95" s="62"/>
      <c r="AD95" s="62"/>
      <c r="AE95" s="62"/>
      <c r="AF95" s="698"/>
      <c r="AG95" s="62"/>
      <c r="AH95" s="59"/>
      <c r="AI95" s="191"/>
      <c r="AJ95" s="59"/>
      <c r="AK95" s="59"/>
      <c r="AL95" s="59"/>
      <c r="AM95" s="59"/>
      <c r="AN95" s="59"/>
      <c r="AO95" s="695"/>
      <c r="AP95" s="59"/>
      <c r="AQ95" s="191"/>
      <c r="AR95" s="59"/>
      <c r="AS95" s="59"/>
      <c r="AT95" s="59"/>
      <c r="AU95" s="59"/>
      <c r="AV95" s="467"/>
    </row>
    <row r="96" spans="1:48" x14ac:dyDescent="0.35">
      <c r="F96" s="1151"/>
      <c r="G96" s="1040"/>
      <c r="P96" s="978"/>
      <c r="Y96" s="718"/>
      <c r="AF96" s="97"/>
      <c r="AO96" s="718"/>
      <c r="AQ96" s="201"/>
      <c r="AV96" s="97"/>
    </row>
    <row r="97" spans="1:48" ht="15.5" x14ac:dyDescent="0.35">
      <c r="A97" s="169"/>
      <c r="B97" s="169"/>
      <c r="C97" s="169" t="s">
        <v>76</v>
      </c>
      <c r="D97" s="169"/>
      <c r="E97" s="170"/>
      <c r="F97" s="1150">
        <v>259</v>
      </c>
      <c r="G97" s="1211"/>
      <c r="H97" s="1003">
        <v>79</v>
      </c>
      <c r="I97" s="48"/>
      <c r="J97" s="231">
        <v>1.4022296407042551E-3</v>
      </c>
      <c r="K97" s="48"/>
      <c r="L97" s="48">
        <v>1.4022296407042552</v>
      </c>
      <c r="M97" s="48"/>
      <c r="N97" s="48" t="s">
        <v>2463</v>
      </c>
      <c r="O97" s="48"/>
      <c r="P97" s="972"/>
      <c r="Q97" s="1003">
        <v>44</v>
      </c>
      <c r="R97" s="48"/>
      <c r="S97" s="231">
        <v>8.9449354776157677E-4</v>
      </c>
      <c r="T97" s="48"/>
      <c r="U97" s="77">
        <v>0.89449354776157675</v>
      </c>
      <c r="V97" s="77"/>
      <c r="W97" s="77" t="s">
        <v>674</v>
      </c>
      <c r="X97" s="77"/>
      <c r="Y97" s="710">
        <v>50</v>
      </c>
      <c r="Z97" s="77"/>
      <c r="AA97" s="190">
        <v>1.0615035135766299E-3</v>
      </c>
      <c r="AB97" s="77"/>
      <c r="AC97" s="77">
        <v>1.06150351357663</v>
      </c>
      <c r="AD97" s="77"/>
      <c r="AE97" s="77" t="s">
        <v>673</v>
      </c>
      <c r="AF97" s="699"/>
      <c r="AG97" s="77">
        <v>49</v>
      </c>
      <c r="AH97" s="5"/>
      <c r="AI97" s="214">
        <v>1.0811817815879732E-3</v>
      </c>
      <c r="AJ97" s="5"/>
      <c r="AK97" s="5">
        <v>1.0811817815879732</v>
      </c>
      <c r="AL97" s="5"/>
      <c r="AM97" s="5" t="s">
        <v>673</v>
      </c>
      <c r="AN97" s="5"/>
      <c r="AO97" s="710">
        <v>37</v>
      </c>
      <c r="AP97" s="5"/>
      <c r="AQ97" s="214">
        <v>0</v>
      </c>
      <c r="AR97" s="5"/>
      <c r="AS97" s="5">
        <v>0</v>
      </c>
      <c r="AT97" s="5"/>
      <c r="AU97" s="5" t="s">
        <v>1301</v>
      </c>
      <c r="AV97" s="138"/>
    </row>
    <row r="98" spans="1:48" x14ac:dyDescent="0.35">
      <c r="E98" s="7" t="s">
        <v>103</v>
      </c>
      <c r="F98" s="489">
        <v>15</v>
      </c>
      <c r="G98" s="97"/>
      <c r="I98" s="45"/>
      <c r="K98" s="45"/>
      <c r="L98" s="45"/>
      <c r="M98" s="45"/>
      <c r="N98" s="45"/>
      <c r="O98" s="45"/>
      <c r="P98" s="977"/>
      <c r="R98" s="45"/>
      <c r="T98" s="45"/>
      <c r="U98" s="45"/>
      <c r="V98" s="45"/>
      <c r="W98" s="45"/>
      <c r="X98" s="45"/>
      <c r="Y98" s="718"/>
      <c r="Z98" s="45"/>
      <c r="AB98" s="45"/>
      <c r="AC98" s="45"/>
      <c r="AD98" s="45"/>
      <c r="AE98" s="45"/>
      <c r="AF98" s="708"/>
      <c r="AO98" s="718"/>
      <c r="AQ98" s="201"/>
      <c r="AV98" s="97"/>
    </row>
    <row r="99" spans="1:48" x14ac:dyDescent="0.35">
      <c r="E99" s="7" t="s">
        <v>297</v>
      </c>
      <c r="F99" s="489">
        <v>8</v>
      </c>
      <c r="G99" s="97"/>
      <c r="I99" s="45"/>
      <c r="K99" s="45"/>
      <c r="L99" s="45"/>
      <c r="M99" s="45"/>
      <c r="N99" s="45"/>
      <c r="O99" s="45"/>
      <c r="P99" s="977"/>
      <c r="R99" s="45"/>
      <c r="T99" s="45"/>
      <c r="U99" s="45"/>
      <c r="V99" s="45"/>
      <c r="W99" s="45"/>
      <c r="X99" s="45"/>
      <c r="Y99" s="718"/>
      <c r="Z99" s="45"/>
      <c r="AB99" s="45"/>
      <c r="AC99" s="45"/>
      <c r="AD99" s="45"/>
      <c r="AE99" s="45"/>
      <c r="AF99" s="708"/>
      <c r="AO99" s="718"/>
      <c r="AQ99" s="201"/>
      <c r="AV99" s="97"/>
    </row>
    <row r="100" spans="1:48" x14ac:dyDescent="0.35">
      <c r="E100" s="7" t="s">
        <v>298</v>
      </c>
      <c r="F100" s="489">
        <v>12</v>
      </c>
      <c r="G100" s="97"/>
      <c r="I100" s="45"/>
      <c r="K100" s="45"/>
      <c r="L100" s="45"/>
      <c r="M100" s="45"/>
      <c r="N100" s="45"/>
      <c r="O100" s="45"/>
      <c r="P100" s="977"/>
      <c r="R100" s="45"/>
      <c r="T100" s="45"/>
      <c r="U100" s="45"/>
      <c r="V100" s="45"/>
      <c r="W100" s="45"/>
      <c r="X100" s="45"/>
      <c r="Y100" s="718"/>
      <c r="Z100" s="45"/>
      <c r="AB100" s="45"/>
      <c r="AC100" s="45"/>
      <c r="AD100" s="45"/>
      <c r="AE100" s="45"/>
      <c r="AF100" s="708"/>
      <c r="AO100" s="718"/>
      <c r="AQ100" s="201"/>
      <c r="AV100" s="97"/>
    </row>
    <row r="101" spans="1:48" x14ac:dyDescent="0.35">
      <c r="E101" s="7" t="s">
        <v>299</v>
      </c>
      <c r="F101" s="489">
        <v>2</v>
      </c>
      <c r="G101" s="97"/>
      <c r="I101" s="45"/>
      <c r="K101" s="45"/>
      <c r="L101" s="45"/>
      <c r="M101" s="45"/>
      <c r="N101" s="45"/>
      <c r="O101" s="45"/>
      <c r="P101" s="977"/>
      <c r="R101" s="45"/>
      <c r="T101" s="45"/>
      <c r="U101" s="45"/>
      <c r="V101" s="45"/>
      <c r="W101" s="45"/>
      <c r="X101" s="45"/>
      <c r="Y101" s="718"/>
      <c r="Z101" s="45"/>
      <c r="AB101" s="45"/>
      <c r="AC101" s="45"/>
      <c r="AD101" s="45"/>
      <c r="AE101" s="45"/>
      <c r="AF101" s="708"/>
      <c r="AO101" s="718"/>
      <c r="AQ101" s="201"/>
      <c r="AV101" s="97"/>
    </row>
    <row r="102" spans="1:48" x14ac:dyDescent="0.35">
      <c r="E102" s="7" t="s">
        <v>300</v>
      </c>
      <c r="F102" s="718">
        <v>7</v>
      </c>
      <c r="G102" s="97"/>
      <c r="I102" s="45"/>
      <c r="K102" s="45"/>
      <c r="L102" s="45"/>
      <c r="M102" s="45"/>
      <c r="N102" s="45"/>
      <c r="O102" s="45"/>
      <c r="P102" s="977"/>
      <c r="R102" s="45"/>
      <c r="T102" s="45"/>
      <c r="U102" s="45"/>
      <c r="V102" s="45"/>
      <c r="W102" s="45"/>
      <c r="X102" s="45"/>
      <c r="Y102" s="718"/>
      <c r="Z102" s="45"/>
      <c r="AB102" s="45"/>
      <c r="AC102" s="45"/>
      <c r="AD102" s="45"/>
      <c r="AE102" s="45"/>
      <c r="AF102" s="708"/>
      <c r="AO102" s="718"/>
      <c r="AQ102" s="201"/>
      <c r="AV102" s="97"/>
    </row>
    <row r="103" spans="1:48" x14ac:dyDescent="0.35">
      <c r="E103" s="7" t="s">
        <v>301</v>
      </c>
      <c r="F103" s="718">
        <v>9</v>
      </c>
      <c r="G103" s="97"/>
      <c r="I103" s="45"/>
      <c r="K103" s="45"/>
      <c r="L103" s="45"/>
      <c r="M103" s="45"/>
      <c r="N103" s="45"/>
      <c r="O103" s="45"/>
      <c r="P103" s="977"/>
      <c r="R103" s="45"/>
      <c r="T103" s="45"/>
      <c r="U103" s="45"/>
      <c r="V103" s="45"/>
      <c r="W103" s="45"/>
      <c r="X103" s="45"/>
      <c r="Y103" s="718"/>
      <c r="Z103" s="45"/>
      <c r="AB103" s="45"/>
      <c r="AC103" s="45"/>
      <c r="AD103" s="45"/>
      <c r="AE103" s="45"/>
      <c r="AF103" s="708"/>
      <c r="AO103" s="718"/>
      <c r="AQ103" s="201"/>
      <c r="AV103" s="97"/>
    </row>
    <row r="104" spans="1:48" x14ac:dyDescent="0.35">
      <c r="E104" s="7" t="s">
        <v>133</v>
      </c>
      <c r="F104" s="718">
        <v>205</v>
      </c>
      <c r="G104" s="97"/>
      <c r="I104" s="45"/>
      <c r="K104" s="45"/>
      <c r="L104" s="45"/>
      <c r="M104" s="45"/>
      <c r="N104" s="45"/>
      <c r="O104" s="45"/>
      <c r="P104" s="977"/>
      <c r="R104" s="45"/>
      <c r="T104" s="45"/>
      <c r="U104" s="45"/>
      <c r="V104" s="45"/>
      <c r="W104" s="45"/>
      <c r="X104" s="45"/>
      <c r="Y104" s="718"/>
      <c r="Z104" s="45"/>
      <c r="AB104" s="45"/>
      <c r="AC104" s="45"/>
      <c r="AD104" s="45"/>
      <c r="AE104" s="45"/>
      <c r="AF104" s="708"/>
      <c r="AO104" s="718"/>
      <c r="AQ104" s="201"/>
      <c r="AV104" s="97"/>
    </row>
    <row r="105" spans="1:48" x14ac:dyDescent="0.35">
      <c r="E105" s="7" t="s">
        <v>38</v>
      </c>
      <c r="F105" s="489">
        <v>1</v>
      </c>
      <c r="G105" s="97"/>
      <c r="L105" s="45"/>
      <c r="N105" s="45"/>
      <c r="U105" s="45"/>
      <c r="W105" s="45"/>
      <c r="AC105" s="45"/>
      <c r="AE105" s="45"/>
    </row>
    <row r="107" spans="1:48" x14ac:dyDescent="0.35">
      <c r="A107" s="1118" t="s">
        <v>2983</v>
      </c>
      <c r="S107" s="7"/>
      <c r="U107" s="201"/>
      <c r="AA107" s="7"/>
      <c r="AC107" s="201"/>
      <c r="AI107" s="7"/>
      <c r="AK107" s="201"/>
    </row>
    <row r="108" spans="1:48" x14ac:dyDescent="0.35">
      <c r="A108" s="1446" t="s">
        <v>528</v>
      </c>
      <c r="B108" s="1446"/>
      <c r="C108" s="1446"/>
      <c r="D108" s="1446"/>
      <c r="E108" s="1446"/>
      <c r="F108" s="1446"/>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6"/>
      <c r="AC108" s="1446"/>
      <c r="AD108" s="1446"/>
      <c r="AE108" s="1446"/>
      <c r="AF108" s="1446"/>
      <c r="AG108" s="1446"/>
      <c r="AH108" s="1446"/>
      <c r="AI108" s="1446"/>
      <c r="AJ108" s="1446"/>
      <c r="AK108" s="1446"/>
      <c r="AL108" s="1446"/>
      <c r="AM108" s="1446"/>
      <c r="AN108" s="1446"/>
    </row>
    <row r="109" spans="1:48" x14ac:dyDescent="0.35">
      <c r="A109" s="1445" t="s">
        <v>498</v>
      </c>
      <c r="B109" s="1445"/>
      <c r="C109" s="1445"/>
      <c r="D109" s="1445"/>
      <c r="E109" s="1445"/>
      <c r="F109" s="1445"/>
      <c r="G109" s="1445"/>
      <c r="H109" s="1445"/>
      <c r="I109" s="1445"/>
      <c r="J109" s="1445"/>
      <c r="K109" s="1445"/>
      <c r="L109" s="1445"/>
      <c r="M109" s="1445"/>
      <c r="N109" s="1445"/>
      <c r="O109" s="1445"/>
      <c r="P109" s="1445"/>
      <c r="Q109" s="1445"/>
      <c r="R109" s="1445"/>
      <c r="S109" s="1445"/>
      <c r="T109" s="1445"/>
      <c r="U109" s="1445"/>
      <c r="V109" s="1445"/>
      <c r="W109" s="1445"/>
      <c r="X109" s="1445"/>
      <c r="Y109" s="1445"/>
      <c r="Z109" s="1445"/>
      <c r="AA109" s="1445"/>
      <c r="AB109" s="1445"/>
      <c r="AC109" s="1445"/>
      <c r="AD109" s="1445"/>
      <c r="AE109" s="1445"/>
      <c r="AF109" s="1445"/>
      <c r="AG109" s="1445"/>
      <c r="AH109" s="1445"/>
      <c r="AI109" s="1445"/>
      <c r="AJ109" s="1445"/>
      <c r="AK109" s="1445"/>
      <c r="AL109" s="1445"/>
      <c r="AM109" s="1445"/>
      <c r="AN109" s="1445"/>
      <c r="AO109" s="1445"/>
      <c r="AP109" s="1445"/>
      <c r="AQ109" s="1445"/>
    </row>
    <row r="110" spans="1:48" x14ac:dyDescent="0.35">
      <c r="A110" s="1461" t="s">
        <v>518</v>
      </c>
      <c r="B110" s="1461"/>
      <c r="C110" s="1461"/>
      <c r="D110" s="1461"/>
      <c r="E110" s="1461"/>
      <c r="F110" s="1461"/>
      <c r="G110" s="1461"/>
      <c r="H110" s="1461"/>
      <c r="I110" s="1461"/>
      <c r="J110" s="1461"/>
      <c r="K110" s="1461"/>
      <c r="L110" s="1461"/>
      <c r="M110" s="1461"/>
      <c r="N110" s="1461"/>
      <c r="O110" s="1461"/>
      <c r="P110" s="1461"/>
      <c r="Q110" s="1461"/>
      <c r="R110" s="1461"/>
      <c r="S110" s="1461"/>
      <c r="T110" s="1461"/>
      <c r="U110" s="1461"/>
      <c r="V110" s="1461"/>
      <c r="W110" s="1461"/>
      <c r="X110" s="1461"/>
      <c r="Y110" s="1461"/>
      <c r="Z110" s="1461"/>
      <c r="AA110" s="1461"/>
      <c r="AB110" s="1461"/>
      <c r="AC110" s="1461"/>
      <c r="AD110" s="1461"/>
      <c r="AE110" s="1461"/>
      <c r="AF110" s="1461"/>
      <c r="AG110" s="1461"/>
      <c r="AH110" s="1461"/>
      <c r="AI110" s="1461"/>
      <c r="AJ110" s="1461"/>
      <c r="AK110" s="1461"/>
      <c r="AL110" s="1461"/>
      <c r="AM110" s="1461"/>
      <c r="AN110" s="1461"/>
      <c r="AO110" s="1461"/>
      <c r="AP110" s="1461"/>
      <c r="AQ110" s="1461"/>
    </row>
    <row r="111" spans="1:48" x14ac:dyDescent="0.35">
      <c r="A111" s="1461"/>
      <c r="B111" s="1461"/>
      <c r="C111" s="1461"/>
      <c r="D111" s="1461"/>
      <c r="E111" s="1461"/>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461"/>
      <c r="AM111" s="1461"/>
      <c r="AN111" s="1461"/>
      <c r="AO111" s="1461"/>
      <c r="AP111" s="1461"/>
      <c r="AQ111" s="1461"/>
    </row>
    <row r="112" spans="1:48" x14ac:dyDescent="0.35">
      <c r="A112" s="26"/>
    </row>
  </sheetData>
  <customSheetViews>
    <customSheetView guid="{6E86E696-B0D6-465F-9D8E-9F701215684B}" scale="80" topLeftCell="G1">
      <pane ySplit="14" topLeftCell="A15" activePane="bottomLeft" state="frozen"/>
      <selection pane="bottomLeft" activeCell="A2" sqref="A2:AR3"/>
      <pageMargins left="0.7" right="0.7" top="0.75" bottom="0.75" header="0.3" footer="0.3"/>
      <pageSetup paperSize="9" orientation="portrait" r:id="rId1"/>
    </customSheetView>
    <customSheetView guid="{6E4B7CCB-6AAD-43EF-8F3B-467C875EAFC2}" scale="80">
      <pane ySplit="12" topLeftCell="A46" activePane="bottomLeft" state="frozen"/>
      <selection pane="bottomLeft" activeCell="AT55" sqref="AT55"/>
      <pageMargins left="0.7" right="0.7" top="0.75" bottom="0.75" header="0.3" footer="0.3"/>
      <pageSetup paperSize="9" orientation="portrait" r:id="rId2"/>
    </customSheetView>
    <customSheetView guid="{F7FE94E4-83FF-47F2-807B-9C4CE18FFA49}" scale="80" topLeftCell="G1">
      <pane ySplit="14" topLeftCell="A15" activePane="bottomLeft" state="frozen"/>
      <selection pane="bottomLeft" activeCell="A2" sqref="A2:AR3"/>
      <pageMargins left="0.7" right="0.7" top="0.75" bottom="0.75" header="0.3" footer="0.3"/>
      <pageSetup paperSize="9" orientation="portrait" r:id="rId3"/>
    </customSheetView>
    <customSheetView guid="{15A268B0-4848-47EE-BF14-0F187D7B6211}" scale="80">
      <pane ySplit="12" topLeftCell="A43" activePane="bottomLeft" state="frozen"/>
      <selection pane="bottomLeft" activeCell="AT55" sqref="AT55"/>
      <pageMargins left="0.7" right="0.7" top="0.75" bottom="0.75" header="0.3" footer="0.3"/>
      <pageSetup paperSize="9" orientation="portrait" r:id="rId4"/>
    </customSheetView>
    <customSheetView guid="{C9002C72-A0F7-4AAF-83BF-3FC793C5F997}" scale="80">
      <pane ySplit="12" topLeftCell="A46" activePane="bottomLeft" state="frozen"/>
      <selection pane="bottomLeft" activeCell="AT55" sqref="AT55"/>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46" activePane="bottomLeft" state="frozen"/>
      <selection pane="bottomLeft" activeCell="AT55" sqref="AT55"/>
      <pageMargins left="0.7" right="0.7" top="0.75" bottom="0.75" header="0.3" footer="0.3"/>
      <pageSetup paperSize="9" orientation="portrait" r:id="rId7"/>
    </customSheetView>
    <customSheetView guid="{6485167B-8362-4824-AB11-BFAF0051B385}" scale="80">
      <pane ySplit="12" topLeftCell="A46" activePane="bottomLeft" state="frozen"/>
      <selection pane="bottomLeft" activeCell="AT55" sqref="AT55"/>
      <pageMargins left="0.7" right="0.7" top="0.75" bottom="0.75" header="0.3" footer="0.3"/>
      <pageSetup paperSize="9" orientation="portrait" r:id="rId8"/>
    </customSheetView>
    <customSheetView guid="{28583F20-F942-4E67-BA2F-018336FA398C}" scale="80" topLeftCell="G1">
      <pane ySplit="14" topLeftCell="A15" activePane="bottomLeft" state="frozen"/>
      <selection pane="bottomLeft" activeCell="A2" sqref="A2:AR3"/>
      <pageMargins left="0.7" right="0.7" top="0.75" bottom="0.75" header="0.3" footer="0.3"/>
      <pageSetup paperSize="9" orientation="portrait" r:id="rId9"/>
    </customSheetView>
  </customSheetViews>
  <mergeCells count="11">
    <mergeCell ref="A7:AQ7"/>
    <mergeCell ref="A10:L10"/>
    <mergeCell ref="A108:AN108"/>
    <mergeCell ref="A109:AQ109"/>
    <mergeCell ref="A110:AQ111"/>
    <mergeCell ref="AO13:AV13"/>
    <mergeCell ref="H12:AM12"/>
    <mergeCell ref="H13:O13"/>
    <mergeCell ref="Q13:X13"/>
    <mergeCell ref="Y13:AF13"/>
    <mergeCell ref="AG13:AN13"/>
  </mergeCells>
  <hyperlinks>
    <hyperlink ref="A11:D11" location="Contents!A1" display="Return to Contents"/>
  </hyperlinks>
  <pageMargins left="0.7" right="0.7" top="0.75" bottom="0.75" header="0.3" footer="0.3"/>
  <pageSetup paperSize="9" orientation="portrait"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AV56"/>
  <sheetViews>
    <sheetView zoomScale="80" zoomScaleNormal="80" workbookViewId="0">
      <pane ySplit="12" topLeftCell="A13" activePane="bottomLeft" state="frozen"/>
      <selection pane="bottomLeft" activeCell="S9" sqref="S9"/>
    </sheetView>
  </sheetViews>
  <sheetFormatPr defaultColWidth="9.1796875" defaultRowHeight="14.5" x14ac:dyDescent="0.35"/>
  <cols>
    <col min="1" max="3" width="1.54296875" style="7" customWidth="1"/>
    <col min="4" max="4" width="5.1796875" style="7" customWidth="1"/>
    <col min="5" max="5" width="19.1796875" style="7" customWidth="1"/>
    <col min="6" max="6" width="9.1796875" style="45"/>
    <col min="7" max="7" width="1.26953125" style="7" customWidth="1"/>
    <col min="8" max="8" width="7.1796875" style="45" bestFit="1" customWidth="1"/>
    <col min="9" max="9" width="1.26953125" style="7" customWidth="1"/>
    <col min="10" max="10" width="7.7265625" style="201" bestFit="1" customWidth="1"/>
    <col min="11" max="11" width="1.26953125" style="7" customWidth="1"/>
    <col min="12" max="12" width="5.7265625" style="7" bestFit="1" customWidth="1"/>
    <col min="13" max="13" width="1.26953125" style="7" customWidth="1"/>
    <col min="14" max="14" width="13" style="7" bestFit="1" customWidth="1"/>
    <col min="15" max="16" width="1.26953125" style="7" customWidth="1"/>
    <col min="17" max="17" width="7.1796875"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54296875" style="201" bestFit="1" customWidth="1"/>
    <col min="28" max="28" width="1.26953125" style="7" customWidth="1"/>
    <col min="29" max="29" width="5" style="7" bestFit="1" customWidth="1"/>
    <col min="30" max="30" width="1.453125" style="7" customWidth="1"/>
    <col min="31" max="31" width="13" style="7" bestFit="1" customWidth="1"/>
    <col min="32" max="32" width="1.26953125" style="7" customWidth="1"/>
    <col min="33" max="33" width="7.17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54296875" style="7" customWidth="1"/>
    <col min="44" max="44" width="1.26953125" style="7" customWidth="1"/>
    <col min="45" max="45" width="5" style="7" customWidth="1"/>
    <col min="46" max="46" width="1.26953125" style="7" customWidth="1"/>
    <col min="47" max="47" width="13.1796875" style="7" customWidth="1"/>
    <col min="48" max="16384" width="9.1796875" style="7"/>
  </cols>
  <sheetData>
    <row r="1" spans="1:48" ht="6" customHeight="1" x14ac:dyDescent="0.25"/>
    <row r="2" spans="1:48" s="393" customFormat="1" ht="18" x14ac:dyDescent="0.4">
      <c r="A2" s="1281" t="s">
        <v>377</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3"/>
      <c r="AO2" s="423"/>
    </row>
    <row r="3" spans="1:48" s="393" customFormat="1" ht="23" customHeight="1" x14ac:dyDescent="0.3">
      <c r="A3" s="1426" t="s">
        <v>3077</v>
      </c>
      <c r="F3" s="423"/>
      <c r="H3" s="423"/>
      <c r="O3" s="394"/>
      <c r="P3" s="821"/>
      <c r="Q3" s="423"/>
      <c r="Y3" s="423"/>
      <c r="AD3" s="394"/>
      <c r="AG3" s="423"/>
      <c r="AO3" s="423"/>
    </row>
    <row r="4" spans="1:48" s="393" customFormat="1" ht="29" customHeight="1" x14ac:dyDescent="0.35">
      <c r="A4" s="1438" t="s">
        <v>378</v>
      </c>
      <c r="B4" s="1438"/>
      <c r="C4" s="1438"/>
      <c r="D4" s="1438"/>
      <c r="E4" s="1438"/>
      <c r="F4" s="1438"/>
      <c r="G4" s="1438"/>
      <c r="H4" s="1438"/>
      <c r="I4" s="1438"/>
      <c r="J4" s="1438"/>
      <c r="K4" s="1438"/>
      <c r="L4" s="1438"/>
      <c r="M4" s="1438"/>
      <c r="N4" s="1438"/>
      <c r="O4" s="1438"/>
      <c r="P4" s="1438"/>
      <c r="Q4" s="1438"/>
      <c r="R4" s="1438"/>
      <c r="S4" s="1438"/>
      <c r="T4" s="1438"/>
      <c r="U4" s="1438"/>
      <c r="V4" s="1438"/>
      <c r="W4" s="1439"/>
      <c r="X4" s="1439"/>
      <c r="Y4" s="1439"/>
      <c r="Z4" s="1439"/>
      <c r="AA4" s="1439"/>
      <c r="AB4" s="1439"/>
      <c r="AC4" s="1439"/>
      <c r="AD4" s="394"/>
      <c r="AG4" s="423"/>
      <c r="AO4" s="423"/>
    </row>
    <row r="5" spans="1:48" s="393" customFormat="1" ht="6.75" customHeight="1" x14ac:dyDescent="0.3">
      <c r="F5" s="423"/>
      <c r="H5" s="423"/>
      <c r="O5" s="394"/>
      <c r="P5" s="821"/>
      <c r="Q5" s="423"/>
      <c r="Y5" s="423"/>
      <c r="AD5" s="394"/>
      <c r="AG5" s="423"/>
      <c r="AO5" s="423"/>
    </row>
    <row r="6" spans="1:48" s="393" customFormat="1" ht="15" customHeight="1" x14ac:dyDescent="0.3">
      <c r="A6" s="1440" t="s">
        <v>3064</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0"/>
      <c r="AI6" s="10"/>
      <c r="AJ6" s="10"/>
      <c r="AK6" s="10"/>
      <c r="AL6" s="10"/>
      <c r="AO6" s="423"/>
    </row>
    <row r="7" spans="1:48" s="393" customFormat="1" ht="15" customHeight="1" x14ac:dyDescent="0.2">
      <c r="A7" s="396" t="s">
        <v>397</v>
      </c>
      <c r="B7" s="370"/>
      <c r="C7" s="370"/>
      <c r="D7" s="396"/>
      <c r="E7" s="370"/>
      <c r="F7" s="1168"/>
      <c r="G7" s="370"/>
      <c r="H7" s="1168"/>
      <c r="I7" s="370"/>
      <c r="J7" s="370"/>
      <c r="K7" s="370"/>
      <c r="L7" s="370"/>
      <c r="M7" s="370"/>
      <c r="N7" s="370"/>
      <c r="O7" s="370"/>
      <c r="P7" s="797"/>
      <c r="Q7" s="1168"/>
      <c r="R7" s="370"/>
      <c r="S7" s="370"/>
      <c r="T7" s="370"/>
      <c r="U7" s="370"/>
      <c r="V7" s="370"/>
      <c r="W7" s="370"/>
      <c r="X7" s="370"/>
      <c r="Y7" s="1168"/>
      <c r="Z7" s="370"/>
      <c r="AA7" s="370"/>
      <c r="AB7" s="370"/>
      <c r="AC7" s="370"/>
      <c r="AD7" s="370"/>
      <c r="AE7" s="370"/>
      <c r="AF7" s="370"/>
      <c r="AG7" s="1168"/>
      <c r="AH7" s="10"/>
      <c r="AI7" s="10"/>
      <c r="AJ7" s="10"/>
      <c r="AK7" s="10"/>
      <c r="AL7" s="10"/>
      <c r="AO7" s="423"/>
    </row>
    <row r="8" spans="1:48" s="819" customFormat="1" ht="15" customHeight="1" x14ac:dyDescent="0.3">
      <c r="A8" s="396"/>
      <c r="B8" s="797"/>
      <c r="C8" s="797"/>
      <c r="D8" s="396"/>
      <c r="E8" s="797"/>
      <c r="F8" s="1168"/>
      <c r="G8" s="797"/>
      <c r="H8" s="1168"/>
      <c r="I8" s="797"/>
      <c r="J8" s="797"/>
      <c r="K8" s="797"/>
      <c r="L8" s="797"/>
      <c r="M8" s="797"/>
      <c r="N8" s="797"/>
      <c r="O8" s="797"/>
      <c r="P8" s="797"/>
      <c r="Q8" s="1168"/>
      <c r="R8" s="797"/>
      <c r="S8" s="797"/>
      <c r="T8" s="797"/>
      <c r="U8" s="797"/>
      <c r="V8" s="797"/>
      <c r="W8" s="797"/>
      <c r="X8" s="797"/>
      <c r="Y8" s="1168"/>
      <c r="Z8" s="797"/>
      <c r="AA8" s="797"/>
      <c r="AB8" s="797"/>
      <c r="AC8" s="797"/>
      <c r="AD8" s="797"/>
      <c r="AE8" s="797"/>
      <c r="AF8" s="797"/>
      <c r="AG8" s="1168"/>
      <c r="AH8" s="733"/>
      <c r="AI8" s="733"/>
      <c r="AJ8" s="733"/>
      <c r="AK8" s="733"/>
      <c r="AL8" s="733"/>
      <c r="AO8" s="423"/>
    </row>
    <row r="9" spans="1:48" s="393" customFormat="1" ht="15" customHeight="1" x14ac:dyDescent="0.3">
      <c r="A9" s="397" t="s">
        <v>380</v>
      </c>
      <c r="F9" s="423"/>
      <c r="H9" s="423"/>
      <c r="O9" s="394"/>
      <c r="P9" s="821"/>
      <c r="Q9" s="423"/>
      <c r="Y9" s="423"/>
      <c r="AD9" s="394"/>
      <c r="AG9" s="423"/>
      <c r="AO9" s="423"/>
    </row>
    <row r="10" spans="1:48" ht="15" x14ac:dyDescent="0.25">
      <c r="A10" s="24" t="s">
        <v>5</v>
      </c>
      <c r="B10" s="23"/>
      <c r="C10" s="23"/>
      <c r="D10" s="23"/>
      <c r="E10" s="326"/>
      <c r="F10" s="1061"/>
      <c r="G10" s="326"/>
      <c r="H10" s="1061"/>
      <c r="I10" s="326"/>
      <c r="J10" s="202"/>
      <c r="K10" s="326"/>
      <c r="L10" s="326"/>
      <c r="M10" s="326"/>
      <c r="N10" s="326"/>
      <c r="O10" s="10"/>
      <c r="P10" s="733"/>
      <c r="Q10" s="282"/>
      <c r="R10" s="11"/>
      <c r="S10" s="207"/>
      <c r="T10" s="11"/>
    </row>
    <row r="11" spans="1:48" ht="17.25" customHeight="1" x14ac:dyDescent="0.25">
      <c r="A11" s="1445"/>
      <c r="B11" s="1445"/>
      <c r="C11" s="1445"/>
      <c r="D11" s="1445"/>
      <c r="E11" s="10"/>
      <c r="F11" s="1035"/>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row>
    <row r="12" spans="1:48" ht="15" x14ac:dyDescent="0.25">
      <c r="A12" s="26" t="s">
        <v>2</v>
      </c>
      <c r="F12" s="1169" t="s">
        <v>1</v>
      </c>
      <c r="G12" s="368"/>
      <c r="H12" s="1442" t="s">
        <v>6</v>
      </c>
      <c r="I12" s="1443"/>
      <c r="J12" s="1443"/>
      <c r="K12" s="1443"/>
      <c r="L12" s="1443"/>
      <c r="M12" s="1443"/>
      <c r="N12" s="1443"/>
      <c r="O12" s="1444"/>
      <c r="P12" s="1134"/>
      <c r="Q12" s="1443" t="s">
        <v>11</v>
      </c>
      <c r="R12" s="1443"/>
      <c r="S12" s="1443"/>
      <c r="T12" s="1443"/>
      <c r="U12" s="1443"/>
      <c r="V12" s="1443"/>
      <c r="W12" s="1443"/>
      <c r="X12" s="1444"/>
      <c r="Y12" s="1442" t="s">
        <v>7</v>
      </c>
      <c r="Z12" s="1443"/>
      <c r="AA12" s="1443"/>
      <c r="AB12" s="1443"/>
      <c r="AC12" s="1443"/>
      <c r="AD12" s="1443"/>
      <c r="AE12" s="1443"/>
      <c r="AF12" s="1444"/>
      <c r="AG12" s="1443" t="s">
        <v>8</v>
      </c>
      <c r="AH12" s="1443"/>
      <c r="AI12" s="1443"/>
      <c r="AJ12" s="1443"/>
      <c r="AK12" s="1443"/>
      <c r="AL12" s="1443"/>
      <c r="AM12" s="1443"/>
      <c r="AN12" s="1444"/>
      <c r="AO12" s="1442" t="s">
        <v>324</v>
      </c>
      <c r="AP12" s="1443"/>
      <c r="AQ12" s="1443"/>
      <c r="AR12" s="1443"/>
      <c r="AS12" s="1443"/>
      <c r="AT12" s="1443"/>
      <c r="AU12" s="1444"/>
      <c r="AV12" s="1162"/>
    </row>
    <row r="13" spans="1:48" ht="13.5" customHeight="1" x14ac:dyDescent="0.25">
      <c r="A13" s="17"/>
      <c r="B13" s="17"/>
      <c r="C13" s="17"/>
      <c r="D13" s="17"/>
      <c r="E13" s="466"/>
      <c r="F13" s="1170"/>
      <c r="G13" s="17"/>
      <c r="H13" s="1170" t="s">
        <v>59</v>
      </c>
      <c r="I13" s="17"/>
      <c r="J13" s="208" t="s">
        <v>56</v>
      </c>
      <c r="K13" s="17"/>
      <c r="L13" s="17" t="s">
        <v>0</v>
      </c>
      <c r="M13" s="17"/>
      <c r="N13" s="17" t="s">
        <v>60</v>
      </c>
      <c r="O13" s="17"/>
      <c r="P13" s="18"/>
      <c r="Q13" s="1170" t="s">
        <v>59</v>
      </c>
      <c r="R13" s="17"/>
      <c r="S13" s="208" t="s">
        <v>56</v>
      </c>
      <c r="T13" s="17"/>
      <c r="U13" s="17" t="s">
        <v>0</v>
      </c>
      <c r="V13" s="17"/>
      <c r="W13" s="17" t="s">
        <v>60</v>
      </c>
      <c r="X13" s="466"/>
      <c r="Y13" s="330" t="s">
        <v>59</v>
      </c>
      <c r="Z13" s="17"/>
      <c r="AA13" s="208" t="s">
        <v>56</v>
      </c>
      <c r="AB13" s="17"/>
      <c r="AC13" s="17" t="s">
        <v>0</v>
      </c>
      <c r="AD13" s="17"/>
      <c r="AE13" s="17" t="s">
        <v>60</v>
      </c>
      <c r="AF13" s="466"/>
      <c r="AG13" s="330" t="s">
        <v>59</v>
      </c>
      <c r="AH13" s="17"/>
      <c r="AI13" s="208" t="s">
        <v>56</v>
      </c>
      <c r="AJ13" s="17"/>
      <c r="AK13" s="17" t="s">
        <v>0</v>
      </c>
      <c r="AL13" s="17"/>
      <c r="AM13" s="17" t="s">
        <v>60</v>
      </c>
      <c r="AN13" s="466"/>
      <c r="AO13" s="330" t="s">
        <v>59</v>
      </c>
      <c r="AP13" s="17"/>
      <c r="AQ13" s="208" t="s">
        <v>56</v>
      </c>
      <c r="AR13" s="17"/>
      <c r="AS13" s="17" t="s">
        <v>0</v>
      </c>
      <c r="AT13" s="17"/>
      <c r="AU13" s="466" t="s">
        <v>60</v>
      </c>
    </row>
    <row r="14" spans="1:48" ht="17.25" x14ac:dyDescent="0.25">
      <c r="A14" s="41" t="s">
        <v>1</v>
      </c>
      <c r="B14" s="41"/>
      <c r="C14" s="41"/>
      <c r="D14" s="41"/>
      <c r="E14" s="30"/>
      <c r="F14" s="1153">
        <v>48683</v>
      </c>
      <c r="G14" s="3"/>
      <c r="H14" s="484">
        <v>9306</v>
      </c>
      <c r="I14" s="1297" t="s">
        <v>3058</v>
      </c>
      <c r="J14" s="227">
        <v>1.7938375368415218E-2</v>
      </c>
      <c r="K14" s="1299" t="s">
        <v>3058</v>
      </c>
      <c r="L14" s="508">
        <v>17.938375368415219</v>
      </c>
      <c r="M14" s="1299" t="s">
        <v>3058</v>
      </c>
      <c r="N14" s="228" t="s">
        <v>3014</v>
      </c>
      <c r="O14" s="1326" t="s">
        <v>3058</v>
      </c>
      <c r="P14" s="794"/>
      <c r="Q14" s="484">
        <v>8687</v>
      </c>
      <c r="R14" s="1299" t="s">
        <v>3058</v>
      </c>
      <c r="S14" s="227">
        <v>1.7437160076436867E-2</v>
      </c>
      <c r="T14" s="1299" t="s">
        <v>3058</v>
      </c>
      <c r="U14" s="508">
        <v>17.4371600764369</v>
      </c>
      <c r="V14" s="1299" t="s">
        <v>3058</v>
      </c>
      <c r="W14" s="228" t="s">
        <v>3015</v>
      </c>
      <c r="X14" s="1363" t="s">
        <v>3058</v>
      </c>
      <c r="Y14" s="1139">
        <v>9170</v>
      </c>
      <c r="Z14" s="1299" t="s">
        <v>3058</v>
      </c>
      <c r="AA14" s="227">
        <v>1.9209186119304496E-2</v>
      </c>
      <c r="AB14" s="1299" t="s">
        <v>3058</v>
      </c>
      <c r="AC14" s="508">
        <v>19.209186119304498</v>
      </c>
      <c r="AD14" s="1299" t="s">
        <v>3058</v>
      </c>
      <c r="AE14" s="228" t="s">
        <v>3016</v>
      </c>
      <c r="AF14" s="1365" t="s">
        <v>3058</v>
      </c>
      <c r="AG14" s="1139">
        <v>10719</v>
      </c>
      <c r="AH14" s="1299" t="s">
        <v>3058</v>
      </c>
      <c r="AI14" s="227">
        <v>2.3104455410873213E-2</v>
      </c>
      <c r="AJ14" s="1299" t="s">
        <v>3058</v>
      </c>
      <c r="AK14" s="508">
        <v>23.104455410873214</v>
      </c>
      <c r="AL14" s="1299" t="s">
        <v>3058</v>
      </c>
      <c r="AM14" s="228" t="s">
        <v>3017</v>
      </c>
      <c r="AN14" s="1367" t="s">
        <v>3058</v>
      </c>
      <c r="AO14" s="1139">
        <v>10801</v>
      </c>
      <c r="AP14" s="228"/>
      <c r="AQ14" s="227">
        <v>2.3489873155053007E-2</v>
      </c>
      <c r="AR14" s="228"/>
      <c r="AS14" s="508">
        <v>23.489873155053008</v>
      </c>
      <c r="AT14" s="228"/>
      <c r="AU14" s="502" t="s">
        <v>3018</v>
      </c>
    </row>
    <row r="15" spans="1:48" ht="17.25" x14ac:dyDescent="0.25">
      <c r="B15" s="26" t="s">
        <v>67</v>
      </c>
      <c r="C15" s="12"/>
      <c r="F15" s="1152">
        <v>16309</v>
      </c>
      <c r="G15" s="76"/>
      <c r="H15" s="1054">
        <v>3402</v>
      </c>
      <c r="I15" s="1298" t="s">
        <v>3058</v>
      </c>
      <c r="J15" s="205">
        <v>6.5577426395173619E-3</v>
      </c>
      <c r="K15" s="1298" t="s">
        <v>3058</v>
      </c>
      <c r="L15" s="505">
        <v>6.5577426395173619</v>
      </c>
      <c r="M15" s="1298" t="s">
        <v>3058</v>
      </c>
      <c r="N15" s="256" t="s">
        <v>3019</v>
      </c>
      <c r="O15" s="1362" t="s">
        <v>3058</v>
      </c>
      <c r="P15" s="714"/>
      <c r="Q15" s="1054">
        <v>2859</v>
      </c>
      <c r="R15" s="1298" t="s">
        <v>3058</v>
      </c>
      <c r="S15" s="205">
        <v>5.7387867685660182E-3</v>
      </c>
      <c r="T15" s="1298" t="s">
        <v>3058</v>
      </c>
      <c r="U15" s="256">
        <v>5.7387867685660181</v>
      </c>
      <c r="V15" s="1298" t="s">
        <v>3058</v>
      </c>
      <c r="W15" s="256" t="s">
        <v>3020</v>
      </c>
      <c r="X15" s="1364" t="s">
        <v>3058</v>
      </c>
      <c r="Y15" s="1054">
        <v>3251</v>
      </c>
      <c r="Z15" s="1298" t="s">
        <v>3058</v>
      </c>
      <c r="AA15" s="205">
        <v>6.8101487539649862E-3</v>
      </c>
      <c r="AB15" s="1298" t="s">
        <v>3058</v>
      </c>
      <c r="AC15" s="256">
        <v>6.8101487539649863</v>
      </c>
      <c r="AD15" s="1298" t="s">
        <v>3058</v>
      </c>
      <c r="AE15" s="256" t="s">
        <v>3021</v>
      </c>
      <c r="AF15" s="1366" t="s">
        <v>3058</v>
      </c>
      <c r="AG15" s="1054">
        <v>3623</v>
      </c>
      <c r="AH15" s="1298" t="s">
        <v>3058</v>
      </c>
      <c r="AI15" s="205">
        <v>7.8092585085916266E-3</v>
      </c>
      <c r="AJ15" s="1298" t="s">
        <v>3058</v>
      </c>
      <c r="AK15" s="256">
        <v>7.8092585085916264</v>
      </c>
      <c r="AL15" s="1298" t="s">
        <v>3058</v>
      </c>
      <c r="AM15" s="256" t="s">
        <v>3022</v>
      </c>
      <c r="AN15" s="1364" t="s">
        <v>3058</v>
      </c>
      <c r="AO15" s="1054">
        <v>3174</v>
      </c>
      <c r="AP15" s="256"/>
      <c r="AQ15" s="205">
        <v>6.9027735759779876E-3</v>
      </c>
      <c r="AR15" s="256"/>
      <c r="AS15" s="256">
        <v>6.9027735759779878</v>
      </c>
      <c r="AT15" s="256"/>
      <c r="AU15" s="507" t="s">
        <v>3023</v>
      </c>
    </row>
    <row r="16" spans="1:48" ht="17.25" x14ac:dyDescent="0.25">
      <c r="A16" s="10"/>
      <c r="B16" s="10" t="s">
        <v>476</v>
      </c>
      <c r="C16" s="10"/>
      <c r="F16" s="1152">
        <v>7332</v>
      </c>
      <c r="G16" s="151"/>
      <c r="H16" s="1054">
        <v>1265</v>
      </c>
      <c r="I16" s="1298" t="s">
        <v>3058</v>
      </c>
      <c r="J16" s="205">
        <v>2.4384316399145979E-3</v>
      </c>
      <c r="K16" s="1298" t="s">
        <v>1354</v>
      </c>
      <c r="L16" s="505">
        <v>2.4384316399145978</v>
      </c>
      <c r="M16" s="1298" t="s">
        <v>3058</v>
      </c>
      <c r="N16" s="256" t="s">
        <v>3024</v>
      </c>
      <c r="O16" s="1362" t="s">
        <v>3058</v>
      </c>
      <c r="P16" s="714"/>
      <c r="Q16" s="1054">
        <v>1206</v>
      </c>
      <c r="R16" s="1298" t="s">
        <v>3058</v>
      </c>
      <c r="S16" s="205">
        <v>2.4207683955546058E-3</v>
      </c>
      <c r="T16" s="1298" t="s">
        <v>3058</v>
      </c>
      <c r="U16" s="256">
        <v>2.4207683955546058</v>
      </c>
      <c r="V16" s="1298" t="s">
        <v>3058</v>
      </c>
      <c r="W16" s="256" t="s">
        <v>3024</v>
      </c>
      <c r="X16" s="1364" t="s">
        <v>3058</v>
      </c>
      <c r="Y16" s="1054">
        <v>1369</v>
      </c>
      <c r="Z16" s="1298" t="s">
        <v>3058</v>
      </c>
      <c r="AA16" s="205">
        <v>2.8677618099594176E-3</v>
      </c>
      <c r="AB16" s="1298" t="s">
        <v>3058</v>
      </c>
      <c r="AC16" s="256">
        <v>2.8677618099594175</v>
      </c>
      <c r="AD16" s="1298" t="s">
        <v>3058</v>
      </c>
      <c r="AE16" s="256" t="s">
        <v>3025</v>
      </c>
      <c r="AF16" s="1366" t="s">
        <v>3058</v>
      </c>
      <c r="AG16" s="1054">
        <v>1884</v>
      </c>
      <c r="AH16" s="1298" t="s">
        <v>3058</v>
      </c>
      <c r="AI16" s="205">
        <v>4.0609006431649528E-3</v>
      </c>
      <c r="AJ16" s="1298" t="s">
        <v>3058</v>
      </c>
      <c r="AK16" s="256">
        <v>4.0609006431649526</v>
      </c>
      <c r="AL16" s="1298" t="s">
        <v>3058</v>
      </c>
      <c r="AM16" s="256" t="s">
        <v>3026</v>
      </c>
      <c r="AN16" s="1364" t="s">
        <v>3058</v>
      </c>
      <c r="AO16" s="1054">
        <v>1608</v>
      </c>
      <c r="AP16" s="256"/>
      <c r="AQ16" s="205">
        <v>3.497057312593763E-3</v>
      </c>
      <c r="AR16" s="256"/>
      <c r="AS16" s="256">
        <v>3.4970573125937632</v>
      </c>
      <c r="AT16" s="256"/>
      <c r="AU16" s="507" t="s">
        <v>3027</v>
      </c>
    </row>
    <row r="17" spans="1:47" ht="17.25" x14ac:dyDescent="0.25">
      <c r="A17" s="10"/>
      <c r="B17" s="10" t="s">
        <v>54</v>
      </c>
      <c r="C17" s="10"/>
      <c r="E17" s="12"/>
      <c r="F17" s="1152">
        <v>8977</v>
      </c>
      <c r="G17" s="76"/>
      <c r="H17" s="1054">
        <v>2137</v>
      </c>
      <c r="I17" s="1298" t="s">
        <v>3058</v>
      </c>
      <c r="J17" s="205">
        <v>4.1193109996027636E-3</v>
      </c>
      <c r="K17" s="1298" t="s">
        <v>3058</v>
      </c>
      <c r="L17" s="505">
        <v>4.1193109996027637</v>
      </c>
      <c r="M17" s="1298" t="s">
        <v>3058</v>
      </c>
      <c r="N17" s="256" t="s">
        <v>3028</v>
      </c>
      <c r="O17" s="1362" t="s">
        <v>3058</v>
      </c>
      <c r="P17" s="714"/>
      <c r="Q17" s="1054">
        <v>1653</v>
      </c>
      <c r="R17" s="1298" t="s">
        <v>3058</v>
      </c>
      <c r="S17" s="205">
        <v>3.3180183730114124E-3</v>
      </c>
      <c r="T17" s="1298" t="s">
        <v>3058</v>
      </c>
      <c r="U17" s="256">
        <v>3.3180183730114123</v>
      </c>
      <c r="V17" s="1298" t="s">
        <v>3058</v>
      </c>
      <c r="W17" s="256" t="s">
        <v>3029</v>
      </c>
      <c r="X17" s="1364" t="s">
        <v>3058</v>
      </c>
      <c r="Y17" s="1054">
        <v>1882</v>
      </c>
      <c r="Z17" s="1298" t="s">
        <v>3058</v>
      </c>
      <c r="AA17" s="205">
        <v>3.942386944005569E-3</v>
      </c>
      <c r="AB17" s="1298" t="s">
        <v>3058</v>
      </c>
      <c r="AC17" s="256">
        <v>3.9423869440055692</v>
      </c>
      <c r="AD17" s="1298" t="s">
        <v>3058</v>
      </c>
      <c r="AE17" s="256" t="s">
        <v>3030</v>
      </c>
      <c r="AF17" s="1366" t="s">
        <v>3058</v>
      </c>
      <c r="AG17" s="1054">
        <v>1739</v>
      </c>
      <c r="AH17" s="1298" t="s">
        <v>3058</v>
      </c>
      <c r="AI17" s="205">
        <v>3.7483578654266738E-3</v>
      </c>
      <c r="AJ17" s="1298" t="s">
        <v>3058</v>
      </c>
      <c r="AK17" s="256">
        <v>3.7483578654266738</v>
      </c>
      <c r="AL17" s="1298" t="s">
        <v>3058</v>
      </c>
      <c r="AM17" s="256" t="s">
        <v>3031</v>
      </c>
      <c r="AN17" s="1364" t="s">
        <v>3058</v>
      </c>
      <c r="AO17" s="1054">
        <v>1566</v>
      </c>
      <c r="AP17" s="256"/>
      <c r="AQ17" s="205">
        <v>3.4057162633842246E-3</v>
      </c>
      <c r="AR17" s="256"/>
      <c r="AS17" s="256">
        <v>3.4057162633842246</v>
      </c>
      <c r="AT17" s="256"/>
      <c r="AU17" s="507" t="s">
        <v>3032</v>
      </c>
    </row>
    <row r="18" spans="1:47" ht="17.25" x14ac:dyDescent="0.25">
      <c r="A18" s="10"/>
      <c r="B18" s="10" t="s">
        <v>55</v>
      </c>
      <c r="C18" s="10"/>
      <c r="E18" s="12"/>
      <c r="F18" s="1152">
        <v>30699</v>
      </c>
      <c r="G18" s="76"/>
      <c r="H18" s="1054">
        <v>5329</v>
      </c>
      <c r="I18" s="1298" t="s">
        <v>3058</v>
      </c>
      <c r="J18" s="205">
        <v>1.0272254710754856E-2</v>
      </c>
      <c r="K18" s="1298" t="s">
        <v>3058</v>
      </c>
      <c r="L18" s="505">
        <v>10.272254710754856</v>
      </c>
      <c r="M18" s="1298" t="s">
        <v>3058</v>
      </c>
      <c r="N18" s="256" t="s">
        <v>3033</v>
      </c>
      <c r="O18" s="1362" t="s">
        <v>3058</v>
      </c>
      <c r="P18" s="714"/>
      <c r="Q18" s="1054">
        <v>5625</v>
      </c>
      <c r="R18" s="1298" t="s">
        <v>3058</v>
      </c>
      <c r="S18" s="205">
        <v>1.1290897367325588E-2</v>
      </c>
      <c r="T18" s="1298" t="s">
        <v>3058</v>
      </c>
      <c r="U18" s="505">
        <v>11.290897367325588</v>
      </c>
      <c r="V18" s="1298" t="s">
        <v>3058</v>
      </c>
      <c r="W18" s="256" t="s">
        <v>3034</v>
      </c>
      <c r="X18" s="1364" t="s">
        <v>3058</v>
      </c>
      <c r="Y18" s="1054">
        <v>5233</v>
      </c>
      <c r="Z18" s="1298" t="s">
        <v>3058</v>
      </c>
      <c r="AA18" s="205">
        <v>1.0962014281605282E-2</v>
      </c>
      <c r="AB18" s="1298" t="s">
        <v>3058</v>
      </c>
      <c r="AC18" s="256">
        <v>10.962014281605281</v>
      </c>
      <c r="AD18" s="1298" t="s">
        <v>3058</v>
      </c>
      <c r="AE18" s="256" t="s">
        <v>3035</v>
      </c>
      <c r="AF18" s="1366" t="s">
        <v>3058</v>
      </c>
      <c r="AG18" s="1054">
        <v>6944</v>
      </c>
      <c r="AH18" s="1298" t="s">
        <v>3058</v>
      </c>
      <c r="AI18" s="205">
        <v>1.4967565852514561E-2</v>
      </c>
      <c r="AJ18" s="1298" t="s">
        <v>3058</v>
      </c>
      <c r="AK18" s="505">
        <v>14.967565852514561</v>
      </c>
      <c r="AL18" s="1298" t="s">
        <v>3058</v>
      </c>
      <c r="AM18" s="256" t="s">
        <v>3036</v>
      </c>
      <c r="AN18" s="1364" t="s">
        <v>3058</v>
      </c>
      <c r="AO18" s="1054">
        <v>7568</v>
      </c>
      <c r="AP18" s="256"/>
      <c r="AQ18" s="205">
        <v>1.6458787152804476E-2</v>
      </c>
      <c r="AR18" s="256"/>
      <c r="AS18" s="505">
        <v>16.458787152804476</v>
      </c>
      <c r="AT18" s="256"/>
      <c r="AU18" s="507" t="s">
        <v>3037</v>
      </c>
    </row>
    <row r="19" spans="1:47" ht="17.25" x14ac:dyDescent="0.25">
      <c r="A19" s="10"/>
      <c r="B19" s="10" t="s">
        <v>14</v>
      </c>
      <c r="C19" s="10"/>
      <c r="E19" s="12"/>
      <c r="F19" s="1152">
        <v>1675</v>
      </c>
      <c r="G19" s="76"/>
      <c r="H19" s="194">
        <v>575</v>
      </c>
      <c r="I19" s="1298" t="s">
        <v>3058</v>
      </c>
      <c r="J19" s="205">
        <v>1.1083780181429992E-3</v>
      </c>
      <c r="K19" s="1298" t="s">
        <v>3058</v>
      </c>
      <c r="L19" s="505">
        <v>3.2287533571991713</v>
      </c>
      <c r="M19" s="1298" t="s">
        <v>3058</v>
      </c>
      <c r="N19" s="256" t="s">
        <v>3038</v>
      </c>
      <c r="O19" s="1362" t="s">
        <v>3058</v>
      </c>
      <c r="P19" s="714"/>
      <c r="Q19" s="415">
        <v>203</v>
      </c>
      <c r="R19" s="1298" t="s">
        <v>3058</v>
      </c>
      <c r="S19" s="205">
        <v>4.0747594054526117E-4</v>
      </c>
      <c r="T19" s="1298" t="s">
        <v>3058</v>
      </c>
      <c r="U19" s="256">
        <v>0.40747594054526115</v>
      </c>
      <c r="V19" s="1298" t="s">
        <v>3058</v>
      </c>
      <c r="W19" s="256" t="s">
        <v>3039</v>
      </c>
      <c r="X19" s="1364" t="s">
        <v>3058</v>
      </c>
      <c r="Y19" s="194">
        <v>686</v>
      </c>
      <c r="Z19" s="1298" t="s">
        <v>3058</v>
      </c>
      <c r="AA19" s="205">
        <v>1.4370230837342296E-3</v>
      </c>
      <c r="AB19" s="1298" t="s">
        <v>3058</v>
      </c>
      <c r="AC19" s="256">
        <v>1.4370230837342295</v>
      </c>
      <c r="AD19" s="1298" t="s">
        <v>3058</v>
      </c>
      <c r="AE19" s="256" t="s">
        <v>3040</v>
      </c>
      <c r="AF19" s="1366" t="s">
        <v>3058</v>
      </c>
      <c r="AG19" s="194">
        <v>152</v>
      </c>
      <c r="AH19" s="1298" t="s">
        <v>3058</v>
      </c>
      <c r="AI19" s="205">
        <v>3.2763104976702383E-4</v>
      </c>
      <c r="AJ19" s="1298" t="s">
        <v>3058</v>
      </c>
      <c r="AK19" s="256">
        <v>0.32763104976702384</v>
      </c>
      <c r="AL19" s="1298" t="s">
        <v>3058</v>
      </c>
      <c r="AM19" s="256" t="s">
        <v>1304</v>
      </c>
      <c r="AN19" s="1364" t="s">
        <v>3058</v>
      </c>
      <c r="AO19" s="194">
        <v>59</v>
      </c>
      <c r="AP19" s="256"/>
      <c r="AQ19" s="205">
        <v>1.283124262705423E-4</v>
      </c>
      <c r="AR19" s="256"/>
      <c r="AS19" s="256">
        <v>0.12831242627054229</v>
      </c>
      <c r="AT19" s="256"/>
      <c r="AU19" s="507" t="s">
        <v>1302</v>
      </c>
    </row>
    <row r="20" spans="1:47" ht="15" x14ac:dyDescent="0.25">
      <c r="A20" s="10"/>
      <c r="B20" s="10"/>
      <c r="C20" s="10"/>
      <c r="E20" s="12"/>
      <c r="F20" s="998"/>
      <c r="G20" s="76"/>
      <c r="H20" s="1129"/>
      <c r="I20" s="44"/>
      <c r="J20" s="232"/>
      <c r="K20" s="13"/>
      <c r="L20" s="13"/>
      <c r="M20" s="13"/>
      <c r="N20" s="221"/>
      <c r="O20" s="13"/>
      <c r="P20" s="735"/>
      <c r="Q20" s="1129"/>
      <c r="R20" s="44"/>
      <c r="S20" s="232"/>
      <c r="T20" s="12"/>
      <c r="U20" s="44"/>
      <c r="V20" s="44"/>
      <c r="W20" s="12"/>
      <c r="X20" s="44"/>
      <c r="Y20" s="1129"/>
      <c r="Z20" s="44"/>
      <c r="AA20" s="232"/>
      <c r="AB20" s="12"/>
      <c r="AQ20" s="201"/>
    </row>
    <row r="21" spans="1:47" ht="15" x14ac:dyDescent="0.25">
      <c r="A21" s="10"/>
      <c r="B21" s="470" t="s">
        <v>493</v>
      </c>
      <c r="C21" s="10"/>
      <c r="E21" s="12"/>
      <c r="F21" s="1128"/>
      <c r="G21" s="13"/>
      <c r="H21" s="1129"/>
      <c r="I21" s="44"/>
      <c r="J21" s="232"/>
      <c r="K21" s="12"/>
      <c r="L21" s="44"/>
      <c r="M21" s="44"/>
      <c r="N21" s="12"/>
      <c r="O21" s="44"/>
      <c r="P21" s="741"/>
      <c r="Q21" s="1129"/>
      <c r="R21" s="44"/>
      <c r="S21" s="232"/>
      <c r="T21" s="12"/>
    </row>
    <row r="22" spans="1:47" s="59" customFormat="1" ht="15" x14ac:dyDescent="0.25">
      <c r="B22" s="545" t="s">
        <v>528</v>
      </c>
      <c r="C22" s="60"/>
      <c r="F22" s="1130"/>
      <c r="G22" s="60"/>
      <c r="H22" s="1129"/>
      <c r="I22" s="44"/>
      <c r="J22" s="233"/>
      <c r="K22" s="60"/>
      <c r="L22" s="44"/>
      <c r="M22" s="44"/>
      <c r="N22" s="60"/>
      <c r="O22" s="44"/>
      <c r="P22" s="741"/>
      <c r="Q22" s="1129"/>
      <c r="R22" s="44"/>
      <c r="S22" s="233"/>
      <c r="T22" s="60"/>
      <c r="Y22" s="62"/>
      <c r="AA22" s="191"/>
      <c r="AG22" s="62"/>
      <c r="AI22" s="191"/>
      <c r="AO22" s="62"/>
    </row>
    <row r="23" spans="1:47" s="59" customFormat="1" ht="15" x14ac:dyDescent="0.25">
      <c r="B23" s="456" t="s">
        <v>498</v>
      </c>
      <c r="E23" s="60"/>
      <c r="F23" s="1130"/>
      <c r="G23" s="44"/>
      <c r="H23" s="1129"/>
      <c r="I23" s="44"/>
      <c r="J23" s="233"/>
      <c r="K23" s="60"/>
      <c r="L23" s="44"/>
      <c r="M23" s="44"/>
      <c r="N23" s="60"/>
      <c r="O23" s="44"/>
      <c r="P23" s="741"/>
      <c r="Q23" s="1129"/>
      <c r="R23" s="44"/>
      <c r="S23" s="233"/>
      <c r="T23" s="60"/>
      <c r="Y23" s="62"/>
      <c r="AA23" s="191"/>
      <c r="AG23" s="62"/>
      <c r="AI23" s="191"/>
      <c r="AO23" s="62"/>
    </row>
    <row r="24" spans="1:47" s="59" customFormat="1" ht="15" x14ac:dyDescent="0.25">
      <c r="B24" s="800" t="s">
        <v>1351</v>
      </c>
      <c r="E24" s="60"/>
      <c r="F24" s="1130"/>
      <c r="G24" s="44"/>
      <c r="H24" s="1129"/>
      <c r="I24" s="44"/>
      <c r="J24" s="233"/>
      <c r="K24" s="60"/>
      <c r="L24" s="44"/>
      <c r="M24" s="44"/>
      <c r="N24" s="60"/>
      <c r="O24" s="44"/>
      <c r="P24" s="741"/>
      <c r="Q24" s="1129"/>
      <c r="R24" s="44"/>
      <c r="S24" s="233"/>
      <c r="T24" s="60"/>
      <c r="Y24" s="62"/>
      <c r="AA24" s="191"/>
      <c r="AG24" s="62"/>
      <c r="AI24" s="191"/>
      <c r="AO24" s="62"/>
    </row>
    <row r="25" spans="1:47" s="59" customFormat="1" ht="15" x14ac:dyDescent="0.25">
      <c r="B25" s="800" t="s">
        <v>518</v>
      </c>
      <c r="C25" s="470"/>
      <c r="D25" s="470"/>
      <c r="E25" s="470"/>
      <c r="F25" s="1171"/>
      <c r="G25" s="471"/>
      <c r="H25" s="1171"/>
      <c r="I25" s="471"/>
      <c r="J25" s="471"/>
      <c r="K25" s="470"/>
      <c r="L25" s="471"/>
      <c r="M25" s="471"/>
      <c r="N25" s="470"/>
      <c r="O25" s="471"/>
      <c r="P25" s="471"/>
      <c r="Q25" s="1171"/>
      <c r="R25" s="471"/>
      <c r="S25" s="471"/>
      <c r="T25" s="470"/>
      <c r="U25" s="470"/>
      <c r="V25" s="470"/>
      <c r="W25" s="470"/>
      <c r="X25" s="470"/>
      <c r="Y25" s="1171"/>
      <c r="Z25" s="470"/>
      <c r="AA25" s="471"/>
      <c r="AB25" s="470"/>
      <c r="AC25" s="470"/>
      <c r="AD25" s="470"/>
      <c r="AE25" s="470"/>
      <c r="AF25" s="470"/>
      <c r="AG25" s="1171"/>
      <c r="AH25" s="470"/>
      <c r="AI25" s="191"/>
      <c r="AO25" s="62"/>
    </row>
    <row r="26" spans="1:47" s="59" customFormat="1" x14ac:dyDescent="0.35">
      <c r="A26" s="61"/>
      <c r="B26" s="1127" t="s">
        <v>3068</v>
      </c>
      <c r="C26" s="456"/>
      <c r="D26" s="456"/>
      <c r="E26" s="470"/>
      <c r="F26" s="1172"/>
      <c r="G26" s="470"/>
      <c r="H26" s="1171"/>
      <c r="I26" s="471"/>
      <c r="J26" s="471"/>
      <c r="K26" s="470"/>
      <c r="L26" s="471"/>
      <c r="M26" s="471"/>
      <c r="N26" s="470"/>
      <c r="O26" s="471"/>
      <c r="P26" s="471"/>
      <c r="Q26" s="1171"/>
      <c r="R26" s="471"/>
      <c r="S26" s="471"/>
      <c r="T26" s="470"/>
      <c r="U26" s="470"/>
      <c r="V26" s="470"/>
      <c r="W26" s="470"/>
      <c r="X26" s="470"/>
      <c r="Y26" s="1171"/>
      <c r="Z26" s="470"/>
      <c r="AA26" s="471"/>
      <c r="AB26" s="470"/>
      <c r="AC26" s="470"/>
      <c r="AD26" s="470"/>
      <c r="AE26" s="470"/>
      <c r="AF26" s="470"/>
      <c r="AG26" s="1171"/>
      <c r="AH26" s="470"/>
      <c r="AI26" s="191"/>
      <c r="AO26" s="62"/>
    </row>
    <row r="27" spans="1:47" ht="15" x14ac:dyDescent="0.25">
      <c r="A27" s="51"/>
      <c r="C27" s="470"/>
      <c r="D27" s="477"/>
      <c r="E27" s="470"/>
      <c r="F27" s="1171"/>
      <c r="G27" s="471"/>
      <c r="H27" s="1171"/>
      <c r="I27" s="471"/>
      <c r="J27" s="471"/>
      <c r="K27" s="470"/>
      <c r="L27" s="471"/>
      <c r="M27" s="471"/>
      <c r="N27" s="470"/>
      <c r="O27" s="471"/>
      <c r="P27" s="471"/>
      <c r="Q27" s="1171"/>
      <c r="R27" s="471"/>
      <c r="S27" s="471"/>
      <c r="T27" s="470"/>
      <c r="U27" s="470"/>
      <c r="V27" s="470"/>
      <c r="W27" s="470"/>
      <c r="X27" s="470"/>
      <c r="Y27" s="1171"/>
      <c r="Z27" s="470"/>
      <c r="AA27" s="471"/>
      <c r="AB27" s="470"/>
      <c r="AC27" s="470"/>
      <c r="AD27" s="470"/>
      <c r="AE27" s="470"/>
      <c r="AF27" s="470"/>
      <c r="AG27" s="1171"/>
      <c r="AH27" s="470"/>
    </row>
    <row r="28" spans="1:47" s="59" customFormat="1" x14ac:dyDescent="0.35">
      <c r="A28" s="745"/>
      <c r="C28" s="800"/>
      <c r="D28" s="545"/>
      <c r="E28" s="545"/>
      <c r="F28" s="1172"/>
      <c r="G28" s="545"/>
      <c r="H28" s="1172"/>
      <c r="I28" s="472"/>
      <c r="J28" s="472"/>
      <c r="K28" s="545"/>
      <c r="L28" s="472"/>
      <c r="M28" s="472"/>
      <c r="N28" s="545"/>
      <c r="O28" s="472"/>
      <c r="P28" s="472"/>
      <c r="Q28" s="1172"/>
      <c r="R28" s="472"/>
      <c r="S28" s="472"/>
      <c r="T28" s="545"/>
      <c r="U28" s="545"/>
      <c r="V28" s="545"/>
      <c r="W28" s="545"/>
      <c r="X28" s="545"/>
      <c r="Y28" s="1172"/>
      <c r="Z28" s="545"/>
      <c r="AA28" s="472"/>
      <c r="AB28" s="545"/>
      <c r="AC28" s="545"/>
      <c r="AD28" s="545"/>
      <c r="AE28" s="545"/>
      <c r="AF28" s="545"/>
      <c r="AG28" s="1172"/>
      <c r="AH28" s="545"/>
      <c r="AI28" s="191"/>
      <c r="AO28" s="62"/>
    </row>
    <row r="29" spans="1:47" s="59" customFormat="1" x14ac:dyDescent="0.35">
      <c r="A29" s="745"/>
      <c r="C29" s="800"/>
      <c r="D29" s="545"/>
      <c r="E29" s="545"/>
      <c r="F29" s="1172"/>
      <c r="G29" s="472"/>
      <c r="H29" s="1172"/>
      <c r="I29" s="472"/>
      <c r="J29" s="472"/>
      <c r="K29" s="545"/>
      <c r="L29" s="472"/>
      <c r="M29" s="472"/>
      <c r="N29" s="545"/>
      <c r="O29" s="472"/>
      <c r="P29" s="472"/>
      <c r="Q29" s="1172"/>
      <c r="R29" s="472"/>
      <c r="S29" s="472"/>
      <c r="T29" s="545"/>
      <c r="U29" s="545"/>
      <c r="V29" s="545"/>
      <c r="W29" s="545"/>
      <c r="X29" s="545"/>
      <c r="Y29" s="1172"/>
      <c r="Z29" s="545"/>
      <c r="AA29" s="472"/>
      <c r="AB29" s="545"/>
      <c r="AC29" s="545"/>
      <c r="AD29" s="545"/>
      <c r="AE29" s="545"/>
      <c r="AF29" s="545"/>
      <c r="AG29" s="1172"/>
      <c r="AH29" s="545"/>
      <c r="AI29" s="191"/>
      <c r="AO29" s="62"/>
    </row>
    <row r="30" spans="1:47" s="59" customFormat="1" x14ac:dyDescent="0.35">
      <c r="C30" s="744"/>
      <c r="F30" s="1130"/>
      <c r="G30" s="744"/>
      <c r="H30" s="1129"/>
      <c r="I30" s="744"/>
      <c r="J30" s="788"/>
      <c r="K30" s="744"/>
      <c r="L30" s="744"/>
      <c r="M30" s="744"/>
      <c r="N30" s="744"/>
      <c r="O30" s="744"/>
      <c r="P30" s="744"/>
      <c r="Q30" s="1129"/>
      <c r="R30" s="744"/>
      <c r="S30" s="788"/>
      <c r="T30" s="744"/>
      <c r="Y30" s="62"/>
      <c r="AA30" s="191"/>
      <c r="AG30" s="62"/>
      <c r="AI30" s="191"/>
      <c r="AO30" s="62"/>
    </row>
    <row r="31" spans="1:47" s="59" customFormat="1" x14ac:dyDescent="0.35">
      <c r="A31" s="1446"/>
      <c r="B31" s="1446"/>
      <c r="C31" s="1446"/>
      <c r="D31" s="1446"/>
      <c r="F31" s="1130"/>
      <c r="G31" s="742"/>
      <c r="H31" s="1130"/>
      <c r="I31" s="742"/>
      <c r="J31" s="789"/>
      <c r="K31" s="742"/>
      <c r="L31" s="742"/>
      <c r="M31" s="742"/>
      <c r="N31" s="742"/>
      <c r="O31" s="742"/>
      <c r="P31" s="742"/>
      <c r="Q31" s="1130"/>
      <c r="R31" s="742"/>
      <c r="S31" s="788"/>
      <c r="T31" s="744"/>
      <c r="Y31" s="62"/>
      <c r="AA31" s="191"/>
      <c r="AG31" s="62"/>
      <c r="AI31" s="191"/>
      <c r="AO31" s="62"/>
    </row>
    <row r="32" spans="1:47" x14ac:dyDescent="0.35">
      <c r="A32" s="51"/>
      <c r="B32" s="51"/>
      <c r="C32" s="52"/>
      <c r="D32" s="51"/>
      <c r="E32" s="51"/>
      <c r="F32" s="1133"/>
      <c r="G32" s="52"/>
      <c r="H32" s="1132"/>
      <c r="I32" s="53"/>
      <c r="J32" s="288"/>
      <c r="K32" s="53"/>
      <c r="L32" s="53"/>
      <c r="M32" s="53"/>
      <c r="N32" s="53"/>
      <c r="O32" s="53"/>
      <c r="P32" s="53"/>
      <c r="Q32" s="1132"/>
      <c r="R32" s="53"/>
      <c r="S32" s="288"/>
      <c r="T32" s="52"/>
      <c r="U32" s="51"/>
      <c r="V32" s="51"/>
    </row>
    <row r="33" spans="1:34" x14ac:dyDescent="0.35">
      <c r="A33" s="51"/>
      <c r="B33" s="51"/>
      <c r="C33" s="52"/>
      <c r="D33" s="51"/>
      <c r="E33" s="51"/>
      <c r="F33" s="1133"/>
      <c r="G33" s="52"/>
      <c r="H33" s="1132"/>
      <c r="I33" s="53"/>
      <c r="J33" s="288"/>
      <c r="K33" s="52"/>
      <c r="L33" s="53"/>
      <c r="M33" s="53"/>
      <c r="N33" s="52"/>
      <c r="O33" s="53"/>
      <c r="P33" s="53"/>
      <c r="Q33" s="1132"/>
      <c r="R33" s="53"/>
      <c r="S33" s="288"/>
      <c r="T33" s="52"/>
      <c r="U33" s="51"/>
      <c r="V33" s="51"/>
    </row>
    <row r="34" spans="1:34" x14ac:dyDescent="0.35">
      <c r="A34" s="51"/>
      <c r="B34" s="51"/>
      <c r="C34" s="51"/>
      <c r="D34" s="51"/>
      <c r="E34" s="52"/>
      <c r="F34" s="1133"/>
      <c r="G34" s="53"/>
      <c r="H34" s="1132"/>
      <c r="I34" s="53"/>
      <c r="J34" s="288"/>
      <c r="K34" s="52"/>
      <c r="L34" s="53"/>
      <c r="M34" s="53"/>
      <c r="N34" s="52"/>
      <c r="O34" s="53"/>
      <c r="P34" s="53"/>
      <c r="Q34" s="1132"/>
      <c r="R34" s="53"/>
      <c r="S34" s="288"/>
      <c r="T34" s="52"/>
      <c r="U34" s="51"/>
      <c r="V34" s="51"/>
    </row>
    <row r="35" spans="1:34" x14ac:dyDescent="0.35">
      <c r="A35" s="51"/>
      <c r="B35" s="473"/>
      <c r="C35" s="473"/>
      <c r="D35" s="473"/>
      <c r="E35" s="473"/>
      <c r="F35" s="1173"/>
      <c r="G35" s="474"/>
      <c r="H35" s="1173"/>
      <c r="I35" s="474"/>
      <c r="J35" s="474"/>
      <c r="K35" s="473"/>
      <c r="L35" s="474"/>
      <c r="M35" s="474"/>
      <c r="N35" s="473"/>
      <c r="O35" s="474"/>
      <c r="P35" s="474"/>
      <c r="Q35" s="1173"/>
      <c r="R35" s="474"/>
      <c r="S35" s="474"/>
      <c r="T35" s="473"/>
      <c r="U35" s="473"/>
      <c r="V35" s="473"/>
      <c r="W35" s="475"/>
      <c r="X35" s="475"/>
      <c r="Y35" s="1175"/>
      <c r="Z35" s="475"/>
      <c r="AA35" s="476"/>
      <c r="AB35" s="475"/>
      <c r="AC35" s="475"/>
      <c r="AD35" s="475"/>
      <c r="AE35" s="475"/>
      <c r="AF35" s="475"/>
      <c r="AG35" s="1175"/>
      <c r="AH35" s="475"/>
    </row>
    <row r="36" spans="1:34" x14ac:dyDescent="0.35">
      <c r="A36" s="51"/>
      <c r="B36" s="473"/>
      <c r="C36" s="473"/>
      <c r="D36" s="473"/>
      <c r="E36" s="473"/>
      <c r="F36" s="1173"/>
      <c r="G36" s="474"/>
      <c r="H36" s="1173"/>
      <c r="I36" s="474"/>
      <c r="J36" s="474"/>
      <c r="K36" s="473"/>
      <c r="L36" s="474"/>
      <c r="M36" s="474"/>
      <c r="N36" s="473"/>
      <c r="O36" s="474"/>
      <c r="P36" s="474"/>
      <c r="Q36" s="1173"/>
      <c r="R36" s="474"/>
      <c r="S36" s="474"/>
      <c r="T36" s="473"/>
      <c r="U36" s="473"/>
      <c r="V36" s="473"/>
      <c r="W36" s="475"/>
      <c r="X36" s="475"/>
      <c r="Y36" s="1175"/>
      <c r="Z36" s="475"/>
      <c r="AA36" s="476"/>
      <c r="AB36" s="475"/>
      <c r="AC36" s="475"/>
      <c r="AD36" s="475"/>
      <c r="AE36" s="475"/>
      <c r="AF36" s="475"/>
      <c r="AG36" s="1175"/>
      <c r="AH36" s="475"/>
    </row>
    <row r="37" spans="1:34" x14ac:dyDescent="0.35">
      <c r="A37" s="50"/>
      <c r="B37" s="50"/>
      <c r="C37" s="50"/>
      <c r="D37" s="50"/>
      <c r="E37" s="51"/>
      <c r="F37" s="1133"/>
      <c r="G37" s="52"/>
      <c r="H37" s="63"/>
      <c r="I37" s="63"/>
      <c r="J37" s="288"/>
      <c r="K37" s="52"/>
      <c r="L37" s="63"/>
      <c r="M37" s="63"/>
      <c r="N37" s="52"/>
      <c r="O37" s="63"/>
      <c r="P37" s="63"/>
      <c r="Q37" s="63"/>
      <c r="R37" s="63"/>
      <c r="S37" s="288"/>
      <c r="T37" s="52"/>
      <c r="U37" s="51"/>
      <c r="V37" s="51"/>
    </row>
    <row r="38" spans="1:34" x14ac:dyDescent="0.35">
      <c r="A38" s="51"/>
      <c r="B38" s="51"/>
      <c r="C38" s="52"/>
      <c r="D38" s="52"/>
      <c r="E38" s="51"/>
      <c r="F38" s="1133"/>
      <c r="G38" s="53"/>
      <c r="H38" s="1132"/>
      <c r="I38" s="53"/>
      <c r="J38" s="288"/>
      <c r="K38" s="52"/>
      <c r="L38" s="53"/>
      <c r="M38" s="53"/>
      <c r="N38" s="52"/>
      <c r="O38" s="53"/>
      <c r="P38" s="53"/>
      <c r="Q38" s="1132"/>
      <c r="R38" s="53"/>
      <c r="S38" s="288"/>
      <c r="T38" s="52"/>
      <c r="U38" s="51"/>
      <c r="V38" s="51"/>
    </row>
    <row r="39" spans="1:34" x14ac:dyDescent="0.35">
      <c r="A39" s="51"/>
      <c r="B39" s="51"/>
      <c r="C39" s="52"/>
      <c r="D39" s="51"/>
      <c r="E39" s="51"/>
      <c r="F39" s="1133"/>
      <c r="G39" s="53"/>
      <c r="H39" s="1132"/>
      <c r="I39" s="53"/>
      <c r="J39" s="288"/>
      <c r="K39" s="52"/>
      <c r="L39" s="53"/>
      <c r="M39" s="53"/>
      <c r="N39" s="52"/>
      <c r="O39" s="53"/>
      <c r="P39" s="53"/>
      <c r="Q39" s="1132"/>
      <c r="R39" s="53"/>
      <c r="S39" s="288"/>
      <c r="T39" s="52"/>
      <c r="U39" s="51"/>
      <c r="V39" s="51"/>
    </row>
    <row r="40" spans="1:34" x14ac:dyDescent="0.35">
      <c r="A40" s="50"/>
      <c r="B40" s="50"/>
      <c r="C40" s="50"/>
      <c r="D40" s="51"/>
      <c r="E40" s="51"/>
      <c r="F40" s="1133"/>
      <c r="G40" s="52"/>
      <c r="H40" s="1132"/>
      <c r="I40" s="53"/>
      <c r="J40" s="288"/>
      <c r="K40" s="52"/>
      <c r="L40" s="53"/>
      <c r="M40" s="53"/>
      <c r="N40" s="52"/>
      <c r="O40" s="53"/>
      <c r="P40" s="53"/>
      <c r="Q40" s="1132"/>
      <c r="R40" s="53"/>
      <c r="S40" s="288"/>
      <c r="T40" s="52"/>
      <c r="U40" s="51"/>
      <c r="V40" s="51"/>
    </row>
    <row r="41" spans="1:34" x14ac:dyDescent="0.35">
      <c r="A41" s="50"/>
      <c r="B41" s="50"/>
      <c r="C41" s="50"/>
      <c r="D41" s="51"/>
      <c r="E41" s="52"/>
      <c r="F41" s="1133"/>
      <c r="G41" s="53"/>
      <c r="H41" s="1132"/>
      <c r="I41" s="53"/>
      <c r="J41" s="288"/>
      <c r="K41" s="52"/>
      <c r="L41" s="53"/>
      <c r="M41" s="53"/>
      <c r="N41" s="52"/>
      <c r="O41" s="53"/>
      <c r="P41" s="53"/>
      <c r="Q41" s="1132"/>
      <c r="R41" s="53"/>
      <c r="S41" s="288"/>
      <c r="T41" s="52"/>
      <c r="U41" s="51"/>
      <c r="V41" s="51"/>
    </row>
    <row r="42" spans="1:34" x14ac:dyDescent="0.35">
      <c r="A42" s="51"/>
      <c r="B42" s="51"/>
      <c r="C42" s="52"/>
      <c r="D42" s="51"/>
      <c r="E42" s="51"/>
      <c r="F42" s="1133"/>
      <c r="G42" s="52"/>
      <c r="H42" s="1132"/>
      <c r="I42" s="52"/>
      <c r="J42" s="288"/>
      <c r="K42" s="52"/>
      <c r="L42" s="52"/>
      <c r="M42" s="52"/>
      <c r="N42" s="52"/>
      <c r="O42" s="52"/>
      <c r="P42" s="52"/>
      <c r="Q42" s="1132"/>
      <c r="R42" s="52"/>
      <c r="S42" s="288"/>
      <c r="T42" s="52"/>
      <c r="U42" s="51"/>
      <c r="V42" s="51"/>
    </row>
    <row r="43" spans="1:34" x14ac:dyDescent="0.35">
      <c r="A43" s="1441"/>
      <c r="B43" s="1441"/>
      <c r="C43" s="1441"/>
      <c r="D43" s="1441"/>
      <c r="E43" s="51"/>
      <c r="F43" s="1133"/>
      <c r="G43" s="54"/>
      <c r="H43" s="1133"/>
      <c r="I43" s="54"/>
      <c r="J43" s="290"/>
      <c r="K43" s="54"/>
      <c r="L43" s="54"/>
      <c r="M43" s="54"/>
      <c r="N43" s="54"/>
      <c r="O43" s="54"/>
      <c r="P43" s="54"/>
      <c r="Q43" s="1133"/>
      <c r="R43" s="54"/>
      <c r="S43" s="288"/>
      <c r="T43" s="52"/>
      <c r="U43" s="51"/>
      <c r="V43" s="51"/>
    </row>
    <row r="44" spans="1:34" x14ac:dyDescent="0.35">
      <c r="A44" s="51"/>
      <c r="B44" s="51"/>
      <c r="C44" s="52"/>
      <c r="D44" s="51"/>
      <c r="E44" s="51"/>
      <c r="F44" s="1133"/>
      <c r="G44" s="52"/>
      <c r="H44" s="1132"/>
      <c r="I44" s="53"/>
      <c r="J44" s="288"/>
      <c r="K44" s="53"/>
      <c r="L44" s="53"/>
      <c r="M44" s="53"/>
      <c r="N44" s="53"/>
      <c r="O44" s="53"/>
      <c r="P44" s="53"/>
      <c r="Q44" s="1132"/>
      <c r="R44" s="53"/>
      <c r="S44" s="288"/>
      <c r="T44" s="52"/>
      <c r="U44" s="51"/>
      <c r="V44" s="51"/>
    </row>
    <row r="45" spans="1:34" x14ac:dyDescent="0.35">
      <c r="A45" s="51"/>
      <c r="B45" s="51"/>
      <c r="C45" s="52"/>
      <c r="D45" s="51"/>
      <c r="E45" s="51"/>
      <c r="F45" s="1133"/>
      <c r="G45" s="52"/>
      <c r="H45" s="1132"/>
      <c r="I45" s="53"/>
      <c r="J45" s="288"/>
      <c r="K45" s="52"/>
      <c r="L45" s="53"/>
      <c r="M45" s="53"/>
      <c r="N45" s="52"/>
      <c r="O45" s="53"/>
      <c r="P45" s="53"/>
      <c r="Q45" s="1132"/>
      <c r="R45" s="53"/>
      <c r="S45" s="288"/>
      <c r="T45" s="52"/>
      <c r="U45" s="51"/>
      <c r="V45" s="51"/>
    </row>
    <row r="46" spans="1:34" x14ac:dyDescent="0.35">
      <c r="A46" s="51"/>
      <c r="B46" s="51"/>
      <c r="C46" s="51"/>
      <c r="D46" s="51"/>
      <c r="E46" s="52"/>
      <c r="F46" s="1133"/>
      <c r="G46" s="53"/>
      <c r="H46" s="1132"/>
      <c r="I46" s="53"/>
      <c r="J46" s="288"/>
      <c r="K46" s="52"/>
      <c r="L46" s="53"/>
      <c r="M46" s="53"/>
      <c r="N46" s="52"/>
      <c r="O46" s="53"/>
      <c r="P46" s="53"/>
      <c r="Q46" s="1132"/>
      <c r="R46" s="53"/>
      <c r="S46" s="288"/>
      <c r="T46" s="52"/>
      <c r="U46" s="51"/>
      <c r="V46" s="51"/>
    </row>
    <row r="47" spans="1:34" x14ac:dyDescent="0.35">
      <c r="A47" s="51"/>
      <c r="B47" s="51"/>
      <c r="C47" s="51"/>
      <c r="D47" s="51"/>
      <c r="E47" s="52"/>
      <c r="F47" s="1133"/>
      <c r="G47" s="53"/>
      <c r="H47" s="1132"/>
      <c r="I47" s="53"/>
      <c r="J47" s="288"/>
      <c r="K47" s="52"/>
      <c r="L47" s="53"/>
      <c r="M47" s="53"/>
      <c r="N47" s="52"/>
      <c r="O47" s="53"/>
      <c r="P47" s="53"/>
      <c r="Q47" s="1132"/>
      <c r="R47" s="53"/>
      <c r="S47" s="288"/>
      <c r="T47" s="52"/>
      <c r="U47" s="51"/>
      <c r="V47" s="51"/>
    </row>
    <row r="48" spans="1:34" x14ac:dyDescent="0.35">
      <c r="A48" s="51"/>
      <c r="B48" s="51"/>
      <c r="C48" s="51"/>
      <c r="D48" s="51"/>
      <c r="E48" s="52"/>
      <c r="F48" s="1133"/>
      <c r="G48" s="53"/>
      <c r="H48" s="1132"/>
      <c r="I48" s="53"/>
      <c r="J48" s="288"/>
      <c r="K48" s="52"/>
      <c r="L48" s="53"/>
      <c r="M48" s="53"/>
      <c r="N48" s="52"/>
      <c r="O48" s="53"/>
      <c r="P48" s="53"/>
      <c r="Q48" s="1132"/>
      <c r="R48" s="53"/>
      <c r="S48" s="288"/>
      <c r="T48" s="52"/>
      <c r="U48" s="51"/>
      <c r="V48" s="51"/>
    </row>
    <row r="49" spans="1:22" x14ac:dyDescent="0.35">
      <c r="A49" s="50"/>
      <c r="B49" s="50"/>
      <c r="C49" s="50"/>
      <c r="D49" s="50"/>
      <c r="E49" s="51"/>
      <c r="F49" s="1133"/>
      <c r="G49" s="52"/>
      <c r="H49" s="63"/>
      <c r="I49" s="63"/>
      <c r="J49" s="288"/>
      <c r="K49" s="52"/>
      <c r="L49" s="63"/>
      <c r="M49" s="63"/>
      <c r="N49" s="52"/>
      <c r="O49" s="63"/>
      <c r="P49" s="63"/>
      <c r="Q49" s="63"/>
      <c r="R49" s="63"/>
      <c r="S49" s="288"/>
      <c r="T49" s="52"/>
      <c r="U49" s="51"/>
      <c r="V49" s="51"/>
    </row>
    <row r="50" spans="1:22" x14ac:dyDescent="0.35">
      <c r="A50" s="51"/>
      <c r="B50" s="51"/>
      <c r="C50" s="52"/>
      <c r="D50" s="52"/>
      <c r="E50" s="51"/>
      <c r="F50" s="1133"/>
      <c r="G50" s="53"/>
      <c r="H50" s="1132"/>
      <c r="I50" s="53"/>
      <c r="J50" s="288"/>
      <c r="K50" s="52"/>
      <c r="L50" s="53"/>
      <c r="M50" s="53"/>
      <c r="N50" s="52"/>
      <c r="O50" s="53"/>
      <c r="P50" s="53"/>
      <c r="Q50" s="1132"/>
      <c r="R50" s="53"/>
      <c r="S50" s="288"/>
      <c r="T50" s="52"/>
      <c r="U50" s="51"/>
      <c r="V50" s="51"/>
    </row>
    <row r="51" spans="1:22" ht="15" customHeight="1" x14ac:dyDescent="0.35">
      <c r="A51" s="51"/>
      <c r="B51" s="51"/>
      <c r="C51" s="52"/>
      <c r="D51" s="51"/>
      <c r="E51" s="51"/>
      <c r="F51" s="1133"/>
      <c r="G51" s="53"/>
      <c r="H51" s="1132"/>
      <c r="I51" s="53"/>
      <c r="J51" s="288"/>
      <c r="K51" s="52"/>
      <c r="L51" s="53"/>
      <c r="M51" s="53"/>
      <c r="N51" s="52"/>
      <c r="O51" s="53"/>
      <c r="P51" s="53"/>
      <c r="Q51" s="1132"/>
      <c r="R51" s="53"/>
      <c r="S51" s="288"/>
      <c r="T51" s="52"/>
      <c r="U51" s="51"/>
      <c r="V51" s="51"/>
    </row>
    <row r="52" spans="1:22" x14ac:dyDescent="0.35">
      <c r="A52" s="50"/>
      <c r="B52" s="50"/>
      <c r="C52" s="50"/>
      <c r="D52" s="51"/>
      <c r="E52" s="51"/>
      <c r="F52" s="1133"/>
      <c r="G52" s="52"/>
      <c r="H52" s="1132"/>
      <c r="I52" s="53"/>
      <c r="J52" s="288"/>
      <c r="K52" s="52"/>
      <c r="L52" s="53"/>
      <c r="M52" s="53"/>
      <c r="N52" s="52"/>
      <c r="O52" s="53"/>
      <c r="P52" s="53"/>
      <c r="Q52" s="1132"/>
      <c r="R52" s="53"/>
      <c r="S52" s="288"/>
      <c r="T52" s="52"/>
      <c r="U52" s="51"/>
      <c r="V52" s="51"/>
    </row>
    <row r="53" spans="1:22" x14ac:dyDescent="0.35">
      <c r="A53" s="50"/>
      <c r="B53" s="50"/>
      <c r="C53" s="50"/>
      <c r="D53" s="51"/>
      <c r="E53" s="52"/>
      <c r="F53" s="1133"/>
      <c r="G53" s="53"/>
      <c r="H53" s="1132"/>
      <c r="I53" s="53"/>
      <c r="J53" s="288"/>
      <c r="K53" s="52"/>
      <c r="L53" s="53"/>
      <c r="M53" s="53"/>
      <c r="N53" s="52"/>
      <c r="O53" s="53"/>
      <c r="P53" s="53"/>
      <c r="Q53" s="1132"/>
      <c r="R53" s="53"/>
      <c r="S53" s="288"/>
      <c r="T53" s="52"/>
      <c r="U53" s="51"/>
      <c r="V53" s="51"/>
    </row>
    <row r="54" spans="1:22" x14ac:dyDescent="0.35">
      <c r="A54" s="51"/>
      <c r="B54" s="51"/>
      <c r="C54" s="51"/>
      <c r="D54" s="51"/>
      <c r="E54" s="51"/>
      <c r="F54" s="1174"/>
      <c r="G54" s="51"/>
      <c r="H54" s="63"/>
      <c r="I54" s="51"/>
      <c r="J54" s="291"/>
      <c r="K54" s="51"/>
      <c r="L54" s="51"/>
      <c r="M54" s="51"/>
      <c r="N54" s="51"/>
      <c r="O54" s="51"/>
      <c r="P54" s="51"/>
      <c r="Q54" s="63"/>
      <c r="R54" s="51"/>
      <c r="S54" s="291"/>
      <c r="T54" s="51"/>
      <c r="U54" s="51"/>
      <c r="V54" s="51"/>
    </row>
    <row r="55" spans="1:22" x14ac:dyDescent="0.35">
      <c r="A55" s="1441"/>
      <c r="B55" s="1441"/>
      <c r="C55" s="1441"/>
      <c r="D55" s="1441"/>
      <c r="E55" s="51"/>
      <c r="F55" s="1133"/>
      <c r="G55" s="54"/>
      <c r="H55" s="1133"/>
      <c r="I55" s="54"/>
      <c r="J55" s="290"/>
      <c r="K55" s="54"/>
      <c r="L55" s="54"/>
      <c r="M55" s="54"/>
      <c r="N55" s="54"/>
      <c r="O55" s="54"/>
      <c r="P55" s="54"/>
      <c r="Q55" s="1133"/>
      <c r="R55" s="54"/>
      <c r="S55" s="288"/>
      <c r="T55" s="52"/>
      <c r="U55" s="51"/>
      <c r="V55" s="51"/>
    </row>
    <row r="56" spans="1:22" x14ac:dyDescent="0.35">
      <c r="A56" s="51"/>
      <c r="B56" s="51"/>
      <c r="C56" s="51"/>
      <c r="D56" s="51"/>
      <c r="E56" s="51"/>
      <c r="F56" s="63"/>
      <c r="G56" s="51"/>
      <c r="H56" s="63"/>
      <c r="I56" s="51"/>
      <c r="J56" s="291"/>
      <c r="K56" s="51"/>
      <c r="L56" s="51"/>
      <c r="M56" s="51"/>
      <c r="N56" s="51"/>
      <c r="O56" s="51"/>
      <c r="P56" s="51"/>
      <c r="Q56" s="63"/>
      <c r="R56" s="51"/>
      <c r="S56" s="291"/>
      <c r="T56" s="51"/>
      <c r="U56" s="51"/>
      <c r="V56" s="51"/>
    </row>
  </sheetData>
  <customSheetViews>
    <customSheetView guid="{6E86E696-B0D6-465F-9D8E-9F701215684B}" scale="90">
      <pane ySplit="14" topLeftCell="A15" activePane="bottomLeft" state="frozen"/>
      <selection pane="bottomLeft" activeCell="H7" sqref="H7"/>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K19" sqref="K19"/>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T1" sqref="T1"/>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G27" sqref="G27"/>
      <pageMargins left="0.7" right="0.7" top="0.75" bottom="0.75" header="0.3" footer="0.3"/>
      <pageSetup paperSize="9" orientation="portrait" r:id="rId4"/>
    </customSheetView>
    <customSheetView guid="{C9002C72-A0F7-4AAF-83BF-3FC793C5F997}" scale="80">
      <pane ySplit="12" topLeftCell="A14" activePane="bottomLeft" state="frozen"/>
      <selection pane="bottomLeft" activeCell="A27" sqref="A27:XFD27"/>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B27" sqref="B27"/>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AN16" sqref="AN16:AN21"/>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J29" sqref="J29"/>
      <pageMargins left="0.7" right="0.7" top="0.75" bottom="0.75" header="0.3" footer="0.3"/>
      <pageSetup paperSize="9" orientation="portrait" r:id="rId8"/>
    </customSheetView>
    <customSheetView guid="{28583F20-F942-4E67-BA2F-018336FA398C}" scale="90">
      <pane ySplit="14" topLeftCell="A20" activePane="bottomLeft" state="frozen"/>
      <selection pane="bottomLeft" activeCell="H18" sqref="H18"/>
      <pageMargins left="0.7" right="0.7" top="0.75" bottom="0.75" header="0.3" footer="0.3"/>
      <pageSetup paperSize="9" orientation="portrait" r:id="rId9"/>
    </customSheetView>
  </customSheetViews>
  <mergeCells count="12">
    <mergeCell ref="A4:AC4"/>
    <mergeCell ref="A6:AG6"/>
    <mergeCell ref="A43:D43"/>
    <mergeCell ref="AO12:AU12"/>
    <mergeCell ref="A55:D55"/>
    <mergeCell ref="A11:D11"/>
    <mergeCell ref="H11:AM11"/>
    <mergeCell ref="H12:O12"/>
    <mergeCell ref="Q12:X12"/>
    <mergeCell ref="Y12:AF12"/>
    <mergeCell ref="AG12:AN12"/>
    <mergeCell ref="A31:D31"/>
  </mergeCells>
  <hyperlinks>
    <hyperlink ref="A10:D10" location="Contents!A1" display="Return to Contents"/>
  </hyperlinks>
  <pageMargins left="0.7" right="0.7" top="0.75" bottom="0.75" header="0.3" footer="0.3"/>
  <pageSetup paperSize="9"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S40"/>
  <sheetViews>
    <sheetView zoomScale="80" zoomScaleNormal="80" workbookViewId="0">
      <pane ySplit="13" topLeftCell="A14" activePane="bottomLeft" state="frozen"/>
      <selection pane="bottomLeft" activeCell="O10" sqref="O10"/>
    </sheetView>
  </sheetViews>
  <sheetFormatPr defaultColWidth="9.1796875" defaultRowHeight="14.5" x14ac:dyDescent="0.35"/>
  <cols>
    <col min="1" max="3" width="1.54296875" style="7" customWidth="1"/>
    <col min="4" max="5" width="5.1796875" style="7" customWidth="1"/>
    <col min="6" max="6" width="9.1796875" style="7"/>
    <col min="7" max="7" width="24.1796875" style="7" customWidth="1"/>
    <col min="8" max="8" width="9.1796875" style="45"/>
    <col min="9" max="9" width="9.1796875" style="45" customWidth="1"/>
    <col min="10" max="11" width="9.1796875" style="45"/>
    <col min="12" max="12" width="13.54296875" style="7" customWidth="1"/>
    <col min="13" max="16384" width="9.1796875" style="7"/>
  </cols>
  <sheetData>
    <row r="1" spans="1:19" ht="6" customHeight="1" x14ac:dyDescent="0.25"/>
    <row r="2" spans="1:19" s="393" customFormat="1" ht="18" x14ac:dyDescent="0.25">
      <c r="A2" s="1" t="s">
        <v>325</v>
      </c>
      <c r="B2" s="1283"/>
      <c r="C2" s="1283"/>
      <c r="D2" s="1283"/>
      <c r="E2" s="1283"/>
      <c r="F2" s="1283"/>
      <c r="G2" s="1283"/>
      <c r="H2" s="1287"/>
      <c r="I2" s="1287"/>
      <c r="J2" s="1287"/>
      <c r="K2" s="1287"/>
      <c r="L2" s="1283"/>
      <c r="M2" s="1283"/>
      <c r="N2" s="1283"/>
      <c r="O2" s="1283"/>
      <c r="P2" s="1283"/>
      <c r="Q2" s="1283"/>
      <c r="R2" s="1283"/>
      <c r="S2" s="1283"/>
    </row>
    <row r="3" spans="1:19" s="393" customFormat="1" ht="16.5" customHeight="1" x14ac:dyDescent="0.3">
      <c r="A3" s="1426" t="s">
        <v>3081</v>
      </c>
      <c r="H3" s="423"/>
      <c r="I3" s="423"/>
      <c r="J3" s="423"/>
      <c r="K3" s="423"/>
    </row>
    <row r="4" spans="1:19" s="393" customFormat="1" ht="15" x14ac:dyDescent="0.25">
      <c r="A4" s="8" t="s">
        <v>457</v>
      </c>
      <c r="H4" s="423"/>
      <c r="I4" s="423"/>
      <c r="J4" s="423"/>
      <c r="K4" s="423"/>
    </row>
    <row r="5" spans="1:19" s="393" customFormat="1" ht="6.75" customHeight="1" x14ac:dyDescent="0.2">
      <c r="H5" s="423"/>
      <c r="I5" s="423"/>
      <c r="J5" s="423"/>
      <c r="K5" s="423"/>
    </row>
    <row r="6" spans="1:19" s="393" customFormat="1" ht="15" customHeight="1" x14ac:dyDescent="0.2">
      <c r="A6" s="12" t="s">
        <v>458</v>
      </c>
      <c r="H6" s="423"/>
      <c r="I6" s="423"/>
      <c r="J6" s="423"/>
      <c r="K6" s="423"/>
    </row>
    <row r="7" spans="1:19" s="393" customFormat="1" ht="15" customHeight="1" x14ac:dyDescent="0.2">
      <c r="A7" s="433" t="s">
        <v>459</v>
      </c>
      <c r="H7" s="423"/>
      <c r="I7" s="423"/>
      <c r="J7" s="423"/>
      <c r="K7" s="423"/>
    </row>
    <row r="8" spans="1:19" s="819" customFormat="1" ht="15" customHeight="1" x14ac:dyDescent="0.2">
      <c r="A8" s="433"/>
      <c r="H8" s="423"/>
      <c r="I8" s="423"/>
      <c r="J8" s="423"/>
      <c r="K8" s="423"/>
    </row>
    <row r="9" spans="1:19" s="819" customFormat="1" ht="15" customHeight="1" x14ac:dyDescent="0.25">
      <c r="A9" s="840"/>
      <c r="H9" s="423"/>
      <c r="I9" s="423"/>
      <c r="J9" s="423"/>
      <c r="K9" s="423"/>
    </row>
    <row r="10" spans="1:19" s="393" customFormat="1" ht="15" customHeight="1" x14ac:dyDescent="0.2">
      <c r="A10" s="397" t="s">
        <v>460</v>
      </c>
      <c r="H10" s="423"/>
      <c r="I10" s="423"/>
      <c r="J10" s="423"/>
      <c r="K10" s="423"/>
    </row>
    <row r="11" spans="1:19" ht="15" x14ac:dyDescent="0.25">
      <c r="A11" s="24" t="s">
        <v>5</v>
      </c>
      <c r="B11" s="23"/>
      <c r="C11" s="23"/>
      <c r="D11" s="23"/>
      <c r="E11" s="29"/>
      <c r="F11" s="29"/>
      <c r="G11" s="29"/>
      <c r="H11" s="1061"/>
      <c r="I11" s="1061"/>
      <c r="J11" s="1035"/>
      <c r="K11" s="282"/>
    </row>
    <row r="12" spans="1:19" ht="17.25" customHeight="1" x14ac:dyDescent="0.25">
      <c r="A12" s="1445"/>
      <c r="B12" s="1445"/>
      <c r="C12" s="1445"/>
      <c r="D12" s="1445"/>
      <c r="E12" s="1465"/>
      <c r="F12" s="1465"/>
      <c r="G12" s="10"/>
      <c r="H12" s="1035"/>
      <c r="I12" s="1443" t="s">
        <v>45</v>
      </c>
      <c r="J12" s="1443"/>
      <c r="K12" s="1443"/>
    </row>
    <row r="13" spans="1:19" s="26" customFormat="1" ht="27" customHeight="1" x14ac:dyDescent="0.25">
      <c r="A13" s="26" t="s">
        <v>32</v>
      </c>
      <c r="G13" s="29"/>
      <c r="H13" s="1169" t="s">
        <v>1</v>
      </c>
      <c r="I13" s="1169" t="s">
        <v>33</v>
      </c>
      <c r="J13" s="1223" t="s">
        <v>34</v>
      </c>
      <c r="K13" s="1224" t="s">
        <v>46</v>
      </c>
      <c r="L13" s="34"/>
    </row>
    <row r="14" spans="1:19" ht="6" customHeight="1" x14ac:dyDescent="0.25">
      <c r="A14" s="17"/>
      <c r="B14" s="17"/>
      <c r="C14" s="17"/>
      <c r="D14" s="17"/>
      <c r="E14" s="17"/>
      <c r="F14" s="17"/>
      <c r="G14" s="17"/>
      <c r="H14" s="1170"/>
      <c r="I14" s="1170"/>
      <c r="J14" s="330"/>
      <c r="K14" s="330"/>
    </row>
    <row r="15" spans="1:19" ht="15" x14ac:dyDescent="0.25">
      <c r="A15" s="1469" t="s">
        <v>1</v>
      </c>
      <c r="B15" s="1469"/>
      <c r="C15" s="1469"/>
      <c r="D15" s="1469"/>
      <c r="E15" s="30"/>
      <c r="F15" s="3"/>
      <c r="G15" s="4"/>
      <c r="H15" s="35">
        <f>SUM(I15:K15)</f>
        <v>67</v>
      </c>
      <c r="I15" s="35">
        <f>SUM(I17+I19+I31)</f>
        <v>16</v>
      </c>
      <c r="J15" s="4">
        <f>SUM(J17+J19+J31)</f>
        <v>51</v>
      </c>
      <c r="K15" s="4">
        <f>SUM(K17+K19+K31)</f>
        <v>0</v>
      </c>
      <c r="L15" s="34"/>
    </row>
    <row r="16" spans="1:19" ht="15" x14ac:dyDescent="0.25">
      <c r="A16" s="28"/>
      <c r="B16" s="28"/>
      <c r="C16" s="28"/>
      <c r="D16" s="28"/>
      <c r="E16" s="36"/>
      <c r="F16" s="37"/>
      <c r="G16" s="38"/>
      <c r="H16" s="998"/>
      <c r="I16" s="998"/>
      <c r="J16" s="1128"/>
      <c r="K16" s="1128"/>
      <c r="L16" s="34"/>
    </row>
    <row r="17" spans="1:12" ht="15" x14ac:dyDescent="0.25">
      <c r="A17" s="31" t="s">
        <v>43</v>
      </c>
      <c r="B17" s="31"/>
      <c r="C17" s="31"/>
      <c r="D17" s="31"/>
      <c r="E17" s="6"/>
      <c r="F17" s="6"/>
      <c r="G17" s="6"/>
      <c r="H17" s="47">
        <f>SUM(I17:K17)</f>
        <v>27</v>
      </c>
      <c r="I17" s="47">
        <v>5</v>
      </c>
      <c r="J17" s="1003">
        <v>22</v>
      </c>
      <c r="K17" s="1003">
        <v>0</v>
      </c>
      <c r="L17" s="34"/>
    </row>
    <row r="18" spans="1:12" ht="15" x14ac:dyDescent="0.25">
      <c r="C18" s="12"/>
      <c r="F18" s="12"/>
      <c r="G18" s="12"/>
      <c r="H18" s="150"/>
      <c r="I18" s="150"/>
      <c r="J18" s="1126"/>
      <c r="K18" s="1126"/>
      <c r="L18" s="34"/>
    </row>
    <row r="19" spans="1:12" ht="15" x14ac:dyDescent="0.25">
      <c r="A19" s="31" t="s">
        <v>44</v>
      </c>
      <c r="B19" s="31"/>
      <c r="C19" s="31"/>
      <c r="D19" s="31"/>
      <c r="E19" s="6"/>
      <c r="F19" s="6"/>
      <c r="G19" s="6"/>
      <c r="H19" s="47">
        <f>SUM(I19:K19)</f>
        <v>33</v>
      </c>
      <c r="I19" s="47">
        <f>SUM(I20,I25,I29)</f>
        <v>7</v>
      </c>
      <c r="J19" s="1003">
        <f>SUM(J20,J25,J29)</f>
        <v>26</v>
      </c>
      <c r="K19" s="1003">
        <f>SUM(K20,K25,K29)</f>
        <v>0</v>
      </c>
      <c r="L19" s="34"/>
    </row>
    <row r="20" spans="1:12" ht="15" x14ac:dyDescent="0.25">
      <c r="C20" s="12"/>
      <c r="D20" s="7" t="s">
        <v>35</v>
      </c>
      <c r="F20" s="13"/>
      <c r="G20" s="13"/>
      <c r="H20" s="718">
        <f>SUM(I20:K20)</f>
        <v>27</v>
      </c>
      <c r="I20" s="718">
        <f>SUM(I21,I23)</f>
        <v>4</v>
      </c>
      <c r="J20" s="1204">
        <f>SUM(J21,J23)</f>
        <v>23</v>
      </c>
      <c r="K20" s="1204">
        <f>SUM(K21,K23)</f>
        <v>0</v>
      </c>
      <c r="L20" s="34"/>
    </row>
    <row r="21" spans="1:12" ht="15" x14ac:dyDescent="0.25">
      <c r="C21" s="12"/>
      <c r="E21" s="7" t="s">
        <v>36</v>
      </c>
      <c r="F21" s="13"/>
      <c r="G21" s="13"/>
      <c r="H21" s="718">
        <f>SUM(I21:K21)</f>
        <v>14</v>
      </c>
      <c r="I21" s="718">
        <v>1</v>
      </c>
      <c r="J21" s="1204">
        <v>13</v>
      </c>
      <c r="K21" s="1204">
        <v>0</v>
      </c>
      <c r="L21" s="34"/>
    </row>
    <row r="22" spans="1:12" ht="15" x14ac:dyDescent="0.25">
      <c r="F22" s="7" t="s">
        <v>37</v>
      </c>
      <c r="H22" s="718">
        <f>SUM(I22:K22)</f>
        <v>13</v>
      </c>
      <c r="I22" s="718">
        <v>1</v>
      </c>
      <c r="J22" s="1204">
        <v>12</v>
      </c>
      <c r="K22" s="1204">
        <v>0</v>
      </c>
      <c r="L22" s="34"/>
    </row>
    <row r="23" spans="1:12" ht="15" x14ac:dyDescent="0.25">
      <c r="E23" s="14" t="s">
        <v>38</v>
      </c>
      <c r="H23" s="718">
        <f>SUM(I23:K23)</f>
        <v>13</v>
      </c>
      <c r="I23" s="718">
        <v>3</v>
      </c>
      <c r="J23" s="1204">
        <v>10</v>
      </c>
      <c r="K23" s="1204">
        <v>0</v>
      </c>
      <c r="L23" s="34"/>
    </row>
    <row r="24" spans="1:12" ht="15" x14ac:dyDescent="0.25">
      <c r="E24" s="14"/>
      <c r="H24" s="718"/>
      <c r="I24" s="718"/>
      <c r="L24" s="34"/>
    </row>
    <row r="25" spans="1:12" ht="15" x14ac:dyDescent="0.25">
      <c r="D25" s="14" t="s">
        <v>39</v>
      </c>
      <c r="E25" s="14"/>
      <c r="F25" s="14"/>
      <c r="G25" s="14"/>
      <c r="H25" s="718">
        <f>SUM(I25:K25)</f>
        <v>2</v>
      </c>
      <c r="I25" s="718">
        <f>SUM(I26:I27)</f>
        <v>1</v>
      </c>
      <c r="J25" s="1204">
        <f>SUM(J26:J27)</f>
        <v>1</v>
      </c>
      <c r="K25" s="1204">
        <f>SUM(K26:K27)</f>
        <v>0</v>
      </c>
      <c r="L25" s="34"/>
    </row>
    <row r="26" spans="1:12" ht="15" x14ac:dyDescent="0.25">
      <c r="D26" s="14"/>
      <c r="E26" s="14" t="s">
        <v>40</v>
      </c>
      <c r="F26" s="14"/>
      <c r="G26" s="14"/>
      <c r="H26" s="718">
        <f>SUM(I26:K26)</f>
        <v>1</v>
      </c>
      <c r="I26" s="718">
        <v>1</v>
      </c>
      <c r="J26" s="1204">
        <v>0</v>
      </c>
      <c r="K26" s="1204">
        <v>0</v>
      </c>
      <c r="L26" s="34"/>
    </row>
    <row r="27" spans="1:12" ht="15" x14ac:dyDescent="0.25">
      <c r="D27" s="14"/>
      <c r="E27" s="14" t="s">
        <v>38</v>
      </c>
      <c r="F27" s="14"/>
      <c r="G27" s="14"/>
      <c r="H27" s="718">
        <f>SUM(I27:K27)</f>
        <v>1</v>
      </c>
      <c r="I27" s="718">
        <v>0</v>
      </c>
      <c r="J27" s="1204">
        <v>1</v>
      </c>
      <c r="K27" s="1204">
        <v>0</v>
      </c>
      <c r="L27" s="34"/>
    </row>
    <row r="28" spans="1:12" ht="15" x14ac:dyDescent="0.25">
      <c r="H28" s="718"/>
      <c r="I28" s="718"/>
      <c r="L28" s="34"/>
    </row>
    <row r="29" spans="1:12" ht="15" x14ac:dyDescent="0.25">
      <c r="D29" s="14" t="s">
        <v>41</v>
      </c>
      <c r="E29" s="14"/>
      <c r="F29" s="14"/>
      <c r="G29" s="14"/>
      <c r="H29" s="718">
        <f>SUM(I29:K29)</f>
        <v>4</v>
      </c>
      <c r="I29" s="718">
        <v>2</v>
      </c>
      <c r="J29" s="1204">
        <v>2</v>
      </c>
      <c r="K29" s="1204">
        <v>0</v>
      </c>
      <c r="L29" s="34"/>
    </row>
    <row r="30" spans="1:12" ht="15" x14ac:dyDescent="0.25">
      <c r="H30" s="718"/>
      <c r="I30" s="718"/>
      <c r="J30" s="1130"/>
      <c r="K30" s="1130"/>
      <c r="L30" s="34"/>
    </row>
    <row r="31" spans="1:12" ht="15" x14ac:dyDescent="0.25">
      <c r="A31" s="31" t="s">
        <v>42</v>
      </c>
      <c r="B31" s="31"/>
      <c r="C31" s="31"/>
      <c r="D31" s="6"/>
      <c r="E31" s="6"/>
      <c r="F31" s="6"/>
      <c r="G31" s="20"/>
      <c r="H31" s="47">
        <f>SUM(I31:K31)</f>
        <v>7</v>
      </c>
      <c r="I31" s="47">
        <v>4</v>
      </c>
      <c r="J31" s="1003">
        <v>3</v>
      </c>
      <c r="K31" s="140">
        <v>0</v>
      </c>
      <c r="L31" s="34"/>
    </row>
    <row r="33" spans="1:13" ht="15" x14ac:dyDescent="0.25">
      <c r="F33" s="34"/>
      <c r="H33" s="1222"/>
      <c r="I33" s="1222"/>
      <c r="J33" s="1222"/>
      <c r="K33" s="1222"/>
    </row>
    <row r="34" spans="1:13" x14ac:dyDescent="0.35">
      <c r="A34" s="1030" t="s">
        <v>3044</v>
      </c>
      <c r="B34" s="1125"/>
      <c r="C34" s="1125"/>
      <c r="D34" s="1125"/>
      <c r="E34" s="1125"/>
      <c r="F34" s="1274"/>
      <c r="G34" s="1125"/>
      <c r="H34" s="1275"/>
      <c r="I34" s="1275"/>
      <c r="J34" s="1275"/>
      <c r="K34" s="1275"/>
      <c r="L34" s="1125"/>
      <c r="M34" s="1125"/>
    </row>
    <row r="35" spans="1:13" x14ac:dyDescent="0.35">
      <c r="A35" s="1030" t="s">
        <v>3045</v>
      </c>
      <c r="B35" s="1125"/>
      <c r="C35" s="1125"/>
      <c r="D35" s="1125"/>
      <c r="E35" s="1125"/>
      <c r="F35" s="1125"/>
      <c r="G35" s="1125"/>
      <c r="H35" s="1275"/>
      <c r="I35" s="1275"/>
      <c r="J35" s="1275"/>
      <c r="K35" s="1275"/>
      <c r="L35" s="1125"/>
      <c r="M35" s="1125"/>
    </row>
    <row r="36" spans="1:13" x14ac:dyDescent="0.35">
      <c r="A36" s="1030" t="s">
        <v>3046</v>
      </c>
      <c r="B36" s="1125"/>
      <c r="C36" s="1125"/>
      <c r="D36" s="1125"/>
      <c r="E36" s="1125"/>
      <c r="F36" s="1125"/>
      <c r="G36" s="1125"/>
      <c r="H36" s="1275"/>
      <c r="I36" s="1275"/>
      <c r="J36" s="1275"/>
      <c r="K36" s="1275"/>
      <c r="L36" s="1125"/>
      <c r="M36" s="1125"/>
    </row>
    <row r="37" spans="1:13" x14ac:dyDescent="0.35">
      <c r="A37" s="1461" t="s">
        <v>3047</v>
      </c>
      <c r="B37" s="1461"/>
      <c r="C37" s="1461"/>
      <c r="D37" s="1461"/>
      <c r="E37" s="1461"/>
      <c r="F37" s="1461"/>
      <c r="G37" s="1461"/>
      <c r="H37" s="1461"/>
      <c r="I37" s="1461"/>
      <c r="J37" s="1461"/>
      <c r="K37" s="1461"/>
      <c r="L37" s="1461"/>
      <c r="M37" s="1461"/>
    </row>
    <row r="38" spans="1:13" x14ac:dyDescent="0.35">
      <c r="A38" s="1461"/>
      <c r="B38" s="1461"/>
      <c r="C38" s="1461"/>
      <c r="D38" s="1461"/>
      <c r="E38" s="1461"/>
      <c r="F38" s="1461"/>
      <c r="G38" s="1461"/>
      <c r="H38" s="1461"/>
      <c r="I38" s="1461"/>
      <c r="J38" s="1461"/>
      <c r="K38" s="1461"/>
      <c r="L38" s="1461"/>
      <c r="M38" s="1461"/>
    </row>
    <row r="39" spans="1:13" x14ac:dyDescent="0.35">
      <c r="A39" s="1461"/>
      <c r="B39" s="1461"/>
      <c r="C39" s="1461"/>
      <c r="D39" s="1461"/>
      <c r="E39" s="1461"/>
      <c r="F39" s="1461"/>
      <c r="G39" s="1461"/>
      <c r="H39" s="1461"/>
      <c r="I39" s="1461"/>
      <c r="J39" s="1461"/>
      <c r="K39" s="1461"/>
      <c r="L39" s="1461"/>
      <c r="M39" s="1461"/>
    </row>
    <row r="40" spans="1:13" ht="22.5" customHeight="1" x14ac:dyDescent="0.35">
      <c r="A40" s="1461"/>
      <c r="B40" s="1461"/>
      <c r="C40" s="1461"/>
      <c r="D40" s="1461"/>
      <c r="E40" s="1461"/>
      <c r="F40" s="1461"/>
      <c r="G40" s="1461"/>
      <c r="H40" s="1461"/>
      <c r="I40" s="1461"/>
      <c r="J40" s="1461"/>
      <c r="K40" s="1461"/>
      <c r="L40" s="1461"/>
      <c r="M40" s="1461"/>
    </row>
  </sheetData>
  <customSheetViews>
    <customSheetView guid="{6E86E696-B0D6-465F-9D8E-9F701215684B}" scale="80">
      <pane ySplit="14" topLeftCell="A15" activePane="bottomLeft" state="frozen"/>
      <selection pane="bottomLeft" activeCell="B2" sqref="B2:T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I14" sqref="I14"/>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B2" sqref="B2:T2"/>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S36" sqref="S36"/>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I14" sqref="I14"/>
      <pageMargins left="0.7" right="0.7" top="0.75" bottom="0.75" header="0.3" footer="0.3"/>
      <pageSetup paperSize="9" orientation="portrait" r:id="rId5"/>
    </customSheetView>
    <customSheetView guid="{D0F68430-8E60-4582-8981-740878CAA35F}" scale="80">
      <pane ySplit="14" topLeftCell="A21" activePane="bottomLeft" state="frozen"/>
      <selection pane="bottomLeft" activeCell="A34" sqref="A34"/>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I14" sqref="I14"/>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Q25" sqref="Q25"/>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B2" sqref="B2:T2"/>
      <pageMargins left="0.7" right="0.7" top="0.75" bottom="0.75" header="0.3" footer="0.3"/>
      <pageSetup paperSize="9" orientation="portrait" r:id="rId9"/>
    </customSheetView>
  </customSheetViews>
  <mergeCells count="5">
    <mergeCell ref="A12:D12"/>
    <mergeCell ref="E12:F12"/>
    <mergeCell ref="A15:D15"/>
    <mergeCell ref="I12:K12"/>
    <mergeCell ref="A37:M40"/>
  </mergeCells>
  <hyperlinks>
    <hyperlink ref="A11:D11" location="Contents!A1" display="Return to Contents"/>
  </hyperlinks>
  <pageMargins left="0.7" right="0.7" top="0.75" bottom="0.75" header="0.3" footer="0.3"/>
  <pageSetup paperSize="9" orientation="portrait"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A1:T37"/>
  <sheetViews>
    <sheetView zoomScale="80" zoomScaleNormal="80" workbookViewId="0">
      <pane ySplit="13" topLeftCell="A14" activePane="bottomLeft" state="frozen"/>
      <selection pane="bottomLeft" activeCell="M7" sqref="M7"/>
    </sheetView>
  </sheetViews>
  <sheetFormatPr defaultColWidth="9.1796875" defaultRowHeight="14.5" x14ac:dyDescent="0.35"/>
  <cols>
    <col min="1" max="3" width="1.54296875" style="7" customWidth="1"/>
    <col min="4" max="5" width="5.1796875" style="7" customWidth="1"/>
    <col min="6" max="6" width="9.1796875" style="7"/>
    <col min="7" max="7" width="19.26953125" style="7" customWidth="1"/>
    <col min="8" max="8" width="9.1796875" style="45"/>
    <col min="9" max="9" width="9.1796875" style="45" customWidth="1"/>
    <col min="10" max="10" width="9.1796875" style="45"/>
    <col min="11" max="11" width="12.26953125" style="45" customWidth="1"/>
    <col min="12" max="12" width="13.54296875" style="7" customWidth="1"/>
    <col min="13" max="16384" width="9.1796875" style="7"/>
  </cols>
  <sheetData>
    <row r="1" spans="1:20" ht="6" customHeight="1" x14ac:dyDescent="0.25"/>
    <row r="2" spans="1:20" s="393" customFormat="1" ht="18" x14ac:dyDescent="0.25">
      <c r="A2" s="1288" t="s">
        <v>326</v>
      </c>
      <c r="B2" s="1283"/>
      <c r="C2" s="1283"/>
      <c r="D2" s="1283"/>
      <c r="E2" s="1283"/>
      <c r="F2" s="1283"/>
      <c r="G2" s="1283"/>
      <c r="H2" s="1287"/>
      <c r="I2" s="1287"/>
      <c r="J2" s="1287"/>
      <c r="K2" s="1287"/>
      <c r="L2" s="1283"/>
      <c r="M2" s="1283"/>
      <c r="N2" s="1283"/>
      <c r="O2" s="1283"/>
      <c r="P2" s="1283"/>
      <c r="Q2" s="1283"/>
      <c r="R2" s="1283"/>
      <c r="S2" s="1283"/>
      <c r="T2" s="1283"/>
    </row>
    <row r="3" spans="1:20" s="393" customFormat="1" ht="14.5" customHeight="1" x14ac:dyDescent="0.3">
      <c r="A3" s="1426" t="s">
        <v>3081</v>
      </c>
      <c r="H3" s="423"/>
      <c r="I3" s="423"/>
      <c r="J3" s="423"/>
      <c r="K3" s="423"/>
    </row>
    <row r="4" spans="1:20" s="393" customFormat="1" ht="15" x14ac:dyDescent="0.25">
      <c r="A4" s="8" t="s">
        <v>461</v>
      </c>
      <c r="H4" s="423"/>
      <c r="I4" s="423"/>
      <c r="J4" s="423"/>
      <c r="K4" s="423"/>
    </row>
    <row r="5" spans="1:20" s="393" customFormat="1" ht="6.75" customHeight="1" x14ac:dyDescent="0.2">
      <c r="H5" s="423"/>
      <c r="I5" s="423"/>
      <c r="J5" s="423"/>
      <c r="K5" s="423"/>
    </row>
    <row r="6" spans="1:20" s="393" customFormat="1" ht="15" customHeight="1" x14ac:dyDescent="0.2">
      <c r="A6" s="12" t="s">
        <v>462</v>
      </c>
      <c r="H6" s="423"/>
      <c r="I6" s="423"/>
      <c r="J6" s="423"/>
      <c r="K6" s="423"/>
    </row>
    <row r="7" spans="1:20" s="393" customFormat="1" ht="15" customHeight="1" x14ac:dyDescent="0.2">
      <c r="A7" s="433" t="s">
        <v>459</v>
      </c>
      <c r="H7" s="423"/>
      <c r="I7" s="423"/>
      <c r="J7" s="423"/>
      <c r="K7" s="423"/>
    </row>
    <row r="8" spans="1:20" s="819" customFormat="1" ht="15" customHeight="1" x14ac:dyDescent="0.2">
      <c r="A8" s="433"/>
      <c r="H8" s="423"/>
      <c r="I8" s="423"/>
      <c r="J8" s="423"/>
      <c r="K8" s="423"/>
    </row>
    <row r="9" spans="1:20" s="819" customFormat="1" ht="15" customHeight="1" x14ac:dyDescent="0.25">
      <c r="A9" s="840"/>
      <c r="H9" s="423"/>
      <c r="I9" s="423"/>
      <c r="J9" s="423"/>
      <c r="K9" s="423"/>
    </row>
    <row r="10" spans="1:20" s="393" customFormat="1" ht="15" customHeight="1" x14ac:dyDescent="0.2">
      <c r="A10" s="397" t="s">
        <v>460</v>
      </c>
      <c r="H10" s="423"/>
      <c r="I10" s="423"/>
      <c r="J10" s="423"/>
      <c r="K10" s="423"/>
    </row>
    <row r="11" spans="1:20" ht="15" x14ac:dyDescent="0.25">
      <c r="A11" s="24" t="s">
        <v>5</v>
      </c>
      <c r="B11" s="23"/>
      <c r="C11" s="23"/>
      <c r="D11" s="23"/>
      <c r="E11" s="29"/>
      <c r="F11" s="29"/>
      <c r="G11" s="29"/>
      <c r="H11" s="1061"/>
      <c r="I11" s="1061"/>
      <c r="J11" s="1035"/>
      <c r="K11" s="282"/>
    </row>
    <row r="12" spans="1:20" ht="17.25" customHeight="1" x14ac:dyDescent="0.25">
      <c r="A12" s="1445"/>
      <c r="B12" s="1445"/>
      <c r="C12" s="1445"/>
      <c r="D12" s="1445"/>
      <c r="E12" s="1465"/>
      <c r="F12" s="1465"/>
      <c r="G12" s="10"/>
      <c r="H12" s="1035"/>
      <c r="I12" s="1443" t="s">
        <v>45</v>
      </c>
      <c r="J12" s="1443"/>
      <c r="K12" s="1443"/>
    </row>
    <row r="13" spans="1:20" s="26" customFormat="1" ht="28.5" customHeight="1" x14ac:dyDescent="0.25">
      <c r="A13" s="26" t="s">
        <v>32</v>
      </c>
      <c r="G13" s="29"/>
      <c r="H13" s="1169" t="s">
        <v>1</v>
      </c>
      <c r="I13" s="1169" t="s">
        <v>33</v>
      </c>
      <c r="J13" s="1223" t="s">
        <v>34</v>
      </c>
      <c r="K13" s="1224" t="s">
        <v>47</v>
      </c>
      <c r="L13" s="34"/>
    </row>
    <row r="14" spans="1:20" ht="6" customHeight="1" x14ac:dyDescent="0.25">
      <c r="A14" s="17"/>
      <c r="B14" s="17"/>
      <c r="C14" s="17"/>
      <c r="D14" s="17"/>
      <c r="E14" s="17"/>
      <c r="F14" s="17"/>
      <c r="G14" s="17"/>
      <c r="H14" s="1170"/>
      <c r="I14" s="1170"/>
      <c r="J14" s="330"/>
      <c r="K14" s="330"/>
    </row>
    <row r="15" spans="1:20" ht="15" x14ac:dyDescent="0.25">
      <c r="A15" s="1469" t="s">
        <v>1</v>
      </c>
      <c r="B15" s="1469"/>
      <c r="C15" s="1469"/>
      <c r="D15" s="1469"/>
      <c r="E15" s="40"/>
      <c r="F15" s="3"/>
      <c r="G15" s="4"/>
      <c r="H15" s="39">
        <f>SUM(I15:K15)</f>
        <v>11</v>
      </c>
      <c r="I15" s="21">
        <f>SUM(I17+I26)</f>
        <v>8</v>
      </c>
      <c r="J15" s="3">
        <f>SUM(J17+J26)</f>
        <v>3</v>
      </c>
      <c r="K15" s="4">
        <f>SUM(K17+K26)</f>
        <v>0</v>
      </c>
      <c r="L15" s="34"/>
    </row>
    <row r="16" spans="1:20" ht="15" x14ac:dyDescent="0.25">
      <c r="A16" s="12"/>
      <c r="B16" s="12"/>
      <c r="C16" s="12"/>
      <c r="D16" s="12"/>
      <c r="E16" s="12"/>
      <c r="F16" s="12"/>
      <c r="G16" s="12"/>
      <c r="H16" s="150"/>
      <c r="I16" s="150"/>
      <c r="J16" s="1126"/>
      <c r="K16" s="1126"/>
      <c r="L16" s="34"/>
    </row>
    <row r="17" spans="1:13" ht="15" x14ac:dyDescent="0.25">
      <c r="A17" s="31" t="s">
        <v>44</v>
      </c>
      <c r="B17" s="31"/>
      <c r="C17" s="31"/>
      <c r="D17" s="31"/>
      <c r="E17" s="6"/>
      <c r="F17" s="6"/>
      <c r="G17" s="6"/>
      <c r="H17" s="47">
        <f>SUM(I17:K17)</f>
        <v>7</v>
      </c>
      <c r="I17" s="1225">
        <f>SUM(I18,I23)</f>
        <v>4</v>
      </c>
      <c r="J17" s="27">
        <f>SUM(J18,J23)</f>
        <v>3</v>
      </c>
      <c r="K17" s="27">
        <f>SUM(K18,K23)</f>
        <v>0</v>
      </c>
      <c r="L17" s="34"/>
    </row>
    <row r="18" spans="1:13" ht="15" x14ac:dyDescent="0.25">
      <c r="A18" s="12"/>
      <c r="B18" s="12"/>
      <c r="C18" s="12"/>
      <c r="D18" s="12" t="s">
        <v>35</v>
      </c>
      <c r="E18" s="12"/>
      <c r="F18" s="13"/>
      <c r="G18" s="13"/>
      <c r="H18" s="163">
        <f>SUM(I18:K18)</f>
        <v>7</v>
      </c>
      <c r="I18" s="1001">
        <f>SUM(I19,I21)</f>
        <v>4</v>
      </c>
      <c r="J18" s="1129">
        <f>SUM(J19,J21)</f>
        <v>3</v>
      </c>
      <c r="K18" s="1227">
        <f>SUM(K19,K21)</f>
        <v>0</v>
      </c>
      <c r="L18" s="34"/>
    </row>
    <row r="19" spans="1:13" ht="15" x14ac:dyDescent="0.25">
      <c r="A19" s="12"/>
      <c r="B19" s="12"/>
      <c r="C19" s="12"/>
      <c r="D19" s="12"/>
      <c r="E19" s="12" t="s">
        <v>36</v>
      </c>
      <c r="F19" s="13"/>
      <c r="G19" s="13"/>
      <c r="H19" s="998">
        <f>SUM(I19:K19)</f>
        <v>2</v>
      </c>
      <c r="I19" s="150">
        <v>1</v>
      </c>
      <c r="J19" s="1226">
        <v>1</v>
      </c>
      <c r="K19" s="1226">
        <v>0</v>
      </c>
      <c r="L19" s="34"/>
    </row>
    <row r="20" spans="1:13" ht="15" x14ac:dyDescent="0.25">
      <c r="A20" s="12"/>
      <c r="B20" s="12"/>
      <c r="C20" s="12"/>
      <c r="D20" s="12"/>
      <c r="E20" s="12"/>
      <c r="F20" s="12" t="s">
        <v>37</v>
      </c>
      <c r="G20" s="12"/>
      <c r="H20" s="998">
        <f>SUM(I20:K20)</f>
        <v>2</v>
      </c>
      <c r="I20" s="150">
        <v>1</v>
      </c>
      <c r="J20" s="1226">
        <v>1</v>
      </c>
      <c r="K20" s="1226">
        <v>0</v>
      </c>
      <c r="L20" s="34"/>
    </row>
    <row r="21" spans="1:13" ht="15" x14ac:dyDescent="0.25">
      <c r="A21" s="12"/>
      <c r="B21" s="12"/>
      <c r="C21" s="12"/>
      <c r="D21" s="12"/>
      <c r="E21" s="19" t="s">
        <v>38</v>
      </c>
      <c r="F21" s="12"/>
      <c r="G21" s="12"/>
      <c r="H21" s="998">
        <f>SUM(I21:K21)</f>
        <v>5</v>
      </c>
      <c r="I21" s="150">
        <v>3</v>
      </c>
      <c r="J21" s="1226">
        <v>2</v>
      </c>
      <c r="K21" s="1226">
        <v>0</v>
      </c>
      <c r="L21" s="34"/>
    </row>
    <row r="22" spans="1:13" ht="15" x14ac:dyDescent="0.25">
      <c r="A22" s="12"/>
      <c r="B22" s="12"/>
      <c r="C22" s="12"/>
      <c r="D22" s="12"/>
      <c r="E22" s="19"/>
      <c r="F22" s="12"/>
      <c r="G22" s="12"/>
      <c r="H22" s="998"/>
      <c r="I22" s="150"/>
      <c r="J22" s="1126"/>
      <c r="K22" s="1126"/>
      <c r="L22" s="34"/>
    </row>
    <row r="23" spans="1:13" ht="15" x14ac:dyDescent="0.25">
      <c r="A23" s="12"/>
      <c r="B23" s="12"/>
      <c r="C23" s="12"/>
      <c r="D23" s="19" t="s">
        <v>39</v>
      </c>
      <c r="E23" s="19"/>
      <c r="F23" s="19"/>
      <c r="G23" s="19"/>
      <c r="H23" s="163">
        <f>SUM(I23:K23)</f>
        <v>0</v>
      </c>
      <c r="I23" s="1001">
        <v>0</v>
      </c>
      <c r="J23" s="1227">
        <v>0</v>
      </c>
      <c r="K23" s="1227">
        <v>0</v>
      </c>
      <c r="L23" s="34"/>
    </row>
    <row r="24" spans="1:13" ht="15" x14ac:dyDescent="0.25">
      <c r="A24" s="12"/>
      <c r="B24" s="12"/>
      <c r="C24" s="12"/>
      <c r="D24" s="19"/>
      <c r="E24" s="19" t="s">
        <v>38</v>
      </c>
      <c r="F24" s="19"/>
      <c r="G24" s="19"/>
      <c r="H24" s="998">
        <f>SUM(I24:K24)</f>
        <v>0</v>
      </c>
      <c r="I24" s="150">
        <v>0</v>
      </c>
      <c r="J24" s="1226">
        <v>0</v>
      </c>
      <c r="K24" s="1226">
        <v>0</v>
      </c>
      <c r="L24" s="34"/>
    </row>
    <row r="25" spans="1:13" ht="15" x14ac:dyDescent="0.25">
      <c r="A25" s="12"/>
      <c r="B25" s="12"/>
      <c r="C25" s="12"/>
      <c r="D25" s="12"/>
      <c r="E25" s="12"/>
      <c r="F25" s="12"/>
      <c r="G25" s="12"/>
      <c r="H25" s="998"/>
      <c r="I25" s="150"/>
      <c r="J25" s="1130"/>
      <c r="K25" s="1130"/>
      <c r="L25" s="34"/>
    </row>
    <row r="26" spans="1:13" ht="15" x14ac:dyDescent="0.25">
      <c r="A26" s="31" t="s">
        <v>42</v>
      </c>
      <c r="B26" s="31"/>
      <c r="C26" s="31"/>
      <c r="D26" s="6"/>
      <c r="E26" s="6"/>
      <c r="F26" s="6"/>
      <c r="G26" s="20"/>
      <c r="H26" s="47">
        <f>SUM(I26:K26)</f>
        <v>4</v>
      </c>
      <c r="I26" s="1225">
        <v>4</v>
      </c>
      <c r="J26" s="27">
        <v>0</v>
      </c>
      <c r="K26" s="27">
        <v>0</v>
      </c>
      <c r="L26" s="34"/>
    </row>
    <row r="27" spans="1:13" ht="15" x14ac:dyDescent="0.25"/>
    <row r="28" spans="1:13" ht="15" x14ac:dyDescent="0.25">
      <c r="F28" s="34"/>
      <c r="H28" s="1222"/>
      <c r="I28" s="1222"/>
      <c r="J28" s="1222"/>
      <c r="K28" s="1222"/>
    </row>
    <row r="29" spans="1:13" x14ac:dyDescent="0.35">
      <c r="A29" s="1461" t="s">
        <v>3048</v>
      </c>
      <c r="B29" s="1461"/>
      <c r="C29" s="1461"/>
      <c r="D29" s="1461"/>
      <c r="E29" s="1461"/>
      <c r="F29" s="1461"/>
      <c r="G29" s="1461"/>
      <c r="H29" s="1461"/>
      <c r="I29" s="1461"/>
      <c r="J29" s="1461"/>
      <c r="K29" s="1461"/>
      <c r="L29" s="1461"/>
      <c r="M29" s="1125"/>
    </row>
    <row r="30" spans="1:13" ht="27.75" customHeight="1" x14ac:dyDescent="0.35">
      <c r="A30" s="1461"/>
      <c r="B30" s="1461"/>
      <c r="C30" s="1461"/>
      <c r="D30" s="1461"/>
      <c r="E30" s="1461"/>
      <c r="F30" s="1461"/>
      <c r="G30" s="1461"/>
      <c r="H30" s="1461"/>
      <c r="I30" s="1461"/>
      <c r="J30" s="1461"/>
      <c r="K30" s="1461"/>
      <c r="L30" s="1461"/>
      <c r="M30" s="1125"/>
    </row>
    <row r="31" spans="1:13" x14ac:dyDescent="0.35">
      <c r="A31" s="1461" t="s">
        <v>3049</v>
      </c>
      <c r="B31" s="1461"/>
      <c r="C31" s="1461"/>
      <c r="D31" s="1461"/>
      <c r="E31" s="1461"/>
      <c r="F31" s="1461"/>
      <c r="G31" s="1461"/>
      <c r="H31" s="1461"/>
      <c r="I31" s="1461"/>
      <c r="J31" s="1461"/>
      <c r="K31" s="1461"/>
      <c r="L31" s="1461"/>
      <c r="M31" s="1125"/>
    </row>
    <row r="32" spans="1:13" ht="27.75" customHeight="1" x14ac:dyDescent="0.35">
      <c r="A32" s="1461"/>
      <c r="B32" s="1461"/>
      <c r="C32" s="1461"/>
      <c r="D32" s="1461"/>
      <c r="E32" s="1461"/>
      <c r="F32" s="1461"/>
      <c r="G32" s="1461"/>
      <c r="H32" s="1461"/>
      <c r="I32" s="1461"/>
      <c r="J32" s="1461"/>
      <c r="K32" s="1461"/>
      <c r="L32" s="1461"/>
      <c r="M32" s="1125"/>
    </row>
    <row r="33" spans="1:13" x14ac:dyDescent="0.35">
      <c r="A33" s="1030" t="s">
        <v>3050</v>
      </c>
      <c r="B33" s="1125"/>
      <c r="C33" s="1125"/>
      <c r="D33" s="1125"/>
      <c r="E33" s="1125"/>
      <c r="F33" s="1125"/>
      <c r="G33" s="1125"/>
      <c r="H33" s="1125"/>
      <c r="I33" s="1125"/>
      <c r="J33" s="1125"/>
      <c r="K33" s="1125"/>
      <c r="L33" s="1125"/>
      <c r="M33" s="1125"/>
    </row>
    <row r="34" spans="1:13" x14ac:dyDescent="0.35">
      <c r="A34" s="1461" t="s">
        <v>3047</v>
      </c>
      <c r="B34" s="1461"/>
      <c r="C34" s="1461"/>
      <c r="D34" s="1461"/>
      <c r="E34" s="1461"/>
      <c r="F34" s="1461"/>
      <c r="G34" s="1461"/>
      <c r="H34" s="1461"/>
      <c r="I34" s="1461"/>
      <c r="J34" s="1461"/>
      <c r="K34" s="1461"/>
      <c r="L34" s="1461"/>
      <c r="M34" s="1461"/>
    </row>
    <row r="35" spans="1:13" x14ac:dyDescent="0.35">
      <c r="A35" s="1461"/>
      <c r="B35" s="1461"/>
      <c r="C35" s="1461"/>
      <c r="D35" s="1461"/>
      <c r="E35" s="1461"/>
      <c r="F35" s="1461"/>
      <c r="G35" s="1461"/>
      <c r="H35" s="1461"/>
      <c r="I35" s="1461"/>
      <c r="J35" s="1461"/>
      <c r="K35" s="1461"/>
      <c r="L35" s="1461"/>
      <c r="M35" s="1461"/>
    </row>
    <row r="36" spans="1:13" x14ac:dyDescent="0.35">
      <c r="A36" s="1461"/>
      <c r="B36" s="1461"/>
      <c r="C36" s="1461"/>
      <c r="D36" s="1461"/>
      <c r="E36" s="1461"/>
      <c r="F36" s="1461"/>
      <c r="G36" s="1461"/>
      <c r="H36" s="1461"/>
      <c r="I36" s="1461"/>
      <c r="J36" s="1461"/>
      <c r="K36" s="1461"/>
      <c r="L36" s="1461"/>
      <c r="M36" s="1461"/>
    </row>
    <row r="37" spans="1:13" ht="23.25" customHeight="1" x14ac:dyDescent="0.35">
      <c r="A37" s="1461"/>
      <c r="B37" s="1461"/>
      <c r="C37" s="1461"/>
      <c r="D37" s="1461"/>
      <c r="E37" s="1461"/>
      <c r="F37" s="1461"/>
      <c r="G37" s="1461"/>
      <c r="H37" s="1461"/>
      <c r="I37" s="1461"/>
      <c r="J37" s="1461"/>
      <c r="K37" s="1461"/>
      <c r="L37" s="1461"/>
      <c r="M37" s="1461"/>
    </row>
  </sheetData>
  <customSheetViews>
    <customSheetView guid="{6E86E696-B0D6-465F-9D8E-9F701215684B}" scale="80">
      <pane ySplit="14" topLeftCell="A24" activePane="bottomLeft" state="frozen"/>
      <selection pane="bottomLeft" activeCell="A2" sqref="A2:U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J21" sqref="J21"/>
      <pageMargins left="0.7" right="0.7" top="0.75" bottom="0.75" header="0.3" footer="0.3"/>
      <pageSetup paperSize="9" orientation="portrait" r:id="rId2"/>
    </customSheetView>
    <customSheetView guid="{F7FE94E4-83FF-47F2-807B-9C4CE18FFA49}" scale="80">
      <pane ySplit="14" topLeftCell="A24" activePane="bottomLeft" state="frozen"/>
      <selection pane="bottomLeft" activeCell="A2" sqref="A2:U2"/>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V29" sqref="V29"/>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J21" sqref="J21"/>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O20" sqref="O20"/>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J21" sqref="J21"/>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N27" sqref="N27"/>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U2"/>
      <pageMargins left="0.7" right="0.7" top="0.75" bottom="0.75" header="0.3" footer="0.3"/>
      <pageSetup paperSize="9" orientation="portrait" r:id="rId9"/>
    </customSheetView>
  </customSheetViews>
  <mergeCells count="7">
    <mergeCell ref="A31:L32"/>
    <mergeCell ref="A34:M37"/>
    <mergeCell ref="A12:D12"/>
    <mergeCell ref="E12:F12"/>
    <mergeCell ref="I12:K12"/>
    <mergeCell ref="A15:D15"/>
    <mergeCell ref="A29:L30"/>
  </mergeCells>
  <hyperlinks>
    <hyperlink ref="A11:D11" location="Contents!A1" display="Return to Contents"/>
  </hyperlinks>
  <pageMargins left="0.7" right="0.7" top="0.75" bottom="0.75" header="0.3" footer="0.3"/>
  <pageSetup paperSize="9" orientation="portrait"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sheetPr>
  <dimension ref="A1:AV82"/>
  <sheetViews>
    <sheetView zoomScale="80" zoomScaleNormal="80" workbookViewId="0">
      <pane ySplit="13" topLeftCell="A14" activePane="bottomLeft" state="frozen"/>
      <selection pane="bottomLeft" activeCell="A3" sqref="A3"/>
    </sheetView>
  </sheetViews>
  <sheetFormatPr defaultColWidth="9.1796875" defaultRowHeight="14.5" x14ac:dyDescent="0.35"/>
  <cols>
    <col min="1" max="3" width="1.54296875" style="7" customWidth="1"/>
    <col min="4" max="4" width="5.1796875" style="7" customWidth="1"/>
    <col min="5" max="5" width="19.1796875" style="7" customWidth="1"/>
    <col min="6" max="6" width="9.1796875" style="45"/>
    <col min="7" max="7" width="1.26953125" style="7" customWidth="1"/>
    <col min="8" max="8" width="7.1796875" style="45" bestFit="1" customWidth="1"/>
    <col min="9" max="9" width="1.26953125" style="7" customWidth="1"/>
    <col min="10" max="10" width="6.7265625" style="201" bestFit="1" customWidth="1"/>
    <col min="11" max="11" width="1.26953125" style="7" customWidth="1"/>
    <col min="12" max="12" width="5" style="7" bestFit="1" customWidth="1"/>
    <col min="13" max="13" width="1.453125" style="7" customWidth="1"/>
    <col min="14" max="14" width="13" style="7" bestFit="1" customWidth="1"/>
    <col min="15" max="16" width="1.26953125" style="7" customWidth="1"/>
    <col min="17" max="17" width="7.1796875" style="45" bestFit="1" customWidth="1"/>
    <col min="18" max="18" width="1.26953125" style="7" customWidth="1"/>
    <col min="19" max="19" width="6.726562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6.726562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6.7265625" style="201" customWidth="1"/>
    <col min="36" max="36" width="1.26953125" style="7" customWidth="1"/>
    <col min="37" max="37" width="5" style="7" bestFit="1" customWidth="1"/>
    <col min="38" max="38" width="1.26953125" style="7" customWidth="1"/>
    <col min="39" max="39" width="13" style="7" bestFit="1" customWidth="1"/>
    <col min="40" max="40" width="1.26953125" style="7" customWidth="1"/>
    <col min="41" max="41" width="7.1796875" style="45" customWidth="1"/>
    <col min="42" max="42" width="1.26953125" style="7" customWidth="1"/>
    <col min="43" max="43" width="6.81640625" style="7" customWidth="1"/>
    <col min="44" max="44" width="1.26953125" style="7" customWidth="1"/>
    <col min="45" max="45" width="5" style="7" customWidth="1"/>
    <col min="46" max="46" width="1.26953125" style="7" customWidth="1"/>
    <col min="47" max="47" width="13.1796875" style="7" customWidth="1"/>
    <col min="48" max="48" width="1.26953125" style="7" customWidth="1"/>
    <col min="49" max="16384" width="9.1796875" style="7"/>
  </cols>
  <sheetData>
    <row r="1" spans="1:48" ht="6" customHeight="1" x14ac:dyDescent="0.25"/>
    <row r="2" spans="1:48" s="393" customFormat="1" ht="18" x14ac:dyDescent="0.25">
      <c r="A2" s="1459" t="s">
        <v>483</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4"/>
      <c r="AI2" s="1284"/>
      <c r="AJ2" s="1283"/>
      <c r="AK2" s="1283"/>
      <c r="AL2" s="1283"/>
      <c r="AM2" s="1283"/>
      <c r="AO2" s="423"/>
    </row>
    <row r="3" spans="1:48" s="393" customFormat="1" ht="20.5" customHeight="1" x14ac:dyDescent="0.3">
      <c r="A3" s="1426" t="s">
        <v>3077</v>
      </c>
      <c r="F3" s="423"/>
      <c r="H3" s="423"/>
      <c r="P3" s="1136"/>
      <c r="Q3" s="423"/>
      <c r="Y3" s="423"/>
      <c r="AC3" s="398"/>
      <c r="AE3" s="398"/>
      <c r="AG3" s="1187"/>
      <c r="AO3" s="423"/>
    </row>
    <row r="4" spans="1:48" s="393" customFormat="1" ht="15" customHeight="1" x14ac:dyDescent="0.35">
      <c r="A4" s="1438" t="s">
        <v>484</v>
      </c>
      <c r="B4" s="1438"/>
      <c r="C4" s="1438"/>
      <c r="D4" s="1438"/>
      <c r="E4" s="1438"/>
      <c r="F4" s="1438"/>
      <c r="G4" s="1438"/>
      <c r="H4" s="1438"/>
      <c r="I4" s="1438"/>
      <c r="J4" s="1438"/>
      <c r="K4" s="1438"/>
      <c r="L4" s="1438"/>
      <c r="M4" s="1438"/>
      <c r="N4" s="1438"/>
      <c r="O4" s="1438"/>
      <c r="P4" s="1438"/>
      <c r="Q4" s="1438"/>
      <c r="R4" s="1439"/>
      <c r="S4" s="1439"/>
      <c r="T4" s="1439"/>
      <c r="U4" s="1439"/>
      <c r="V4" s="1439"/>
      <c r="W4" s="1439"/>
      <c r="X4" s="1439"/>
      <c r="Y4" s="1439"/>
      <c r="Z4" s="1439"/>
      <c r="AA4" s="1439"/>
      <c r="AB4" s="1439"/>
      <c r="AC4" s="1439"/>
      <c r="AE4" s="398"/>
      <c r="AG4" s="1187"/>
      <c r="AO4" s="423"/>
    </row>
    <row r="5" spans="1:48" s="393" customFormat="1" ht="6.75" customHeight="1" x14ac:dyDescent="0.3">
      <c r="F5" s="423"/>
      <c r="H5" s="423"/>
      <c r="P5" s="1136"/>
      <c r="Q5" s="423"/>
      <c r="Y5" s="423"/>
      <c r="AC5" s="398"/>
      <c r="AE5" s="398"/>
      <c r="AG5" s="1187"/>
      <c r="AO5" s="423"/>
    </row>
    <row r="6" spans="1:48" s="393" customFormat="1" ht="15" customHeight="1" x14ac:dyDescent="0.2">
      <c r="A6" s="1440" t="s">
        <v>485</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035"/>
      <c r="AH6" s="10"/>
      <c r="AI6" s="10"/>
      <c r="AJ6" s="10"/>
      <c r="AK6" s="10"/>
      <c r="AL6" s="10"/>
      <c r="AO6" s="423"/>
    </row>
    <row r="7" spans="1:48" s="393" customFormat="1" ht="15" customHeight="1" x14ac:dyDescent="0.2">
      <c r="A7" s="396" t="s">
        <v>379</v>
      </c>
      <c r="B7" s="429"/>
      <c r="C7" s="429"/>
      <c r="D7" s="429"/>
      <c r="E7" s="429"/>
      <c r="F7" s="1168"/>
      <c r="G7" s="429"/>
      <c r="H7" s="1168"/>
      <c r="I7" s="429"/>
      <c r="J7" s="429"/>
      <c r="K7" s="429"/>
      <c r="L7" s="429"/>
      <c r="M7" s="429"/>
      <c r="N7" s="429"/>
      <c r="O7" s="429"/>
      <c r="P7" s="1135"/>
      <c r="Q7" s="1168"/>
      <c r="R7" s="429"/>
      <c r="S7" s="429"/>
      <c r="T7" s="429"/>
      <c r="U7" s="429"/>
      <c r="V7" s="429"/>
      <c r="W7" s="429"/>
      <c r="X7" s="429"/>
      <c r="Y7" s="1168"/>
      <c r="Z7" s="429"/>
      <c r="AA7" s="429"/>
      <c r="AB7" s="429"/>
      <c r="AC7" s="429"/>
      <c r="AD7" s="429"/>
      <c r="AE7" s="429"/>
      <c r="AF7" s="429"/>
      <c r="AG7" s="1035"/>
      <c r="AH7" s="10"/>
      <c r="AI7" s="10"/>
      <c r="AJ7" s="10"/>
      <c r="AK7" s="10"/>
      <c r="AL7" s="10"/>
      <c r="AO7" s="423"/>
    </row>
    <row r="8" spans="1:48" s="819" customFormat="1" ht="15" customHeight="1" x14ac:dyDescent="0.2">
      <c r="A8" s="396"/>
      <c r="B8" s="797"/>
      <c r="C8" s="797"/>
      <c r="D8" s="797"/>
      <c r="E8" s="797"/>
      <c r="F8" s="1168"/>
      <c r="G8" s="797"/>
      <c r="H8" s="1168"/>
      <c r="I8" s="797"/>
      <c r="J8" s="797"/>
      <c r="K8" s="797"/>
      <c r="L8" s="797"/>
      <c r="M8" s="797"/>
      <c r="N8" s="797"/>
      <c r="O8" s="797"/>
      <c r="P8" s="1135"/>
      <c r="Q8" s="1168"/>
      <c r="R8" s="797"/>
      <c r="S8" s="797"/>
      <c r="T8" s="797"/>
      <c r="U8" s="797"/>
      <c r="V8" s="797"/>
      <c r="W8" s="797"/>
      <c r="X8" s="797"/>
      <c r="Y8" s="1168"/>
      <c r="Z8" s="797"/>
      <c r="AA8" s="797"/>
      <c r="AB8" s="797"/>
      <c r="AC8" s="797"/>
      <c r="AD8" s="797"/>
      <c r="AE8" s="797"/>
      <c r="AF8" s="797"/>
      <c r="AG8" s="1035"/>
      <c r="AH8" s="733"/>
      <c r="AI8" s="733"/>
      <c r="AJ8" s="733"/>
      <c r="AK8" s="733"/>
      <c r="AL8" s="733"/>
      <c r="AO8" s="423"/>
    </row>
    <row r="9" spans="1:48" s="819" customFormat="1" ht="15" customHeight="1" x14ac:dyDescent="0.4">
      <c r="A9" s="795" t="s">
        <v>520</v>
      </c>
      <c r="B9" s="797"/>
      <c r="C9" s="797"/>
      <c r="D9" s="797"/>
      <c r="E9" s="797"/>
      <c r="F9" s="1168"/>
      <c r="G9" s="797"/>
      <c r="H9" s="1168"/>
      <c r="I9" s="797"/>
      <c r="J9" s="797"/>
      <c r="K9" s="797"/>
      <c r="L9" s="797"/>
      <c r="M9" s="797"/>
      <c r="N9" s="797"/>
      <c r="O9" s="797"/>
      <c r="P9" s="1135"/>
      <c r="Q9" s="1168"/>
      <c r="R9" s="797"/>
      <c r="S9" s="797"/>
      <c r="T9" s="797"/>
      <c r="U9" s="797"/>
      <c r="V9" s="797"/>
      <c r="W9" s="797"/>
      <c r="X9" s="797"/>
      <c r="Y9" s="1168"/>
      <c r="Z9" s="797"/>
      <c r="AA9" s="797"/>
      <c r="AB9" s="797"/>
      <c r="AC9" s="797"/>
      <c r="AD9" s="797"/>
      <c r="AE9" s="797"/>
      <c r="AF9" s="797"/>
      <c r="AG9" s="1035"/>
      <c r="AH9" s="733"/>
      <c r="AI9" s="733"/>
      <c r="AJ9" s="733"/>
      <c r="AK9" s="733"/>
      <c r="AL9" s="733"/>
      <c r="AO9" s="423"/>
    </row>
    <row r="10" spans="1:48" s="393" customFormat="1" ht="15" customHeight="1" x14ac:dyDescent="0.35">
      <c r="A10" s="1449" t="s">
        <v>380</v>
      </c>
      <c r="B10" s="1449"/>
      <c r="C10" s="1449"/>
      <c r="D10" s="1449"/>
      <c r="E10" s="1449"/>
      <c r="F10" s="1449"/>
      <c r="G10" s="1449"/>
      <c r="H10" s="1439"/>
      <c r="I10" s="1439"/>
      <c r="J10" s="1439"/>
      <c r="K10" s="1439"/>
      <c r="L10" s="1439"/>
      <c r="P10" s="1136"/>
      <c r="Q10" s="423"/>
      <c r="Y10" s="423"/>
      <c r="AC10" s="398"/>
      <c r="AE10" s="398"/>
      <c r="AG10" s="1187"/>
      <c r="AO10" s="423"/>
    </row>
    <row r="11" spans="1:48" x14ac:dyDescent="0.35">
      <c r="A11" s="24" t="s">
        <v>5</v>
      </c>
      <c r="B11" s="23"/>
      <c r="C11" s="23"/>
      <c r="D11" s="23"/>
      <c r="E11" s="29"/>
      <c r="F11" s="1061"/>
      <c r="G11" s="29"/>
      <c r="H11" s="1061"/>
      <c r="I11" s="49"/>
      <c r="J11" s="202"/>
      <c r="K11" s="49"/>
      <c r="L11" s="29"/>
      <c r="M11" s="49"/>
      <c r="N11" s="29"/>
      <c r="O11" s="10"/>
      <c r="P11" s="1124"/>
      <c r="Q11" s="282"/>
      <c r="R11" s="11"/>
      <c r="S11" s="207"/>
      <c r="T11" s="11"/>
    </row>
    <row r="12" spans="1:48" ht="17.25" customHeight="1" x14ac:dyDescent="0.25">
      <c r="A12" s="1445"/>
      <c r="B12" s="1445"/>
      <c r="C12" s="1445"/>
      <c r="D12" s="1445"/>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2</v>
      </c>
      <c r="F13" s="1169" t="s">
        <v>1</v>
      </c>
      <c r="G13" s="865"/>
      <c r="H13" s="1443" t="s">
        <v>6</v>
      </c>
      <c r="I13" s="1443"/>
      <c r="J13" s="1443"/>
      <c r="K13" s="1443"/>
      <c r="L13" s="1443"/>
      <c r="M13" s="1443"/>
      <c r="N13" s="1443"/>
      <c r="O13" s="1443"/>
      <c r="P13" s="1134"/>
      <c r="Q13" s="1443" t="s">
        <v>11</v>
      </c>
      <c r="R13" s="1443"/>
      <c r="S13" s="1443"/>
      <c r="T13" s="1443"/>
      <c r="U13" s="1443"/>
      <c r="V13" s="1443"/>
      <c r="W13" s="1443"/>
      <c r="X13" s="1443"/>
      <c r="Y13" s="1442" t="s">
        <v>7</v>
      </c>
      <c r="Z13" s="1443"/>
      <c r="AA13" s="1443"/>
      <c r="AB13" s="1443"/>
      <c r="AC13" s="1443"/>
      <c r="AD13" s="1443"/>
      <c r="AE13" s="1443"/>
      <c r="AF13" s="1444"/>
      <c r="AG13" s="1443" t="s">
        <v>8</v>
      </c>
      <c r="AH13" s="1443"/>
      <c r="AI13" s="1443"/>
      <c r="AJ13" s="1443"/>
      <c r="AK13" s="1443"/>
      <c r="AL13" s="1443"/>
      <c r="AM13" s="1443"/>
      <c r="AN13" s="1443"/>
      <c r="AO13" s="1442" t="s">
        <v>324</v>
      </c>
      <c r="AP13" s="1443"/>
      <c r="AQ13" s="1443"/>
      <c r="AR13" s="1443"/>
      <c r="AS13" s="1443"/>
      <c r="AT13" s="1443"/>
      <c r="AU13" s="1443"/>
      <c r="AV13" s="1444"/>
    </row>
    <row r="14" spans="1:48" ht="13.5" customHeight="1" x14ac:dyDescent="0.25">
      <c r="A14" s="17"/>
      <c r="B14" s="17"/>
      <c r="C14" s="17"/>
      <c r="D14" s="17"/>
      <c r="E14" s="466"/>
      <c r="F14" s="1170"/>
      <c r="G14" s="466"/>
      <c r="H14" s="330" t="s">
        <v>59</v>
      </c>
      <c r="I14" s="363"/>
      <c r="J14" s="208" t="s">
        <v>56</v>
      </c>
      <c r="K14" s="17"/>
      <c r="L14" s="17" t="s">
        <v>0</v>
      </c>
      <c r="M14" s="17"/>
      <c r="N14" s="17" t="s">
        <v>60</v>
      </c>
      <c r="O14" s="17"/>
      <c r="P14" s="866"/>
      <c r="Q14" s="330" t="s">
        <v>59</v>
      </c>
      <c r="R14" s="17"/>
      <c r="S14" s="208" t="s">
        <v>56</v>
      </c>
      <c r="T14" s="17"/>
      <c r="U14" s="17" t="s">
        <v>0</v>
      </c>
      <c r="V14" s="17"/>
      <c r="W14" s="17" t="s">
        <v>60</v>
      </c>
      <c r="X14" s="17"/>
      <c r="Y14" s="1170" t="s">
        <v>59</v>
      </c>
      <c r="Z14" s="17"/>
      <c r="AA14" s="208" t="s">
        <v>56</v>
      </c>
      <c r="AB14" s="17"/>
      <c r="AC14" s="17" t="s">
        <v>0</v>
      </c>
      <c r="AD14" s="17"/>
      <c r="AE14" s="17" t="s">
        <v>60</v>
      </c>
      <c r="AF14" s="466"/>
      <c r="AG14" s="330" t="s">
        <v>59</v>
      </c>
      <c r="AH14" s="17"/>
      <c r="AI14" s="208" t="s">
        <v>56</v>
      </c>
      <c r="AJ14" s="17"/>
      <c r="AK14" s="17" t="s">
        <v>0</v>
      </c>
      <c r="AL14" s="17"/>
      <c r="AM14" s="17" t="s">
        <v>60</v>
      </c>
      <c r="AN14" s="17"/>
      <c r="AO14" s="1170" t="s">
        <v>59</v>
      </c>
      <c r="AP14" s="17"/>
      <c r="AQ14" s="208" t="s">
        <v>56</v>
      </c>
      <c r="AR14" s="17"/>
      <c r="AS14" s="17" t="s">
        <v>0</v>
      </c>
      <c r="AT14" s="17"/>
      <c r="AU14" s="17" t="s">
        <v>60</v>
      </c>
      <c r="AV14" s="466"/>
    </row>
    <row r="15" spans="1:48" ht="17.25" x14ac:dyDescent="0.25">
      <c r="A15" s="41" t="s">
        <v>1</v>
      </c>
      <c r="B15" s="41"/>
      <c r="C15" s="41"/>
      <c r="D15" s="41"/>
      <c r="E15" s="30"/>
      <c r="F15" s="39">
        <v>46499</v>
      </c>
      <c r="G15" s="184"/>
      <c r="H15" s="1005">
        <v>8891</v>
      </c>
      <c r="I15" s="1326" t="str">
        <f>IF(H15='[1]Table 4.3'!H13," ","r")</f>
        <v>r</v>
      </c>
      <c r="J15" s="238" t="s">
        <v>317</v>
      </c>
      <c r="K15" s="1326"/>
      <c r="L15" s="67" t="s">
        <v>317</v>
      </c>
      <c r="M15" s="67"/>
      <c r="N15" s="1139" t="s">
        <v>317</v>
      </c>
      <c r="O15" s="67"/>
      <c r="P15" s="867"/>
      <c r="Q15" s="1005">
        <v>8657</v>
      </c>
      <c r="R15" s="1326" t="str">
        <f>IF(Q15='[1]Table 4.3'!$AB$13," ","r")</f>
        <v>r</v>
      </c>
      <c r="S15" s="238" t="s">
        <v>317</v>
      </c>
      <c r="T15" s="67"/>
      <c r="U15" s="68" t="s">
        <v>317</v>
      </c>
      <c r="V15" s="68"/>
      <c r="W15" s="68" t="s">
        <v>317</v>
      </c>
      <c r="X15" s="1320"/>
      <c r="Y15" s="794">
        <v>9010</v>
      </c>
      <c r="Z15" s="1320" t="str">
        <f>IF(Y15='[1]Table 4.3'!$AL$13," ","r")</f>
        <v>r</v>
      </c>
      <c r="AA15" s="239" t="s">
        <v>317</v>
      </c>
      <c r="AB15" s="68"/>
      <c r="AC15" s="68" t="s">
        <v>317</v>
      </c>
      <c r="AD15" s="68"/>
      <c r="AE15" s="68" t="s">
        <v>317</v>
      </c>
      <c r="AF15" s="468"/>
      <c r="AG15" s="1005">
        <v>10141</v>
      </c>
      <c r="AH15" s="1316" t="s">
        <v>3058</v>
      </c>
      <c r="AI15" s="244" t="s">
        <v>317</v>
      </c>
      <c r="AJ15" s="1316"/>
      <c r="AK15" s="2" t="s">
        <v>317</v>
      </c>
      <c r="AL15" s="1316"/>
      <c r="AM15" s="2" t="s">
        <v>317</v>
      </c>
      <c r="AN15" s="1316"/>
      <c r="AO15" s="794">
        <v>9800</v>
      </c>
      <c r="AP15" s="2"/>
      <c r="AQ15" s="244" t="s">
        <v>317</v>
      </c>
      <c r="AR15" s="2"/>
      <c r="AS15" s="2" t="s">
        <v>317</v>
      </c>
      <c r="AT15" s="2"/>
      <c r="AU15" s="2" t="s">
        <v>317</v>
      </c>
      <c r="AV15" s="564"/>
    </row>
    <row r="16" spans="1:48" ht="17.25" x14ac:dyDescent="0.25">
      <c r="A16" s="169" t="s">
        <v>68</v>
      </c>
      <c r="B16" s="169"/>
      <c r="C16" s="169"/>
      <c r="D16" s="169"/>
      <c r="E16" s="170"/>
      <c r="F16" s="139">
        <v>46499</v>
      </c>
      <c r="G16" s="1211"/>
      <c r="H16" s="1003">
        <v>8891</v>
      </c>
      <c r="I16" s="1336" t="str">
        <f>IF(H16='[1]Table 4.3'!$H$14," ","r")</f>
        <v>r</v>
      </c>
      <c r="J16" s="231" t="s">
        <v>317</v>
      </c>
      <c r="K16" s="1336"/>
      <c r="L16" s="48" t="s">
        <v>317</v>
      </c>
      <c r="M16" s="48"/>
      <c r="N16" s="957" t="s">
        <v>317</v>
      </c>
      <c r="O16" s="48"/>
      <c r="P16" s="972"/>
      <c r="Q16" s="1003">
        <v>8657</v>
      </c>
      <c r="R16" s="1336" t="str">
        <f>IF(Q16='[1]Table 4.3'!$AB$14," ","r")</f>
        <v>r</v>
      </c>
      <c r="S16" s="231" t="s">
        <v>317</v>
      </c>
      <c r="T16" s="48"/>
      <c r="U16" s="77" t="s">
        <v>317</v>
      </c>
      <c r="V16" s="77"/>
      <c r="W16" s="77" t="s">
        <v>317</v>
      </c>
      <c r="X16" s="1334"/>
      <c r="Y16" s="710">
        <v>9010</v>
      </c>
      <c r="Z16" s="1334" t="s">
        <v>3058</v>
      </c>
      <c r="AA16" s="190" t="s">
        <v>317</v>
      </c>
      <c r="AB16" s="77"/>
      <c r="AC16" s="77" t="s">
        <v>317</v>
      </c>
      <c r="AD16" s="77"/>
      <c r="AE16" s="77" t="s">
        <v>317</v>
      </c>
      <c r="AF16" s="699"/>
      <c r="AG16" s="77">
        <v>10141</v>
      </c>
      <c r="AH16" s="367" t="s">
        <v>3058</v>
      </c>
      <c r="AI16" s="214" t="s">
        <v>317</v>
      </c>
      <c r="AJ16" s="367"/>
      <c r="AK16" s="5" t="s">
        <v>317</v>
      </c>
      <c r="AL16" s="367"/>
      <c r="AM16" s="5" t="s">
        <v>317</v>
      </c>
      <c r="AN16" s="367"/>
      <c r="AO16" s="710">
        <v>9800</v>
      </c>
      <c r="AP16" s="5"/>
      <c r="AQ16" s="214" t="s">
        <v>317</v>
      </c>
      <c r="AR16" s="5"/>
      <c r="AS16" s="5" t="s">
        <v>317</v>
      </c>
      <c r="AT16" s="5"/>
      <c r="AU16" s="5" t="s">
        <v>317</v>
      </c>
      <c r="AV16" s="138"/>
    </row>
    <row r="17" spans="1:48" ht="17.25" x14ac:dyDescent="0.25">
      <c r="A17" s="354"/>
      <c r="B17" s="354"/>
      <c r="C17" s="360" t="s">
        <v>81</v>
      </c>
      <c r="D17" s="354"/>
      <c r="E17" s="36"/>
      <c r="F17" s="998">
        <v>27905</v>
      </c>
      <c r="G17" s="96"/>
      <c r="H17" s="1126">
        <v>5812</v>
      </c>
      <c r="I17" s="1368"/>
      <c r="J17" s="232">
        <v>3.0602024230990284E-2</v>
      </c>
      <c r="K17" s="1369"/>
      <c r="L17" s="13">
        <v>30.602024230990285</v>
      </c>
      <c r="M17" s="1369"/>
      <c r="N17" s="1046" t="s">
        <v>1359</v>
      </c>
      <c r="O17" s="1368"/>
      <c r="P17" s="1114"/>
      <c r="Q17" s="1126">
        <v>4953</v>
      </c>
      <c r="R17" s="1368" t="str">
        <f>IF(Q17='[1]Table 4.3'!AB15," ","r")</f>
        <v>r</v>
      </c>
      <c r="S17" s="232">
        <v>2.7255733782819355E-2</v>
      </c>
      <c r="T17" s="1369" t="s">
        <v>3058</v>
      </c>
      <c r="U17" s="13">
        <v>27.255733782819355</v>
      </c>
      <c r="V17" s="1369" t="s">
        <v>3058</v>
      </c>
      <c r="W17" s="13" t="s">
        <v>1360</v>
      </c>
      <c r="X17" s="1380" t="s">
        <v>3058</v>
      </c>
      <c r="Y17" s="711">
        <v>4881</v>
      </c>
      <c r="Z17" s="1380" t="str">
        <f>IF(Y17='[1]Table 4.3'!AL15,"","r")</f>
        <v>r</v>
      </c>
      <c r="AA17" s="1065">
        <v>2.850790096522425E-2</v>
      </c>
      <c r="AB17" s="1369" t="s">
        <v>3058</v>
      </c>
      <c r="AC17" s="1126">
        <v>28.507900965224252</v>
      </c>
      <c r="AD17" s="1369" t="s">
        <v>3058</v>
      </c>
      <c r="AE17" s="1126" t="s">
        <v>1361</v>
      </c>
      <c r="AF17" s="1381" t="s">
        <v>3058</v>
      </c>
      <c r="AG17" s="111">
        <v>6270</v>
      </c>
      <c r="AH17" s="362" t="s">
        <v>3058</v>
      </c>
      <c r="AI17" s="232">
        <v>3.8693194441016023E-2</v>
      </c>
      <c r="AJ17" s="1369" t="s">
        <v>3058</v>
      </c>
      <c r="AK17" s="13">
        <v>38.693194441016026</v>
      </c>
      <c r="AL17" s="1369" t="s">
        <v>3058</v>
      </c>
      <c r="AM17" s="13" t="s">
        <v>1362</v>
      </c>
      <c r="AN17" s="362" t="s">
        <v>3058</v>
      </c>
      <c r="AO17" s="711">
        <v>5989</v>
      </c>
      <c r="AQ17" s="1065">
        <v>3.7985806246383501E-2</v>
      </c>
      <c r="AR17" s="1126"/>
      <c r="AS17" s="1126">
        <v>37.985806246383504</v>
      </c>
      <c r="AT17" s="1126"/>
      <c r="AU17" s="1126" t="s">
        <v>2585</v>
      </c>
      <c r="AV17" s="97"/>
    </row>
    <row r="18" spans="1:48" ht="17.25" x14ac:dyDescent="0.25">
      <c r="D18" s="22" t="s">
        <v>13</v>
      </c>
      <c r="E18" s="22"/>
      <c r="F18" s="998">
        <v>4968</v>
      </c>
      <c r="G18" s="157"/>
      <c r="H18" s="1126">
        <v>1051</v>
      </c>
      <c r="I18" s="1368"/>
      <c r="J18" s="232">
        <v>2.8578121829853188E-2</v>
      </c>
      <c r="K18" s="1369"/>
      <c r="L18" s="13">
        <v>28.578121829853188</v>
      </c>
      <c r="M18" s="1369"/>
      <c r="N18" s="1046" t="s">
        <v>1364</v>
      </c>
      <c r="O18" s="1369"/>
      <c r="P18" s="948"/>
      <c r="Q18" s="1126">
        <v>1003</v>
      </c>
      <c r="R18" s="1368"/>
      <c r="S18" s="232">
        <v>2.8841985117809967E-2</v>
      </c>
      <c r="T18" s="1369"/>
      <c r="U18" s="13">
        <v>28.841985117809966</v>
      </c>
      <c r="V18" s="1369"/>
      <c r="W18" s="13" t="s">
        <v>1479</v>
      </c>
      <c r="X18" s="362"/>
      <c r="Y18" s="711">
        <v>1029</v>
      </c>
      <c r="Z18" s="1380" t="str">
        <f>IF(Y18='[1]Table 4.3'!AL16,"","r")</f>
        <v/>
      </c>
      <c r="AA18" s="1065">
        <v>3.0695061759556493E-2</v>
      </c>
      <c r="AB18" s="1369"/>
      <c r="AC18" s="1126">
        <v>30.695061759556495</v>
      </c>
      <c r="AD18" s="1369"/>
      <c r="AE18" s="1126" t="s">
        <v>1366</v>
      </c>
      <c r="AF18" s="1382"/>
      <c r="AG18" s="111">
        <v>1124</v>
      </c>
      <c r="AH18" s="362" t="s">
        <v>3058</v>
      </c>
      <c r="AI18" s="232">
        <v>3.4093825685633086E-2</v>
      </c>
      <c r="AJ18" s="1369" t="s">
        <v>3058</v>
      </c>
      <c r="AK18" s="13">
        <v>34.093825685633085</v>
      </c>
      <c r="AL18" s="1369" t="s">
        <v>3058</v>
      </c>
      <c r="AM18" s="13" t="s">
        <v>1367</v>
      </c>
      <c r="AN18" s="362" t="s">
        <v>3058</v>
      </c>
      <c r="AO18" s="711">
        <v>761</v>
      </c>
      <c r="AP18" s="66"/>
      <c r="AQ18" s="1065">
        <v>2.3373782049464623E-2</v>
      </c>
      <c r="AR18" s="1126"/>
      <c r="AS18" s="1126">
        <v>23.373782049464623</v>
      </c>
      <c r="AT18" s="1126"/>
      <c r="AU18" s="1126" t="s">
        <v>1368</v>
      </c>
      <c r="AV18" s="97"/>
    </row>
    <row r="19" spans="1:48" ht="17.25" x14ac:dyDescent="0.25">
      <c r="E19" s="22" t="s">
        <v>322</v>
      </c>
      <c r="F19" s="998">
        <v>4021</v>
      </c>
      <c r="G19" s="157"/>
      <c r="H19" s="1126">
        <v>943</v>
      </c>
      <c r="I19" s="1368"/>
      <c r="J19" s="232">
        <v>3.2775621076496946E-2</v>
      </c>
      <c r="K19" s="1369"/>
      <c r="L19" s="13">
        <v>32.775621076496947</v>
      </c>
      <c r="M19" s="1369"/>
      <c r="N19" s="1046" t="s">
        <v>1369</v>
      </c>
      <c r="O19" s="1369"/>
      <c r="P19" s="948"/>
      <c r="Q19" s="1126">
        <v>885</v>
      </c>
      <c r="R19" s="1368"/>
      <c r="S19" s="232">
        <v>3.279347379942537E-2</v>
      </c>
      <c r="T19" s="1369"/>
      <c r="U19" s="13">
        <v>32.793473799425371</v>
      </c>
      <c r="V19" s="1369"/>
      <c r="W19" s="13" t="s">
        <v>1370</v>
      </c>
      <c r="X19" s="362"/>
      <c r="Y19" s="711">
        <v>858</v>
      </c>
      <c r="Z19" s="1380" t="str">
        <f>IF(Y19='[1]Table 4.3'!AL17,"","r")</f>
        <v/>
      </c>
      <c r="AA19" s="1065">
        <v>3.3275656324582341E-2</v>
      </c>
      <c r="AB19" s="1369"/>
      <c r="AC19" s="1126">
        <v>33.275656324582343</v>
      </c>
      <c r="AD19" s="1369"/>
      <c r="AE19" s="1126" t="s">
        <v>1371</v>
      </c>
      <c r="AF19" s="1382"/>
      <c r="AG19" s="111">
        <v>800</v>
      </c>
      <c r="AH19" s="362" t="s">
        <v>3058</v>
      </c>
      <c r="AI19" s="232">
        <v>3.1723178662501982E-2</v>
      </c>
      <c r="AJ19" s="1369" t="s">
        <v>3058</v>
      </c>
      <c r="AK19" s="13">
        <v>31.723178662501983</v>
      </c>
      <c r="AL19" s="1369" t="s">
        <v>3058</v>
      </c>
      <c r="AM19" s="13" t="s">
        <v>1372</v>
      </c>
      <c r="AN19" s="362" t="s">
        <v>3058</v>
      </c>
      <c r="AO19" s="711">
        <v>535</v>
      </c>
      <c r="AP19" s="66"/>
      <c r="AQ19" s="1065">
        <v>2.1436342849835199E-2</v>
      </c>
      <c r="AR19" s="1126"/>
      <c r="AS19" s="1126">
        <v>32.054344448351699</v>
      </c>
      <c r="AT19" s="1126"/>
      <c r="AU19" s="1126" t="s">
        <v>1373</v>
      </c>
      <c r="AV19" s="97"/>
    </row>
    <row r="20" spans="1:48" ht="17.25" x14ac:dyDescent="0.25">
      <c r="E20" s="22" t="s">
        <v>323</v>
      </c>
      <c r="F20" s="998">
        <v>947</v>
      </c>
      <c r="G20" s="157"/>
      <c r="H20" s="1126">
        <v>108</v>
      </c>
      <c r="I20" s="1368"/>
      <c r="J20" s="232">
        <v>1.349156777014366E-2</v>
      </c>
      <c r="K20" s="1369"/>
      <c r="L20" s="13">
        <v>13.491567770143661</v>
      </c>
      <c r="M20" s="1369"/>
      <c r="N20" s="1046" t="s">
        <v>1374</v>
      </c>
      <c r="O20" s="1369"/>
      <c r="P20" s="948"/>
      <c r="Q20" s="1126">
        <v>118</v>
      </c>
      <c r="R20" s="1368"/>
      <c r="S20" s="232">
        <v>1.5150318018409513E-2</v>
      </c>
      <c r="T20" s="1369"/>
      <c r="U20" s="13">
        <v>15.150318018409513</v>
      </c>
      <c r="V20" s="1369"/>
      <c r="W20" s="13" t="s">
        <v>1375</v>
      </c>
      <c r="X20" s="362"/>
      <c r="Y20" s="711">
        <v>171</v>
      </c>
      <c r="Z20" s="1380" t="str">
        <f>IF(Y20='[1]Table 4.3'!AL18,"","r")</f>
        <v/>
      </c>
      <c r="AA20" s="1065">
        <v>2.2096536917021192E-2</v>
      </c>
      <c r="AB20" s="1369"/>
      <c r="AC20" s="1126">
        <v>22.09653691702119</v>
      </c>
      <c r="AD20" s="1369"/>
      <c r="AE20" s="1126" t="s">
        <v>1376</v>
      </c>
      <c r="AF20" s="1382"/>
      <c r="AG20" s="111">
        <v>324</v>
      </c>
      <c r="AH20" s="362" t="s">
        <v>3058</v>
      </c>
      <c r="AI20" s="232">
        <v>4.1808941475422849E-2</v>
      </c>
      <c r="AJ20" s="1369" t="s">
        <v>3058</v>
      </c>
      <c r="AK20" s="13">
        <v>41.808941475422849</v>
      </c>
      <c r="AL20" s="1369" t="s">
        <v>3058</v>
      </c>
      <c r="AM20" s="13" t="s">
        <v>1377</v>
      </c>
      <c r="AN20" s="362" t="s">
        <v>3058</v>
      </c>
      <c r="AO20" s="711">
        <v>226</v>
      </c>
      <c r="AP20" s="66"/>
      <c r="AQ20" s="1065">
        <v>2.973593919303268E-2</v>
      </c>
      <c r="AR20" s="1126"/>
      <c r="AS20" s="1126">
        <v>42.63028450682561</v>
      </c>
      <c r="AT20" s="1126"/>
      <c r="AU20" s="1126" t="s">
        <v>1378</v>
      </c>
      <c r="AV20" s="97"/>
    </row>
    <row r="21" spans="1:48" ht="17.25" x14ac:dyDescent="0.25">
      <c r="D21" s="66" t="s">
        <v>3</v>
      </c>
      <c r="E21" s="66"/>
      <c r="F21" s="998">
        <v>17648</v>
      </c>
      <c r="G21" s="1041"/>
      <c r="H21" s="1129">
        <v>3493</v>
      </c>
      <c r="I21" s="1368"/>
      <c r="J21" s="233">
        <v>3.1261165562530939E-2</v>
      </c>
      <c r="K21" s="1379"/>
      <c r="L21" s="13">
        <v>31.261165562530937</v>
      </c>
      <c r="M21" s="1379"/>
      <c r="N21" s="1046" t="s">
        <v>1379</v>
      </c>
      <c r="O21" s="1379"/>
      <c r="P21" s="947"/>
      <c r="Q21" s="1129">
        <v>3003</v>
      </c>
      <c r="R21" s="1368" t="str">
        <f>IF(Q21='[1]Table 4.3'!AB19," ","r")</f>
        <v>r</v>
      </c>
      <c r="S21" s="232">
        <v>2.7698883289213123E-2</v>
      </c>
      <c r="T21" s="1369" t="s">
        <v>3058</v>
      </c>
      <c r="U21" s="13">
        <v>27.698883289213121</v>
      </c>
      <c r="V21" s="1369" t="s">
        <v>3058</v>
      </c>
      <c r="W21" s="13" t="s">
        <v>1380</v>
      </c>
      <c r="X21" s="362" t="s">
        <v>3058</v>
      </c>
      <c r="Y21" s="718">
        <v>2974</v>
      </c>
      <c r="Z21" s="1380" t="str">
        <f>IF(Y21='[1]Table 4.3'!AL19,"","r")</f>
        <v>r</v>
      </c>
      <c r="AA21" s="1065">
        <v>2.9246919435940381E-2</v>
      </c>
      <c r="AB21" s="1369" t="s">
        <v>3058</v>
      </c>
      <c r="AC21" s="1126">
        <v>29.246919435940381</v>
      </c>
      <c r="AD21" s="1369" t="s">
        <v>3058</v>
      </c>
      <c r="AE21" s="1126" t="s">
        <v>1381</v>
      </c>
      <c r="AF21" s="1382" t="s">
        <v>3058</v>
      </c>
      <c r="AG21" s="45">
        <v>3984</v>
      </c>
      <c r="AH21" s="362" t="s">
        <v>3058</v>
      </c>
      <c r="AI21" s="232">
        <v>4.2154578181554769E-2</v>
      </c>
      <c r="AJ21" s="1369" t="s">
        <v>3058</v>
      </c>
      <c r="AK21" s="13">
        <v>42.154578181554768</v>
      </c>
      <c r="AL21" s="1369" t="s">
        <v>3058</v>
      </c>
      <c r="AM21" s="13" t="s">
        <v>1382</v>
      </c>
      <c r="AN21" s="362" t="s">
        <v>3058</v>
      </c>
      <c r="AO21" s="718">
        <v>4194</v>
      </c>
      <c r="AQ21" s="1065">
        <v>4.5863556717898164E-2</v>
      </c>
      <c r="AR21" s="1126"/>
      <c r="AS21" s="1126">
        <v>45.863556717898163</v>
      </c>
      <c r="AT21" s="1126"/>
      <c r="AU21" s="1126" t="s">
        <v>1383</v>
      </c>
      <c r="AV21" s="97"/>
    </row>
    <row r="22" spans="1:48" ht="17.25" x14ac:dyDescent="0.25">
      <c r="D22" s="66" t="s">
        <v>4</v>
      </c>
      <c r="E22" s="66"/>
      <c r="F22" s="998">
        <v>5289</v>
      </c>
      <c r="G22" s="1041"/>
      <c r="H22" s="1129">
        <v>1268</v>
      </c>
      <c r="I22" s="1368"/>
      <c r="J22" s="232">
        <v>3.0620907444387686E-2</v>
      </c>
      <c r="K22" s="929"/>
      <c r="L22" s="13">
        <v>30.620907444387687</v>
      </c>
      <c r="M22" s="929"/>
      <c r="N22" s="1046" t="s">
        <v>1384</v>
      </c>
      <c r="O22" s="1379"/>
      <c r="P22" s="947"/>
      <c r="Q22" s="1129">
        <v>947</v>
      </c>
      <c r="R22" s="1368"/>
      <c r="S22" s="232">
        <v>2.4577220304605012E-2</v>
      </c>
      <c r="T22" s="1369"/>
      <c r="U22" s="13">
        <v>24.57722030460501</v>
      </c>
      <c r="V22" s="1369"/>
      <c r="W22" s="13" t="s">
        <v>1385</v>
      </c>
      <c r="X22" s="362"/>
      <c r="Y22" s="718">
        <v>878</v>
      </c>
      <c r="Z22" s="1380" t="str">
        <f>IF(Y22='[1]Table 4.3'!AL20,"","r")</f>
        <v>r</v>
      </c>
      <c r="AA22" s="1065">
        <v>2.4384512181574246E-2</v>
      </c>
      <c r="AB22" s="1369" t="s">
        <v>3058</v>
      </c>
      <c r="AC22" s="1126">
        <v>24.384512181574244</v>
      </c>
      <c r="AD22" s="1369" t="s">
        <v>3058</v>
      </c>
      <c r="AE22" s="1126" t="s">
        <v>1386</v>
      </c>
      <c r="AF22" s="1382" t="s">
        <v>3058</v>
      </c>
      <c r="AG22" s="45">
        <v>1162</v>
      </c>
      <c r="AH22" s="362" t="s">
        <v>3058</v>
      </c>
      <c r="AI22" s="232">
        <v>3.3616026027607597E-2</v>
      </c>
      <c r="AJ22" s="1369" t="s">
        <v>3058</v>
      </c>
      <c r="AK22" s="13">
        <v>33.616026027607596</v>
      </c>
      <c r="AL22" s="1369" t="s">
        <v>3058</v>
      </c>
      <c r="AM22" s="13" t="s">
        <v>1387</v>
      </c>
      <c r="AN22" s="362" t="s">
        <v>3058</v>
      </c>
      <c r="AO22" s="718">
        <v>1034</v>
      </c>
      <c r="AQ22" s="1065">
        <v>3.0717901255727331E-2</v>
      </c>
      <c r="AR22" s="1126"/>
      <c r="AS22" s="1126">
        <v>30.71790125572733</v>
      </c>
      <c r="AT22" s="1126"/>
      <c r="AU22" s="1126" t="s">
        <v>1366</v>
      </c>
      <c r="AV22" s="97"/>
    </row>
    <row r="23" spans="1:48" ht="17.25" x14ac:dyDescent="0.25">
      <c r="D23" s="66" t="s">
        <v>14</v>
      </c>
      <c r="E23" s="9"/>
      <c r="F23" s="998">
        <v>0</v>
      </c>
      <c r="G23" s="1040"/>
      <c r="H23" s="1129"/>
      <c r="I23" s="1368"/>
      <c r="J23" s="232" t="s">
        <v>317</v>
      </c>
      <c r="K23" s="1369"/>
      <c r="L23" s="13" t="s">
        <v>317</v>
      </c>
      <c r="M23" s="1369"/>
      <c r="N23" s="1046" t="s">
        <v>317</v>
      </c>
      <c r="O23" s="1379"/>
      <c r="P23" s="947"/>
      <c r="Q23" s="1129"/>
      <c r="R23" s="1379"/>
      <c r="S23" s="232" t="s">
        <v>317</v>
      </c>
      <c r="T23" s="1369"/>
      <c r="U23" s="13" t="s">
        <v>317</v>
      </c>
      <c r="V23" s="1369"/>
      <c r="W23" s="13" t="s">
        <v>317</v>
      </c>
      <c r="X23" s="362"/>
      <c r="Y23" s="718"/>
      <c r="Z23" s="1380"/>
      <c r="AA23" s="1065" t="s">
        <v>317</v>
      </c>
      <c r="AB23" s="1369"/>
      <c r="AC23" s="1126" t="s">
        <v>317</v>
      </c>
      <c r="AD23" s="1369"/>
      <c r="AE23" s="1126" t="s">
        <v>317</v>
      </c>
      <c r="AF23" s="1382"/>
      <c r="AH23" s="362"/>
      <c r="AI23" s="232" t="s">
        <v>317</v>
      </c>
      <c r="AJ23" s="1369"/>
      <c r="AK23" s="13" t="s">
        <v>317</v>
      </c>
      <c r="AL23" s="1369"/>
      <c r="AM23" s="13" t="s">
        <v>317</v>
      </c>
      <c r="AN23" s="362"/>
      <c r="AO23" s="718"/>
      <c r="AQ23" s="1065" t="s">
        <v>317</v>
      </c>
      <c r="AR23" s="1126"/>
      <c r="AS23" s="1126" t="s">
        <v>317</v>
      </c>
      <c r="AT23" s="1126"/>
      <c r="AU23" s="1126" t="s">
        <v>317</v>
      </c>
      <c r="AV23" s="97"/>
    </row>
    <row r="24" spans="1:48" ht="17.25" x14ac:dyDescent="0.25">
      <c r="C24" s="66" t="s">
        <v>49</v>
      </c>
      <c r="D24" s="66"/>
      <c r="E24" s="9"/>
      <c r="F24" s="998">
        <v>6953</v>
      </c>
      <c r="G24" s="1040"/>
      <c r="H24" s="1129">
        <v>1513</v>
      </c>
      <c r="I24" s="1379" t="str">
        <f>IF(H24='[1]Table 4.3'!H22," ","r")</f>
        <v>r</v>
      </c>
      <c r="J24" s="232">
        <v>2.2285394450008839E-2</v>
      </c>
      <c r="K24" s="1369" t="s">
        <v>3058</v>
      </c>
      <c r="L24" s="13">
        <v>22.285394450008841</v>
      </c>
      <c r="M24" s="1369" t="s">
        <v>3058</v>
      </c>
      <c r="N24" s="1046" t="s">
        <v>529</v>
      </c>
      <c r="O24" s="1379" t="s">
        <v>3058</v>
      </c>
      <c r="P24" s="947"/>
      <c r="Q24" s="1129">
        <v>1382</v>
      </c>
      <c r="R24" s="1379" t="s">
        <v>3058</v>
      </c>
      <c r="S24" s="232">
        <v>2.3411549923833624E-2</v>
      </c>
      <c r="T24" s="1369" t="s">
        <v>3058</v>
      </c>
      <c r="U24" s="13">
        <v>23.411549923833626</v>
      </c>
      <c r="V24" s="1369" t="s">
        <v>3058</v>
      </c>
      <c r="W24" s="13" t="s">
        <v>530</v>
      </c>
      <c r="X24" s="362" t="s">
        <v>3058</v>
      </c>
      <c r="Y24" s="718">
        <v>1190</v>
      </c>
      <c r="Z24" s="1380" t="str">
        <f>IF(Y24='[1]Table 4.3'!AL22,"","r")</f>
        <v>r</v>
      </c>
      <c r="AA24" s="1065">
        <v>2.1127731957777313E-2</v>
      </c>
      <c r="AB24" s="1369" t="s">
        <v>3058</v>
      </c>
      <c r="AC24" s="1126">
        <v>21.127731957777314</v>
      </c>
      <c r="AD24" s="1369" t="s">
        <v>3058</v>
      </c>
      <c r="AE24" s="1126" t="s">
        <v>531</v>
      </c>
      <c r="AF24" s="1382" t="s">
        <v>3058</v>
      </c>
      <c r="AG24" s="45">
        <v>1443</v>
      </c>
      <c r="AH24" s="362" t="s">
        <v>3058</v>
      </c>
      <c r="AI24" s="232">
        <v>2.6195074337373121E-2</v>
      </c>
      <c r="AJ24" s="1369" t="s">
        <v>3058</v>
      </c>
      <c r="AK24" s="13">
        <v>26.195074337373121</v>
      </c>
      <c r="AL24" s="1369" t="s">
        <v>3058</v>
      </c>
      <c r="AM24" s="13" t="s">
        <v>532</v>
      </c>
      <c r="AN24" s="362" t="s">
        <v>3058</v>
      </c>
      <c r="AO24" s="718">
        <v>1425</v>
      </c>
      <c r="AQ24" s="1065">
        <v>2.7426810021408458E-2</v>
      </c>
      <c r="AR24" s="1126"/>
      <c r="AS24" s="1126">
        <v>27.426810021408457</v>
      </c>
      <c r="AT24" s="1126"/>
      <c r="AU24" s="1126" t="s">
        <v>533</v>
      </c>
      <c r="AV24" s="97"/>
    </row>
    <row r="25" spans="1:48" ht="17.25" x14ac:dyDescent="0.25">
      <c r="C25" s="66" t="s">
        <v>57</v>
      </c>
      <c r="D25" s="66"/>
      <c r="E25" s="9"/>
      <c r="F25" s="998">
        <v>11641</v>
      </c>
      <c r="G25" s="1040"/>
      <c r="H25" s="1129">
        <v>1566</v>
      </c>
      <c r="I25" s="1379"/>
      <c r="J25" s="232" t="s">
        <v>317</v>
      </c>
      <c r="K25" s="1369"/>
      <c r="L25" s="13" t="s">
        <v>317</v>
      </c>
      <c r="M25" s="13"/>
      <c r="N25" s="1046" t="s">
        <v>317</v>
      </c>
      <c r="O25" s="1379"/>
      <c r="P25" s="947"/>
      <c r="Q25" s="1129">
        <v>2322</v>
      </c>
      <c r="R25" s="1379"/>
      <c r="S25" s="232" t="s">
        <v>317</v>
      </c>
      <c r="T25" s="13"/>
      <c r="U25" s="13" t="s">
        <v>317</v>
      </c>
      <c r="V25" s="13"/>
      <c r="W25" s="13" t="s">
        <v>317</v>
      </c>
      <c r="X25" s="362"/>
      <c r="Y25" s="718">
        <v>2939</v>
      </c>
      <c r="Z25" s="1380" t="str">
        <f>IF(Y25='[1]Table 4.3'!AL23,"","r")</f>
        <v>r</v>
      </c>
      <c r="AA25" s="1065" t="s">
        <v>317</v>
      </c>
      <c r="AB25" s="1369"/>
      <c r="AC25" s="1126" t="s">
        <v>317</v>
      </c>
      <c r="AD25" s="1369"/>
      <c r="AE25" s="1126" t="s">
        <v>317</v>
      </c>
      <c r="AF25" s="1382"/>
      <c r="AG25" s="45">
        <v>2428</v>
      </c>
      <c r="AH25" s="362" t="s">
        <v>3058</v>
      </c>
      <c r="AI25" s="232" t="s">
        <v>317</v>
      </c>
      <c r="AJ25" s="1369"/>
      <c r="AK25" s="13" t="s">
        <v>317</v>
      </c>
      <c r="AL25" s="1369"/>
      <c r="AM25" s="13" t="s">
        <v>317</v>
      </c>
      <c r="AN25" s="362"/>
      <c r="AO25" s="718">
        <v>2386</v>
      </c>
      <c r="AQ25" s="1065" t="s">
        <v>317</v>
      </c>
      <c r="AR25" s="1126"/>
      <c r="AS25" s="1126" t="s">
        <v>317</v>
      </c>
      <c r="AT25" s="1126"/>
      <c r="AU25" s="1126" t="s">
        <v>317</v>
      </c>
      <c r="AV25" s="97"/>
    </row>
    <row r="26" spans="1:48" ht="17.25" x14ac:dyDescent="0.25">
      <c r="A26" s="10"/>
      <c r="B26" s="10"/>
      <c r="C26" s="10"/>
      <c r="D26" s="10"/>
      <c r="F26" s="998"/>
      <c r="G26" s="1041"/>
      <c r="I26" s="1370"/>
      <c r="J26" s="232"/>
      <c r="K26" s="12"/>
      <c r="L26" s="45"/>
      <c r="M26" s="45"/>
      <c r="N26" s="12"/>
      <c r="O26" s="45"/>
      <c r="P26" s="45"/>
      <c r="R26" s="45"/>
      <c r="S26" s="232"/>
      <c r="T26" s="12"/>
      <c r="AQ26" s="201"/>
    </row>
    <row r="27" spans="1:48" ht="15" x14ac:dyDescent="0.25">
      <c r="E27" s="12"/>
      <c r="F27" s="1128"/>
      <c r="G27" s="13"/>
      <c r="H27" s="1129"/>
      <c r="I27" s="44"/>
      <c r="J27" s="232"/>
      <c r="K27" s="12"/>
      <c r="L27" s="44"/>
      <c r="M27" s="44"/>
      <c r="N27" s="12"/>
      <c r="O27" s="44"/>
      <c r="P27" s="1129"/>
      <c r="Q27" s="1129"/>
      <c r="R27" s="44"/>
      <c r="S27" s="232"/>
      <c r="T27" s="12"/>
    </row>
    <row r="28" spans="1:48" ht="15" x14ac:dyDescent="0.25">
      <c r="A28" s="1123" t="s">
        <v>3007</v>
      </c>
      <c r="B28" s="14"/>
      <c r="C28" s="14"/>
      <c r="D28" s="14"/>
      <c r="E28" s="1125"/>
      <c r="F28" s="1128"/>
      <c r="G28" s="1126"/>
      <c r="H28" s="1129"/>
      <c r="I28" s="1129"/>
      <c r="J28" s="1126"/>
      <c r="K28" s="1126"/>
      <c r="L28" s="1126"/>
      <c r="M28" s="1126"/>
      <c r="N28" s="1129"/>
      <c r="O28" s="1129"/>
      <c r="P28" s="1129"/>
      <c r="Q28" s="1126"/>
      <c r="R28" s="1125"/>
      <c r="S28" s="1129"/>
      <c r="T28" s="1129"/>
      <c r="U28" s="1125"/>
      <c r="V28" s="1129"/>
      <c r="W28" s="1129"/>
      <c r="X28" s="1125"/>
      <c r="Y28" s="1126"/>
      <c r="Z28" s="14"/>
      <c r="AA28" s="14"/>
      <c r="AB28" s="14"/>
      <c r="AC28" s="14"/>
      <c r="AD28" s="14"/>
      <c r="AE28" s="14"/>
      <c r="AF28" s="14"/>
      <c r="AG28" s="1204"/>
      <c r="AH28" s="14"/>
      <c r="AI28" s="14"/>
      <c r="AJ28" s="14"/>
      <c r="AK28" s="14"/>
      <c r="AL28" s="14"/>
      <c r="AM28" s="14"/>
      <c r="AN28" s="14"/>
      <c r="AO28" s="1204"/>
    </row>
    <row r="29" spans="1:48" ht="15" x14ac:dyDescent="0.25">
      <c r="A29" s="1135" t="s">
        <v>3005</v>
      </c>
    </row>
    <row r="30" spans="1:48" ht="15" x14ac:dyDescent="0.25">
      <c r="A30" s="1446" t="s">
        <v>494</v>
      </c>
      <c r="B30" s="1446"/>
      <c r="C30" s="1446"/>
      <c r="D30" s="1446"/>
      <c r="E30" s="1446"/>
      <c r="F30" s="1446"/>
      <c r="G30" s="1446"/>
      <c r="H30" s="1446"/>
      <c r="I30" s="1446"/>
      <c r="J30" s="1446"/>
      <c r="K30" s="1446"/>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1446"/>
      <c r="AH30" s="1446"/>
      <c r="AI30" s="1446"/>
      <c r="AJ30" s="1446"/>
      <c r="AK30" s="1446"/>
      <c r="AL30" s="1446"/>
    </row>
    <row r="31" spans="1:48" ht="15" x14ac:dyDescent="0.25">
      <c r="A31" s="1445" t="s">
        <v>3008</v>
      </c>
      <c r="B31" s="1445"/>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45"/>
      <c r="AM31" s="1445"/>
      <c r="AN31" s="1445"/>
      <c r="AO31" s="1445"/>
    </row>
    <row r="32" spans="1:48" x14ac:dyDescent="0.35">
      <c r="A32" s="1461" t="s">
        <v>518</v>
      </c>
      <c r="B32" s="1461"/>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1461"/>
      <c r="AO32" s="1461"/>
      <c r="AP32" s="1461"/>
      <c r="AQ32" s="1461"/>
    </row>
    <row r="33" spans="1:43" x14ac:dyDescent="0.35">
      <c r="A33" s="1461"/>
      <c r="B33" s="1461"/>
      <c r="C33" s="1461"/>
      <c r="D33" s="1461"/>
      <c r="E33" s="1461"/>
      <c r="F33" s="1461"/>
      <c r="G33" s="1461"/>
      <c r="H33" s="1461"/>
      <c r="I33" s="1461"/>
      <c r="J33" s="1461"/>
      <c r="K33" s="1461"/>
      <c r="L33" s="1461"/>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61"/>
    </row>
    <row r="34" spans="1:43" x14ac:dyDescent="0.35">
      <c r="A34" s="1127" t="s">
        <v>3068</v>
      </c>
    </row>
    <row r="35" spans="1:43" x14ac:dyDescent="0.35">
      <c r="A35" s="1461"/>
      <c r="B35" s="1461"/>
      <c r="C35" s="1461"/>
      <c r="D35" s="1461"/>
      <c r="E35" s="1461"/>
      <c r="F35" s="1461"/>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461"/>
      <c r="AM35" s="1461"/>
      <c r="AN35" s="1461"/>
      <c r="AO35" s="1461"/>
    </row>
    <row r="36" spans="1:43" x14ac:dyDescent="0.35">
      <c r="A36" s="1461"/>
      <c r="B36" s="1461"/>
      <c r="C36" s="1461"/>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c r="AN36" s="1461"/>
      <c r="AO36" s="1461"/>
    </row>
    <row r="37" spans="1:43" x14ac:dyDescent="0.35">
      <c r="AM37" s="14"/>
      <c r="AN37" s="14"/>
      <c r="AO37" s="1204"/>
    </row>
    <row r="38" spans="1:43" ht="17" x14ac:dyDescent="0.35">
      <c r="A38" s="1123"/>
      <c r="B38" s="14"/>
      <c r="C38" s="14"/>
      <c r="D38" s="14"/>
      <c r="E38" s="14"/>
      <c r="F38" s="1204"/>
      <c r="G38" s="14"/>
      <c r="H38" s="1204"/>
      <c r="I38" s="1137"/>
      <c r="J38" s="1138"/>
      <c r="K38" s="14"/>
      <c r="L38" s="14"/>
      <c r="M38" s="14"/>
      <c r="N38" s="14"/>
      <c r="O38" s="1137"/>
      <c r="P38" s="1137"/>
      <c r="Q38" s="423"/>
      <c r="R38" s="14"/>
      <c r="S38" s="14"/>
      <c r="T38" s="14"/>
      <c r="U38" s="14"/>
      <c r="V38" s="14"/>
      <c r="W38" s="1137"/>
      <c r="X38" s="1138"/>
      <c r="Y38" s="1204"/>
      <c r="Z38" s="14"/>
      <c r="AA38" s="14"/>
      <c r="AB38" s="14"/>
      <c r="AC38" s="14"/>
      <c r="AD38" s="14"/>
      <c r="AE38" s="14"/>
      <c r="AF38" s="14"/>
      <c r="AG38" s="1204"/>
      <c r="AH38" s="14"/>
      <c r="AI38" s="14"/>
      <c r="AJ38" s="14"/>
      <c r="AK38" s="14"/>
      <c r="AL38" s="1138"/>
      <c r="AM38" s="14"/>
      <c r="AN38" s="14"/>
      <c r="AO38" s="1204"/>
    </row>
    <row r="39" spans="1:43" x14ac:dyDescent="0.35">
      <c r="A39" s="10"/>
      <c r="B39" s="10"/>
      <c r="C39" s="10"/>
      <c r="E39" s="12"/>
      <c r="F39" s="1128"/>
      <c r="G39" s="13"/>
      <c r="H39" s="1129"/>
      <c r="I39" s="44"/>
      <c r="J39" s="232"/>
      <c r="K39" s="12"/>
      <c r="L39" s="44"/>
      <c r="M39" s="44"/>
      <c r="N39" s="12"/>
      <c r="O39" s="44"/>
      <c r="P39" s="1129"/>
      <c r="Q39" s="1129"/>
      <c r="R39" s="44"/>
      <c r="S39" s="232"/>
      <c r="T39" s="12"/>
    </row>
    <row r="40" spans="1:43" x14ac:dyDescent="0.35">
      <c r="A40" s="10"/>
      <c r="B40" s="10"/>
      <c r="C40" s="10"/>
      <c r="E40" s="12"/>
      <c r="F40" s="1128"/>
      <c r="G40" s="13"/>
      <c r="H40" s="1129"/>
      <c r="I40" s="44"/>
      <c r="J40" s="232"/>
      <c r="K40" s="12"/>
      <c r="L40" s="44"/>
      <c r="M40" s="44"/>
      <c r="N40" s="12"/>
      <c r="O40" s="44"/>
      <c r="P40" s="1129"/>
      <c r="Q40" s="1129"/>
      <c r="R40" s="44"/>
      <c r="S40" s="232"/>
      <c r="T40" s="12"/>
    </row>
    <row r="41" spans="1:43" x14ac:dyDescent="0.35">
      <c r="A41" s="10"/>
      <c r="B41" s="10"/>
      <c r="C41" s="10"/>
      <c r="E41" s="12"/>
      <c r="F41" s="1128"/>
      <c r="G41" s="13"/>
      <c r="H41" s="1129"/>
      <c r="I41" s="44"/>
      <c r="J41" s="232"/>
      <c r="K41" s="12"/>
      <c r="L41" s="44"/>
      <c r="M41" s="44"/>
      <c r="N41" s="12"/>
      <c r="O41" s="44"/>
      <c r="P41" s="1129"/>
      <c r="Q41" s="1129"/>
      <c r="R41" s="44"/>
      <c r="S41" s="232"/>
      <c r="T41" s="12"/>
    </row>
    <row r="42" spans="1:43" x14ac:dyDescent="0.35">
      <c r="A42" s="50"/>
      <c r="B42" s="50"/>
      <c r="C42" s="50"/>
      <c r="D42" s="51"/>
      <c r="E42" s="52"/>
      <c r="F42" s="1133"/>
      <c r="G42" s="53"/>
      <c r="H42" s="1132"/>
      <c r="I42" s="53"/>
      <c r="J42" s="288"/>
      <c r="K42" s="52"/>
      <c r="L42" s="53"/>
      <c r="M42" s="53"/>
      <c r="N42" s="52"/>
      <c r="O42" s="53"/>
      <c r="P42" s="1132"/>
      <c r="Q42" s="1132"/>
      <c r="R42" s="53"/>
      <c r="S42" s="288"/>
      <c r="T42" s="52"/>
      <c r="U42" s="51"/>
      <c r="V42" s="51"/>
    </row>
    <row r="43" spans="1:43" x14ac:dyDescent="0.35">
      <c r="A43" s="50"/>
      <c r="B43" s="50"/>
      <c r="C43" s="50"/>
      <c r="D43" s="51"/>
      <c r="E43" s="52"/>
      <c r="F43" s="1133"/>
      <c r="G43" s="53"/>
      <c r="H43" s="1132"/>
      <c r="I43" s="53"/>
      <c r="J43" s="288"/>
      <c r="K43" s="52"/>
      <c r="L43" s="53"/>
      <c r="M43" s="53"/>
      <c r="N43" s="52"/>
      <c r="O43" s="53"/>
      <c r="P43" s="1132"/>
      <c r="Q43" s="1132"/>
      <c r="R43" s="53"/>
      <c r="S43" s="288"/>
      <c r="T43" s="52"/>
      <c r="U43" s="51"/>
      <c r="V43" s="51"/>
    </row>
    <row r="44" spans="1:43" s="59" customFormat="1" ht="15.5" x14ac:dyDescent="0.35">
      <c r="A44" s="56"/>
      <c r="B44" s="56"/>
      <c r="C44" s="56"/>
      <c r="D44" s="56"/>
      <c r="E44" s="57"/>
      <c r="F44" s="74"/>
      <c r="G44" s="58"/>
      <c r="H44" s="1130"/>
      <c r="I44" s="33"/>
      <c r="J44" s="289"/>
      <c r="K44" s="33"/>
      <c r="L44" s="33"/>
      <c r="M44" s="33"/>
      <c r="N44" s="33"/>
      <c r="O44" s="33"/>
      <c r="P44" s="1127"/>
      <c r="Q44" s="1130"/>
      <c r="R44" s="33"/>
      <c r="S44" s="289"/>
      <c r="T44" s="33"/>
      <c r="Y44" s="62"/>
      <c r="AA44" s="191"/>
      <c r="AG44" s="62"/>
      <c r="AI44" s="191"/>
      <c r="AO44" s="62"/>
    </row>
    <row r="45" spans="1:43" s="59" customFormat="1" x14ac:dyDescent="0.35">
      <c r="A45" s="1446"/>
      <c r="B45" s="1446"/>
      <c r="C45" s="1446"/>
      <c r="D45" s="1446"/>
      <c r="F45" s="1130"/>
      <c r="G45" s="46"/>
      <c r="H45" s="1130"/>
      <c r="I45" s="46"/>
      <c r="J45" s="289"/>
      <c r="K45" s="46"/>
      <c r="L45" s="46"/>
      <c r="M45" s="46"/>
      <c r="N45" s="46"/>
      <c r="O45" s="46"/>
      <c r="P45" s="1130"/>
      <c r="Q45" s="1130"/>
      <c r="R45" s="46"/>
      <c r="S45" s="233"/>
      <c r="T45" s="44"/>
      <c r="Y45" s="62"/>
      <c r="AA45" s="191"/>
      <c r="AG45" s="62"/>
      <c r="AI45" s="191"/>
      <c r="AO45" s="62"/>
    </row>
    <row r="46" spans="1:43" s="59" customFormat="1" x14ac:dyDescent="0.35">
      <c r="C46" s="60"/>
      <c r="F46" s="1130"/>
      <c r="G46" s="60"/>
      <c r="H46" s="1129"/>
      <c r="I46" s="44"/>
      <c r="J46" s="233"/>
      <c r="K46" s="44"/>
      <c r="L46" s="44"/>
      <c r="M46" s="44"/>
      <c r="N46" s="44"/>
      <c r="O46" s="44"/>
      <c r="P46" s="1129"/>
      <c r="Q46" s="1129"/>
      <c r="R46" s="44"/>
      <c r="S46" s="233"/>
      <c r="T46" s="60"/>
      <c r="Y46" s="62"/>
      <c r="AA46" s="191"/>
      <c r="AG46" s="62"/>
      <c r="AI46" s="191"/>
      <c r="AO46" s="62"/>
    </row>
    <row r="47" spans="1:43" s="59" customFormat="1" x14ac:dyDescent="0.35">
      <c r="C47" s="60"/>
      <c r="F47" s="1130"/>
      <c r="G47" s="60"/>
      <c r="H47" s="1129"/>
      <c r="I47" s="44"/>
      <c r="J47" s="233"/>
      <c r="K47" s="60"/>
      <c r="L47" s="44"/>
      <c r="M47" s="44"/>
      <c r="N47" s="60"/>
      <c r="O47" s="44"/>
      <c r="P47" s="1129"/>
      <c r="Q47" s="1129"/>
      <c r="R47" s="44"/>
      <c r="S47" s="233"/>
      <c r="T47" s="60"/>
      <c r="Y47" s="62"/>
      <c r="AA47" s="191"/>
      <c r="AG47" s="62"/>
      <c r="AI47" s="191"/>
      <c r="AO47" s="62"/>
    </row>
    <row r="48" spans="1:43" s="59" customFormat="1" x14ac:dyDescent="0.35">
      <c r="E48" s="60"/>
      <c r="F48" s="1130"/>
      <c r="G48" s="44"/>
      <c r="H48" s="1129"/>
      <c r="I48" s="44"/>
      <c r="J48" s="233"/>
      <c r="K48" s="60"/>
      <c r="L48" s="44"/>
      <c r="M48" s="44"/>
      <c r="N48" s="60"/>
      <c r="O48" s="44"/>
      <c r="P48" s="1129"/>
      <c r="Q48" s="1129"/>
      <c r="R48" s="44"/>
      <c r="S48" s="233"/>
      <c r="T48" s="60"/>
      <c r="Y48" s="62"/>
      <c r="AA48" s="191"/>
      <c r="AG48" s="62"/>
      <c r="AI48" s="191"/>
      <c r="AO48" s="62"/>
    </row>
    <row r="49" spans="1:41" s="59" customFormat="1" x14ac:dyDescent="0.35">
      <c r="E49" s="60"/>
      <c r="F49" s="1130"/>
      <c r="G49" s="44"/>
      <c r="H49" s="1129"/>
      <c r="I49" s="44"/>
      <c r="J49" s="233"/>
      <c r="K49" s="60"/>
      <c r="L49" s="44"/>
      <c r="M49" s="44"/>
      <c r="N49" s="60"/>
      <c r="O49" s="44"/>
      <c r="P49" s="1129"/>
      <c r="Q49" s="1129"/>
      <c r="R49" s="44"/>
      <c r="S49" s="233"/>
      <c r="T49" s="60"/>
      <c r="Y49" s="62"/>
      <c r="AA49" s="191"/>
      <c r="AG49" s="62"/>
      <c r="AI49" s="191"/>
      <c r="AO49" s="62"/>
    </row>
    <row r="50" spans="1:41" s="59" customFormat="1" x14ac:dyDescent="0.35">
      <c r="E50" s="60"/>
      <c r="F50" s="1130"/>
      <c r="G50" s="44"/>
      <c r="H50" s="1129"/>
      <c r="I50" s="44"/>
      <c r="J50" s="233"/>
      <c r="K50" s="60"/>
      <c r="L50" s="44"/>
      <c r="M50" s="44"/>
      <c r="N50" s="60"/>
      <c r="O50" s="44"/>
      <c r="P50" s="1129"/>
      <c r="Q50" s="1129"/>
      <c r="R50" s="44"/>
      <c r="S50" s="233"/>
      <c r="T50" s="60"/>
      <c r="Y50" s="62"/>
      <c r="AA50" s="191"/>
      <c r="AG50" s="62"/>
      <c r="AI50" s="191"/>
      <c r="AO50" s="62"/>
    </row>
    <row r="51" spans="1:41" s="59" customFormat="1" x14ac:dyDescent="0.35">
      <c r="A51" s="61"/>
      <c r="B51" s="61"/>
      <c r="C51" s="61"/>
      <c r="D51" s="61"/>
      <c r="F51" s="1130"/>
      <c r="G51" s="60"/>
      <c r="H51" s="62"/>
      <c r="I51" s="62"/>
      <c r="J51" s="233"/>
      <c r="K51" s="60"/>
      <c r="L51" s="62"/>
      <c r="M51" s="62"/>
      <c r="N51" s="60"/>
      <c r="O51" s="62"/>
      <c r="P51" s="62"/>
      <c r="Q51" s="62"/>
      <c r="R51" s="62"/>
      <c r="S51" s="233"/>
      <c r="T51" s="60"/>
      <c r="Y51" s="62"/>
      <c r="AA51" s="191"/>
      <c r="AG51" s="62"/>
      <c r="AI51" s="191"/>
      <c r="AO51" s="62"/>
    </row>
    <row r="52" spans="1:41" s="59" customFormat="1" x14ac:dyDescent="0.35">
      <c r="C52" s="60"/>
      <c r="D52" s="60"/>
      <c r="F52" s="1130"/>
      <c r="G52" s="44"/>
      <c r="H52" s="1129"/>
      <c r="I52" s="44"/>
      <c r="J52" s="233"/>
      <c r="K52" s="60"/>
      <c r="L52" s="44"/>
      <c r="M52" s="44"/>
      <c r="N52" s="60"/>
      <c r="O52" s="44"/>
      <c r="P52" s="1129"/>
      <c r="Q52" s="1129"/>
      <c r="R52" s="44"/>
      <c r="S52" s="233"/>
      <c r="T52" s="60"/>
      <c r="Y52" s="62"/>
      <c r="AA52" s="191"/>
      <c r="AG52" s="62"/>
      <c r="AI52" s="191"/>
      <c r="AO52" s="62"/>
    </row>
    <row r="53" spans="1:41" x14ac:dyDescent="0.35">
      <c r="A53" s="51"/>
      <c r="B53" s="51"/>
      <c r="C53" s="52"/>
      <c r="D53" s="51"/>
      <c r="E53" s="51"/>
      <c r="F53" s="1133"/>
      <c r="G53" s="53"/>
      <c r="H53" s="1132"/>
      <c r="I53" s="53"/>
      <c r="J53" s="288"/>
      <c r="K53" s="52"/>
      <c r="L53" s="53"/>
      <c r="M53" s="53"/>
      <c r="N53" s="52"/>
      <c r="O53" s="53"/>
      <c r="P53" s="1132"/>
      <c r="Q53" s="1132"/>
      <c r="R53" s="53"/>
      <c r="S53" s="288"/>
      <c r="T53" s="52"/>
      <c r="U53" s="51"/>
      <c r="V53" s="51"/>
    </row>
    <row r="54" spans="1:41" x14ac:dyDescent="0.35">
      <c r="A54" s="50"/>
      <c r="B54" s="50"/>
      <c r="C54" s="50"/>
      <c r="D54" s="51"/>
      <c r="E54" s="51"/>
      <c r="F54" s="1133"/>
      <c r="G54" s="52"/>
      <c r="H54" s="1132"/>
      <c r="I54" s="53"/>
      <c r="J54" s="288"/>
      <c r="K54" s="52"/>
      <c r="L54" s="53"/>
      <c r="M54" s="53"/>
      <c r="N54" s="52"/>
      <c r="O54" s="53"/>
      <c r="P54" s="1132"/>
      <c r="Q54" s="1132"/>
      <c r="R54" s="53"/>
      <c r="S54" s="288"/>
      <c r="T54" s="52"/>
      <c r="U54" s="51"/>
      <c r="V54" s="51"/>
    </row>
    <row r="55" spans="1:41" x14ac:dyDescent="0.35">
      <c r="A55" s="50"/>
      <c r="B55" s="50"/>
      <c r="C55" s="50"/>
      <c r="D55" s="51"/>
      <c r="E55" s="52"/>
      <c r="F55" s="1133"/>
      <c r="G55" s="53"/>
      <c r="H55" s="1132"/>
      <c r="I55" s="53"/>
      <c r="J55" s="288"/>
      <c r="K55" s="52"/>
      <c r="L55" s="53"/>
      <c r="M55" s="53"/>
      <c r="N55" s="52"/>
      <c r="O55" s="53"/>
      <c r="P55" s="1132"/>
      <c r="Q55" s="1132"/>
      <c r="R55" s="53"/>
      <c r="S55" s="288"/>
      <c r="T55" s="52"/>
      <c r="U55" s="51"/>
      <c r="V55" s="51"/>
    </row>
    <row r="56" spans="1:41" x14ac:dyDescent="0.35">
      <c r="A56" s="51"/>
      <c r="B56" s="51"/>
      <c r="C56" s="52"/>
      <c r="D56" s="51"/>
      <c r="E56" s="51"/>
      <c r="F56" s="1133"/>
      <c r="G56" s="52"/>
      <c r="H56" s="1132"/>
      <c r="I56" s="52"/>
      <c r="J56" s="288"/>
      <c r="K56" s="52"/>
      <c r="L56" s="52"/>
      <c r="M56" s="52"/>
      <c r="N56" s="52"/>
      <c r="O56" s="52"/>
      <c r="P56" s="1131"/>
      <c r="Q56" s="1132"/>
      <c r="R56" s="52"/>
      <c r="S56" s="288"/>
      <c r="T56" s="52"/>
      <c r="U56" s="51"/>
      <c r="V56" s="51"/>
    </row>
    <row r="57" spans="1:41" x14ac:dyDescent="0.35">
      <c r="A57" s="1441"/>
      <c r="B57" s="1441"/>
      <c r="C57" s="1441"/>
      <c r="D57" s="1441"/>
      <c r="E57" s="51"/>
      <c r="F57" s="1133"/>
      <c r="G57" s="54"/>
      <c r="H57" s="1133"/>
      <c r="I57" s="54"/>
      <c r="J57" s="290"/>
      <c r="K57" s="54"/>
      <c r="L57" s="54"/>
      <c r="M57" s="54"/>
      <c r="N57" s="54"/>
      <c r="O57" s="54"/>
      <c r="P57" s="1133"/>
      <c r="Q57" s="1133"/>
      <c r="R57" s="54"/>
      <c r="S57" s="288"/>
      <c r="T57" s="52"/>
      <c r="U57" s="51"/>
      <c r="V57" s="51"/>
    </row>
    <row r="58" spans="1:41" x14ac:dyDescent="0.35">
      <c r="A58" s="51"/>
      <c r="B58" s="51"/>
      <c r="C58" s="52"/>
      <c r="D58" s="51"/>
      <c r="E58" s="51"/>
      <c r="F58" s="1133"/>
      <c r="G58" s="52"/>
      <c r="H58" s="1132"/>
      <c r="I58" s="53"/>
      <c r="J58" s="288"/>
      <c r="K58" s="53"/>
      <c r="L58" s="53"/>
      <c r="M58" s="53"/>
      <c r="N58" s="53"/>
      <c r="O58" s="53"/>
      <c r="P58" s="1132"/>
      <c r="Q58" s="1132"/>
      <c r="R58" s="53"/>
      <c r="S58" s="288"/>
      <c r="T58" s="52"/>
      <c r="U58" s="51"/>
      <c r="V58" s="51"/>
    </row>
    <row r="59" spans="1:41" x14ac:dyDescent="0.35">
      <c r="A59" s="51"/>
      <c r="B59" s="51"/>
      <c r="C59" s="52"/>
      <c r="D59" s="51"/>
      <c r="E59" s="51"/>
      <c r="F59" s="1133"/>
      <c r="G59" s="52"/>
      <c r="H59" s="1132"/>
      <c r="I59" s="53"/>
      <c r="J59" s="288"/>
      <c r="K59" s="52"/>
      <c r="L59" s="53"/>
      <c r="M59" s="53"/>
      <c r="N59" s="52"/>
      <c r="O59" s="53"/>
      <c r="P59" s="1132"/>
      <c r="Q59" s="1132"/>
      <c r="R59" s="53"/>
      <c r="S59" s="288"/>
      <c r="T59" s="52"/>
      <c r="U59" s="51"/>
      <c r="V59" s="51"/>
    </row>
    <row r="60" spans="1:41" x14ac:dyDescent="0.35">
      <c r="A60" s="51"/>
      <c r="B60" s="51"/>
      <c r="C60" s="51"/>
      <c r="D60" s="51"/>
      <c r="E60" s="52"/>
      <c r="F60" s="1133"/>
      <c r="G60" s="53"/>
      <c r="H60" s="1132"/>
      <c r="I60" s="53"/>
      <c r="J60" s="288"/>
      <c r="K60" s="52"/>
      <c r="L60" s="53"/>
      <c r="M60" s="53"/>
      <c r="N60" s="52"/>
      <c r="O60" s="53"/>
      <c r="P60" s="1132"/>
      <c r="Q60" s="1132"/>
      <c r="R60" s="53"/>
      <c r="S60" s="288"/>
      <c r="T60" s="52"/>
      <c r="U60" s="51"/>
      <c r="V60" s="51"/>
    </row>
    <row r="61" spans="1:41" x14ac:dyDescent="0.35">
      <c r="A61" s="51"/>
      <c r="B61" s="51"/>
      <c r="C61" s="51"/>
      <c r="D61" s="51"/>
      <c r="E61" s="52"/>
      <c r="F61" s="1133"/>
      <c r="G61" s="53"/>
      <c r="H61" s="1132"/>
      <c r="I61" s="53"/>
      <c r="J61" s="288"/>
      <c r="K61" s="52"/>
      <c r="L61" s="53"/>
      <c r="M61" s="53"/>
      <c r="N61" s="52"/>
      <c r="O61" s="53"/>
      <c r="P61" s="1132"/>
      <c r="Q61" s="1132"/>
      <c r="R61" s="53"/>
      <c r="S61" s="288"/>
      <c r="T61" s="52"/>
      <c r="U61" s="51"/>
      <c r="V61" s="51"/>
    </row>
    <row r="62" spans="1:41" x14ac:dyDescent="0.35">
      <c r="A62" s="51"/>
      <c r="B62" s="51"/>
      <c r="C62" s="51"/>
      <c r="D62" s="51"/>
      <c r="E62" s="52"/>
      <c r="F62" s="1133"/>
      <c r="G62" s="53"/>
      <c r="H62" s="1132"/>
      <c r="I62" s="53"/>
      <c r="J62" s="288"/>
      <c r="K62" s="52"/>
      <c r="L62" s="53"/>
      <c r="M62" s="53"/>
      <c r="N62" s="52"/>
      <c r="O62" s="53"/>
      <c r="P62" s="1132"/>
      <c r="Q62" s="1132"/>
      <c r="R62" s="53"/>
      <c r="S62" s="288"/>
      <c r="T62" s="52"/>
      <c r="U62" s="51"/>
      <c r="V62" s="51"/>
    </row>
    <row r="63" spans="1:41" x14ac:dyDescent="0.35">
      <c r="A63" s="50"/>
      <c r="B63" s="50"/>
      <c r="C63" s="50"/>
      <c r="D63" s="50"/>
      <c r="E63" s="51"/>
      <c r="F63" s="1133"/>
      <c r="G63" s="52"/>
      <c r="H63" s="63"/>
      <c r="I63" s="63"/>
      <c r="J63" s="288"/>
      <c r="K63" s="52"/>
      <c r="L63" s="63"/>
      <c r="M63" s="63"/>
      <c r="N63" s="52"/>
      <c r="O63" s="63"/>
      <c r="P63" s="63"/>
      <c r="Q63" s="63"/>
      <c r="R63" s="63"/>
      <c r="S63" s="288"/>
      <c r="T63" s="52"/>
      <c r="U63" s="51"/>
      <c r="V63" s="51"/>
    </row>
    <row r="64" spans="1:41" x14ac:dyDescent="0.35">
      <c r="A64" s="51"/>
      <c r="B64" s="51"/>
      <c r="C64" s="52"/>
      <c r="D64" s="52"/>
      <c r="E64" s="51"/>
      <c r="F64" s="1133"/>
      <c r="G64" s="53"/>
      <c r="H64" s="1132"/>
      <c r="I64" s="53"/>
      <c r="J64" s="288"/>
      <c r="K64" s="52"/>
      <c r="L64" s="53"/>
      <c r="M64" s="53"/>
      <c r="N64" s="52"/>
      <c r="O64" s="53"/>
      <c r="P64" s="1132"/>
      <c r="Q64" s="1132"/>
      <c r="R64" s="53"/>
      <c r="S64" s="288"/>
      <c r="T64" s="52"/>
      <c r="U64" s="51"/>
      <c r="V64" s="51"/>
    </row>
    <row r="65" spans="1:22" x14ac:dyDescent="0.35">
      <c r="A65" s="51"/>
      <c r="B65" s="51"/>
      <c r="C65" s="52"/>
      <c r="D65" s="51"/>
      <c r="E65" s="51"/>
      <c r="F65" s="1133"/>
      <c r="G65" s="53"/>
      <c r="H65" s="1132"/>
      <c r="I65" s="53"/>
      <c r="J65" s="288"/>
      <c r="K65" s="52"/>
      <c r="L65" s="53"/>
      <c r="M65" s="53"/>
      <c r="N65" s="52"/>
      <c r="O65" s="53"/>
      <c r="P65" s="1132"/>
      <c r="Q65" s="1132"/>
      <c r="R65" s="53"/>
      <c r="S65" s="288"/>
      <c r="T65" s="52"/>
      <c r="U65" s="51"/>
      <c r="V65" s="51"/>
    </row>
    <row r="66" spans="1:22" x14ac:dyDescent="0.35">
      <c r="A66" s="50"/>
      <c r="B66" s="50"/>
      <c r="C66" s="50"/>
      <c r="D66" s="51"/>
      <c r="E66" s="51"/>
      <c r="F66" s="1133"/>
      <c r="G66" s="52"/>
      <c r="H66" s="1132"/>
      <c r="I66" s="53"/>
      <c r="J66" s="288"/>
      <c r="K66" s="52"/>
      <c r="L66" s="53"/>
      <c r="M66" s="53"/>
      <c r="N66" s="52"/>
      <c r="O66" s="53"/>
      <c r="P66" s="1132"/>
      <c r="Q66" s="1132"/>
      <c r="R66" s="53"/>
      <c r="S66" s="288"/>
      <c r="T66" s="52"/>
      <c r="U66" s="51"/>
      <c r="V66" s="51"/>
    </row>
    <row r="67" spans="1:22" x14ac:dyDescent="0.35">
      <c r="A67" s="50"/>
      <c r="B67" s="50"/>
      <c r="C67" s="50"/>
      <c r="D67" s="51"/>
      <c r="E67" s="52"/>
      <c r="F67" s="1133"/>
      <c r="G67" s="53"/>
      <c r="H67" s="1132"/>
      <c r="I67" s="53"/>
      <c r="J67" s="288"/>
      <c r="K67" s="52"/>
      <c r="L67" s="53"/>
      <c r="M67" s="53"/>
      <c r="N67" s="52"/>
      <c r="O67" s="53"/>
      <c r="P67" s="1132"/>
      <c r="Q67" s="1132"/>
      <c r="R67" s="53"/>
      <c r="S67" s="288"/>
      <c r="T67" s="52"/>
      <c r="U67" s="51"/>
      <c r="V67" s="51"/>
    </row>
    <row r="68" spans="1:22" x14ac:dyDescent="0.35">
      <c r="A68" s="51"/>
      <c r="B68" s="51"/>
      <c r="C68" s="52"/>
      <c r="D68" s="51"/>
      <c r="E68" s="51"/>
      <c r="F68" s="1133"/>
      <c r="G68" s="52"/>
      <c r="H68" s="1132"/>
      <c r="I68" s="52"/>
      <c r="J68" s="288"/>
      <c r="K68" s="52"/>
      <c r="L68" s="52"/>
      <c r="M68" s="52"/>
      <c r="N68" s="52"/>
      <c r="O68" s="52"/>
      <c r="P68" s="1131"/>
      <c r="Q68" s="1132"/>
      <c r="R68" s="52"/>
      <c r="S68" s="288"/>
      <c r="T68" s="52"/>
      <c r="U68" s="51"/>
      <c r="V68" s="51"/>
    </row>
    <row r="69" spans="1:22" x14ac:dyDescent="0.35">
      <c r="A69" s="1441"/>
      <c r="B69" s="1441"/>
      <c r="C69" s="1441"/>
      <c r="D69" s="1441"/>
      <c r="E69" s="51"/>
      <c r="F69" s="1133"/>
      <c r="G69" s="54"/>
      <c r="H69" s="1133"/>
      <c r="I69" s="54"/>
      <c r="J69" s="290"/>
      <c r="K69" s="54"/>
      <c r="L69" s="54"/>
      <c r="M69" s="54"/>
      <c r="N69" s="54"/>
      <c r="O69" s="54"/>
      <c r="P69" s="1133"/>
      <c r="Q69" s="1133"/>
      <c r="R69" s="54"/>
      <c r="S69" s="288"/>
      <c r="T69" s="52"/>
      <c r="U69" s="51"/>
      <c r="V69" s="51"/>
    </row>
    <row r="70" spans="1:22" x14ac:dyDescent="0.35">
      <c r="A70" s="51"/>
      <c r="B70" s="51"/>
      <c r="C70" s="52"/>
      <c r="D70" s="51"/>
      <c r="E70" s="51"/>
      <c r="F70" s="1133"/>
      <c r="G70" s="52"/>
      <c r="H70" s="1132"/>
      <c r="I70" s="53"/>
      <c r="J70" s="288"/>
      <c r="K70" s="53"/>
      <c r="L70" s="53"/>
      <c r="M70" s="53"/>
      <c r="N70" s="53"/>
      <c r="O70" s="53"/>
      <c r="P70" s="1132"/>
      <c r="Q70" s="1132"/>
      <c r="R70" s="53"/>
      <c r="S70" s="288"/>
      <c r="T70" s="52"/>
      <c r="U70" s="51"/>
      <c r="V70" s="51"/>
    </row>
    <row r="71" spans="1:22" x14ac:dyDescent="0.35">
      <c r="A71" s="51"/>
      <c r="B71" s="51"/>
      <c r="C71" s="52"/>
      <c r="D71" s="51"/>
      <c r="E71" s="51"/>
      <c r="F71" s="1133"/>
      <c r="G71" s="52"/>
      <c r="H71" s="1132"/>
      <c r="I71" s="53"/>
      <c r="J71" s="288"/>
      <c r="K71" s="52"/>
      <c r="L71" s="53"/>
      <c r="M71" s="53"/>
      <c r="N71" s="52"/>
      <c r="O71" s="53"/>
      <c r="P71" s="1132"/>
      <c r="Q71" s="1132"/>
      <c r="R71" s="53"/>
      <c r="S71" s="288"/>
      <c r="T71" s="52"/>
      <c r="U71" s="51"/>
      <c r="V71" s="51"/>
    </row>
    <row r="72" spans="1:22" x14ac:dyDescent="0.35">
      <c r="A72" s="51"/>
      <c r="B72" s="51"/>
      <c r="C72" s="51"/>
      <c r="D72" s="51"/>
      <c r="E72" s="52"/>
      <c r="F72" s="1133"/>
      <c r="G72" s="53"/>
      <c r="H72" s="1132"/>
      <c r="I72" s="53"/>
      <c r="J72" s="288"/>
      <c r="K72" s="52"/>
      <c r="L72" s="53"/>
      <c r="M72" s="53"/>
      <c r="N72" s="52"/>
      <c r="O72" s="53"/>
      <c r="P72" s="1132"/>
      <c r="Q72" s="1132"/>
      <c r="R72" s="53"/>
      <c r="S72" s="288"/>
      <c r="T72" s="52"/>
      <c r="U72" s="51"/>
      <c r="V72" s="51"/>
    </row>
    <row r="73" spans="1:22" x14ac:dyDescent="0.35">
      <c r="A73" s="51"/>
      <c r="B73" s="51"/>
      <c r="C73" s="51"/>
      <c r="D73" s="51"/>
      <c r="E73" s="52"/>
      <c r="F73" s="1133"/>
      <c r="G73" s="53"/>
      <c r="H73" s="1132"/>
      <c r="I73" s="53"/>
      <c r="J73" s="288"/>
      <c r="K73" s="52"/>
      <c r="L73" s="53"/>
      <c r="M73" s="53"/>
      <c r="N73" s="52"/>
      <c r="O73" s="53"/>
      <c r="P73" s="1132"/>
      <c r="Q73" s="1132"/>
      <c r="R73" s="53"/>
      <c r="S73" s="288"/>
      <c r="T73" s="52"/>
      <c r="U73" s="51"/>
      <c r="V73" s="51"/>
    </row>
    <row r="74" spans="1:22" x14ac:dyDescent="0.35">
      <c r="A74" s="51"/>
      <c r="B74" s="51"/>
      <c r="C74" s="51"/>
      <c r="D74" s="51"/>
      <c r="E74" s="52"/>
      <c r="F74" s="1133"/>
      <c r="G74" s="53"/>
      <c r="H74" s="1132"/>
      <c r="I74" s="53"/>
      <c r="J74" s="288"/>
      <c r="K74" s="52"/>
      <c r="L74" s="53"/>
      <c r="M74" s="53"/>
      <c r="N74" s="52"/>
      <c r="O74" s="53"/>
      <c r="P74" s="1132"/>
      <c r="Q74" s="1132"/>
      <c r="R74" s="53"/>
      <c r="S74" s="288"/>
      <c r="T74" s="52"/>
      <c r="U74" s="51"/>
      <c r="V74" s="51"/>
    </row>
    <row r="75" spans="1:22" x14ac:dyDescent="0.35">
      <c r="A75" s="50"/>
      <c r="B75" s="50"/>
      <c r="C75" s="50"/>
      <c r="D75" s="50"/>
      <c r="E75" s="51"/>
      <c r="F75" s="1133"/>
      <c r="G75" s="52"/>
      <c r="H75" s="63"/>
      <c r="I75" s="63"/>
      <c r="J75" s="288"/>
      <c r="K75" s="52"/>
      <c r="L75" s="63"/>
      <c r="M75" s="63"/>
      <c r="N75" s="52"/>
      <c r="O75" s="63"/>
      <c r="P75" s="63"/>
      <c r="Q75" s="63"/>
      <c r="R75" s="63"/>
      <c r="S75" s="288"/>
      <c r="T75" s="52"/>
      <c r="U75" s="51"/>
      <c r="V75" s="51"/>
    </row>
    <row r="76" spans="1:22" x14ac:dyDescent="0.35">
      <c r="A76" s="51"/>
      <c r="B76" s="51"/>
      <c r="C76" s="52"/>
      <c r="D76" s="52"/>
      <c r="E76" s="51"/>
      <c r="F76" s="1133"/>
      <c r="G76" s="53"/>
      <c r="H76" s="1132"/>
      <c r="I76" s="53"/>
      <c r="J76" s="288"/>
      <c r="K76" s="52"/>
      <c r="L76" s="53"/>
      <c r="M76" s="53"/>
      <c r="N76" s="52"/>
      <c r="O76" s="53"/>
      <c r="P76" s="1132"/>
      <c r="Q76" s="1132"/>
      <c r="R76" s="53"/>
      <c r="S76" s="288"/>
      <c r="T76" s="52"/>
      <c r="U76" s="51"/>
      <c r="V76" s="51"/>
    </row>
    <row r="77" spans="1:22" ht="15" customHeight="1" x14ac:dyDescent="0.35">
      <c r="A77" s="51"/>
      <c r="B77" s="51"/>
      <c r="C77" s="52"/>
      <c r="D77" s="51"/>
      <c r="E77" s="51"/>
      <c r="F77" s="1133"/>
      <c r="G77" s="53"/>
      <c r="H77" s="1132"/>
      <c r="I77" s="53"/>
      <c r="J77" s="288"/>
      <c r="K77" s="52"/>
      <c r="L77" s="53"/>
      <c r="M77" s="53"/>
      <c r="N77" s="52"/>
      <c r="O77" s="53"/>
      <c r="P77" s="1132"/>
      <c r="Q77" s="1132"/>
      <c r="R77" s="53"/>
      <c r="S77" s="288"/>
      <c r="T77" s="52"/>
      <c r="U77" s="51"/>
      <c r="V77" s="51"/>
    </row>
    <row r="78" spans="1:22" x14ac:dyDescent="0.35">
      <c r="A78" s="50"/>
      <c r="B78" s="50"/>
      <c r="C78" s="50"/>
      <c r="D78" s="51"/>
      <c r="E78" s="51"/>
      <c r="F78" s="1133"/>
      <c r="G78" s="52"/>
      <c r="H78" s="1132"/>
      <c r="I78" s="53"/>
      <c r="J78" s="288"/>
      <c r="K78" s="52"/>
      <c r="L78" s="53"/>
      <c r="M78" s="53"/>
      <c r="N78" s="52"/>
      <c r="O78" s="53"/>
      <c r="P78" s="1132"/>
      <c r="Q78" s="1132"/>
      <c r="R78" s="53"/>
      <c r="S78" s="288"/>
      <c r="T78" s="52"/>
      <c r="U78" s="51"/>
      <c r="V78" s="51"/>
    </row>
    <row r="79" spans="1:22" x14ac:dyDescent="0.35">
      <c r="A79" s="50"/>
      <c r="B79" s="50"/>
      <c r="C79" s="50"/>
      <c r="D79" s="51"/>
      <c r="E79" s="52"/>
      <c r="F79" s="1133"/>
      <c r="G79" s="53"/>
      <c r="H79" s="1132"/>
      <c r="I79" s="53"/>
      <c r="J79" s="288"/>
      <c r="K79" s="52"/>
      <c r="L79" s="53"/>
      <c r="M79" s="53"/>
      <c r="N79" s="52"/>
      <c r="O79" s="53"/>
      <c r="P79" s="1132"/>
      <c r="Q79" s="1132"/>
      <c r="R79" s="53"/>
      <c r="S79" s="288"/>
      <c r="T79" s="52"/>
      <c r="U79" s="51"/>
      <c r="V79" s="51"/>
    </row>
    <row r="80" spans="1:22" x14ac:dyDescent="0.35">
      <c r="A80" s="51"/>
      <c r="B80" s="51"/>
      <c r="C80" s="51"/>
      <c r="D80" s="51"/>
      <c r="E80" s="51"/>
      <c r="F80" s="1174"/>
      <c r="G80" s="51"/>
      <c r="H80" s="63"/>
      <c r="I80" s="51"/>
      <c r="J80" s="291"/>
      <c r="K80" s="51"/>
      <c r="L80" s="51"/>
      <c r="M80" s="51"/>
      <c r="N80" s="51"/>
      <c r="O80" s="51"/>
      <c r="P80" s="51"/>
      <c r="Q80" s="63"/>
      <c r="R80" s="51"/>
      <c r="S80" s="291"/>
      <c r="T80" s="51"/>
      <c r="U80" s="51"/>
      <c r="V80" s="51"/>
    </row>
    <row r="81" spans="1:22" x14ac:dyDescent="0.35">
      <c r="A81" s="1441"/>
      <c r="B81" s="1441"/>
      <c r="C81" s="1441"/>
      <c r="D81" s="1441"/>
      <c r="E81" s="51"/>
      <c r="F81" s="1133"/>
      <c r="G81" s="54"/>
      <c r="H81" s="1133"/>
      <c r="I81" s="54"/>
      <c r="J81" s="290"/>
      <c r="K81" s="54"/>
      <c r="L81" s="54"/>
      <c r="M81" s="54"/>
      <c r="N81" s="54"/>
      <c r="O81" s="54"/>
      <c r="P81" s="1133"/>
      <c r="Q81" s="1133"/>
      <c r="R81" s="54"/>
      <c r="S81" s="288"/>
      <c r="T81" s="52"/>
      <c r="U81" s="51"/>
      <c r="V81" s="51"/>
    </row>
    <row r="82" spans="1:22" x14ac:dyDescent="0.35">
      <c r="A82" s="51"/>
      <c r="B82" s="51"/>
      <c r="C82" s="51"/>
      <c r="D82" s="51"/>
      <c r="E82" s="51"/>
      <c r="F82" s="63"/>
      <c r="G82" s="51"/>
      <c r="H82" s="63"/>
      <c r="I82" s="51"/>
      <c r="J82" s="291"/>
      <c r="K82" s="51"/>
      <c r="L82" s="51"/>
      <c r="M82" s="51"/>
      <c r="N82" s="51"/>
      <c r="O82" s="51"/>
      <c r="P82" s="51"/>
      <c r="Q82" s="63"/>
      <c r="R82" s="51"/>
      <c r="S82" s="291"/>
      <c r="T82" s="51"/>
      <c r="U82" s="51"/>
      <c r="V82" s="51"/>
    </row>
  </sheetData>
  <customSheetViews>
    <customSheetView guid="{6E86E696-B0D6-465F-9D8E-9F701215684B}" scale="80">
      <pane ySplit="14" topLeftCell="A15" activePane="bottomLeft" state="frozen"/>
      <selection pane="bottomLeft" activeCell="A2" sqref="A2:AM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AG10" sqref="AG10"/>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M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R30" sqref="R30"/>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AG10" sqref="AG10"/>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AG10" sqref="AG10"/>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A33" sqref="A33:AQ34"/>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M2"/>
      <pageMargins left="0.7" right="0.7" top="0.75" bottom="0.75" header="0.3" footer="0.3"/>
      <pageSetup paperSize="9" orientation="portrait" r:id="rId9"/>
    </customSheetView>
  </customSheetViews>
  <mergeCells count="19">
    <mergeCell ref="A2:AG2"/>
    <mergeCell ref="A6:AF6"/>
    <mergeCell ref="AO13:AV13"/>
    <mergeCell ref="Y13:AF13"/>
    <mergeCell ref="AG13:AN13"/>
    <mergeCell ref="H12:AM12"/>
    <mergeCell ref="H13:O13"/>
    <mergeCell ref="Q13:X13"/>
    <mergeCell ref="A10:L10"/>
    <mergeCell ref="A4:AC4"/>
    <mergeCell ref="A81:D81"/>
    <mergeCell ref="A69:D69"/>
    <mergeCell ref="A57:D57"/>
    <mergeCell ref="A12:D12"/>
    <mergeCell ref="A45:D45"/>
    <mergeCell ref="A31:AO31"/>
    <mergeCell ref="A35:AO36"/>
    <mergeCell ref="A30:AL30"/>
    <mergeCell ref="A32:AQ33"/>
  </mergeCells>
  <hyperlinks>
    <hyperlink ref="A11:D11" location="Contents!A1" display="Return to Contents"/>
  </hyperlinks>
  <pageMargins left="0.7" right="0.7" top="0.75" bottom="0.75" header="0.3" footer="0.3"/>
  <pageSetup paperSize="9" orientation="portrait"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A1:AY69"/>
  <sheetViews>
    <sheetView zoomScale="80" zoomScaleNormal="80" workbookViewId="0">
      <pane ySplit="12" topLeftCell="A13" activePane="bottomLeft" state="frozen"/>
      <selection pane="bottomLeft" activeCell="A3" sqref="A3"/>
    </sheetView>
  </sheetViews>
  <sheetFormatPr defaultColWidth="9.1796875" defaultRowHeight="14.5" x14ac:dyDescent="0.35"/>
  <cols>
    <col min="1" max="3" width="1.54296875" style="7" customWidth="1"/>
    <col min="4" max="4" width="5.1796875" style="7" customWidth="1"/>
    <col min="5" max="5" width="19.1796875" style="7" customWidth="1"/>
    <col min="6" max="6" width="9.1796875" style="45"/>
    <col min="7" max="7" width="1.26953125" style="7" customWidth="1"/>
    <col min="8" max="8" width="7.1796875" style="45" customWidth="1"/>
    <col min="9" max="9" width="1.26953125" style="7" customWidth="1"/>
    <col min="10" max="10" width="7.1796875" style="45" customWidth="1"/>
    <col min="11" max="11" width="1.26953125" style="7" customWidth="1"/>
    <col min="12" max="12" width="7.1796875" style="45" customWidth="1"/>
    <col min="13" max="13" width="1.26953125" style="7" customWidth="1"/>
    <col min="14" max="14" width="7.1796875" style="45" customWidth="1"/>
    <col min="15" max="15" width="1.26953125" style="7" customWidth="1"/>
    <col min="16" max="16" width="7.1796875" style="45" customWidth="1"/>
    <col min="17" max="17" width="1.26953125" style="7" customWidth="1"/>
    <col min="18" max="16384" width="9.1796875" style="7"/>
  </cols>
  <sheetData>
    <row r="1" spans="1:27" ht="6" customHeight="1" x14ac:dyDescent="0.25"/>
    <row r="2" spans="1:27" s="393" customFormat="1" ht="18" x14ac:dyDescent="0.25">
      <c r="A2" s="1459" t="s">
        <v>463</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283"/>
    </row>
    <row r="3" spans="1:27" s="393" customFormat="1" ht="20.5" customHeight="1" x14ac:dyDescent="0.3">
      <c r="A3" s="1426" t="s">
        <v>3077</v>
      </c>
      <c r="F3" s="423"/>
      <c r="H3" s="423"/>
      <c r="J3" s="423"/>
      <c r="L3" s="423"/>
      <c r="N3" s="423"/>
      <c r="P3" s="423"/>
      <c r="Q3" s="1145"/>
      <c r="R3" s="398"/>
    </row>
    <row r="4" spans="1:27" s="393" customFormat="1" ht="15" x14ac:dyDescent="0.25">
      <c r="A4" s="1447" t="s">
        <v>464</v>
      </c>
      <c r="B4" s="1447"/>
      <c r="C4" s="1447"/>
      <c r="D4" s="1447"/>
      <c r="E4" s="1447"/>
      <c r="F4" s="1447"/>
      <c r="G4" s="1447"/>
      <c r="H4" s="1447"/>
      <c r="I4" s="1447"/>
      <c r="J4" s="1447"/>
      <c r="K4" s="1447"/>
      <c r="L4" s="1447"/>
      <c r="M4" s="1447"/>
      <c r="N4" s="1447"/>
      <c r="O4" s="1447"/>
      <c r="P4" s="1447"/>
      <c r="Q4" s="1447"/>
      <c r="R4" s="1447"/>
      <c r="S4" s="1447"/>
      <c r="T4" s="1447"/>
      <c r="U4" s="1447"/>
    </row>
    <row r="5" spans="1:27" s="393" customFormat="1" ht="6.75" customHeight="1" x14ac:dyDescent="0.2">
      <c r="F5" s="423"/>
      <c r="H5" s="423"/>
      <c r="J5" s="423"/>
      <c r="L5" s="423"/>
      <c r="N5" s="423"/>
      <c r="P5" s="423"/>
      <c r="Q5" s="1145"/>
      <c r="R5" s="398"/>
    </row>
    <row r="6" spans="1:27" s="393" customFormat="1" ht="15" customHeight="1" x14ac:dyDescent="0.2">
      <c r="A6" s="1440" t="s">
        <v>465</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0"/>
    </row>
    <row r="7" spans="1:27" s="393" customFormat="1" ht="15" customHeight="1" x14ac:dyDescent="0.2">
      <c r="A7" s="396" t="s">
        <v>397</v>
      </c>
      <c r="B7" s="427"/>
      <c r="C7" s="427"/>
      <c r="D7" s="427"/>
      <c r="E7" s="427"/>
      <c r="F7" s="1176"/>
      <c r="G7" s="427"/>
      <c r="H7" s="1176"/>
      <c r="I7" s="427"/>
      <c r="J7" s="1176"/>
      <c r="K7" s="427"/>
      <c r="L7" s="1176"/>
      <c r="M7" s="427"/>
      <c r="N7" s="1176"/>
      <c r="O7" s="427"/>
      <c r="P7" s="1176"/>
      <c r="Q7" s="864"/>
      <c r="R7" s="427"/>
      <c r="S7" s="427"/>
      <c r="T7" s="427"/>
      <c r="U7" s="427"/>
      <c r="V7" s="427"/>
      <c r="W7" s="427"/>
      <c r="X7" s="427"/>
      <c r="Y7" s="10"/>
    </row>
    <row r="8" spans="1:27" s="819" customFormat="1" ht="15" customHeight="1" x14ac:dyDescent="0.2">
      <c r="A8" s="396"/>
      <c r="B8" s="661"/>
      <c r="C8" s="661"/>
      <c r="D8" s="661"/>
      <c r="E8" s="661"/>
      <c r="F8" s="1176"/>
      <c r="G8" s="661"/>
      <c r="H8" s="1176"/>
      <c r="I8" s="661"/>
      <c r="J8" s="1176"/>
      <c r="K8" s="661"/>
      <c r="L8" s="1176"/>
      <c r="M8" s="661"/>
      <c r="N8" s="1176"/>
      <c r="O8" s="661"/>
      <c r="P8" s="1176"/>
      <c r="Q8" s="864"/>
      <c r="R8" s="661"/>
      <c r="S8" s="661"/>
      <c r="T8" s="661"/>
      <c r="U8" s="661"/>
      <c r="V8" s="661"/>
      <c r="W8" s="661"/>
      <c r="X8" s="661"/>
      <c r="Y8" s="733"/>
    </row>
    <row r="9" spans="1:27" s="393" customFormat="1" ht="15" customHeight="1" x14ac:dyDescent="0.2">
      <c r="A9" s="397" t="s">
        <v>390</v>
      </c>
      <c r="F9" s="423"/>
      <c r="H9" s="423"/>
      <c r="J9" s="423"/>
      <c r="L9" s="423"/>
      <c r="N9" s="423"/>
      <c r="P9" s="423"/>
      <c r="Q9" s="1145"/>
      <c r="R9" s="398"/>
    </row>
    <row r="10" spans="1:27" ht="15" x14ac:dyDescent="0.25">
      <c r="A10" s="24" t="s">
        <v>5</v>
      </c>
      <c r="B10" s="23"/>
      <c r="C10" s="23"/>
      <c r="D10" s="23"/>
      <c r="E10" s="326"/>
      <c r="F10" s="1061"/>
      <c r="G10" s="326"/>
      <c r="H10" s="1061"/>
      <c r="I10" s="326"/>
      <c r="J10" s="1061"/>
      <c r="K10" s="326"/>
      <c r="L10" s="282"/>
      <c r="M10" s="11"/>
    </row>
    <row r="11" spans="1:27" ht="17.25" customHeight="1" x14ac:dyDescent="0.25">
      <c r="A11" s="1445"/>
      <c r="B11" s="1445"/>
      <c r="C11" s="1445"/>
      <c r="D11" s="1445"/>
      <c r="E11" s="10"/>
      <c r="F11" s="1035"/>
      <c r="G11" s="10"/>
      <c r="H11" s="1443" t="s">
        <v>53</v>
      </c>
      <c r="I11" s="1443"/>
      <c r="J11" s="1443"/>
      <c r="K11" s="1443"/>
      <c r="L11" s="1443"/>
      <c r="M11" s="1443"/>
      <c r="N11" s="1443"/>
      <c r="O11" s="1443"/>
      <c r="P11" s="1443"/>
      <c r="Q11" s="1443"/>
    </row>
    <row r="12" spans="1:27" ht="15" x14ac:dyDescent="0.25">
      <c r="A12" s="26" t="s">
        <v>2</v>
      </c>
      <c r="F12" s="1169" t="s">
        <v>1</v>
      </c>
      <c r="G12" s="327"/>
      <c r="H12" s="1442" t="s">
        <v>6</v>
      </c>
      <c r="I12" s="1443"/>
      <c r="J12" s="1443" t="s">
        <v>11</v>
      </c>
      <c r="K12" s="1443"/>
      <c r="L12" s="1443" t="s">
        <v>7</v>
      </c>
      <c r="M12" s="1443"/>
      <c r="N12" s="1443" t="s">
        <v>8</v>
      </c>
      <c r="O12" s="1443"/>
      <c r="P12" s="1443" t="s">
        <v>324</v>
      </c>
      <c r="Q12" s="1443"/>
    </row>
    <row r="13" spans="1:27" ht="13.5" customHeight="1" x14ac:dyDescent="0.25">
      <c r="A13" s="17"/>
      <c r="B13" s="17"/>
      <c r="C13" s="17"/>
      <c r="D13" s="17"/>
      <c r="E13" s="466"/>
      <c r="F13" s="1170"/>
      <c r="G13" s="17"/>
      <c r="H13" s="1170" t="s">
        <v>59</v>
      </c>
      <c r="I13" s="17"/>
      <c r="J13" s="330" t="s">
        <v>59</v>
      </c>
      <c r="K13" s="17"/>
      <c r="L13" s="330" t="s">
        <v>59</v>
      </c>
      <c r="M13" s="17"/>
      <c r="N13" s="330" t="s">
        <v>59</v>
      </c>
      <c r="O13" s="17"/>
      <c r="P13" s="330" t="s">
        <v>59</v>
      </c>
    </row>
    <row r="14" spans="1:27" ht="15" x14ac:dyDescent="0.25">
      <c r="A14" s="41" t="s">
        <v>1</v>
      </c>
      <c r="B14" s="41"/>
      <c r="C14" s="41"/>
      <c r="D14" s="41"/>
      <c r="E14" s="30"/>
      <c r="F14" s="39">
        <v>33</v>
      </c>
      <c r="G14" s="3"/>
      <c r="H14" s="39">
        <v>9</v>
      </c>
      <c r="I14" s="3"/>
      <c r="J14" s="1139" t="s">
        <v>12</v>
      </c>
      <c r="K14" s="1139"/>
      <c r="L14" s="1139" t="s">
        <v>12</v>
      </c>
      <c r="M14" s="1005"/>
      <c r="N14" s="1005">
        <v>6</v>
      </c>
      <c r="O14" s="68"/>
      <c r="P14" s="1005">
        <v>12</v>
      </c>
      <c r="Q14" s="2"/>
    </row>
    <row r="15" spans="1:27" ht="14.25" customHeight="1" x14ac:dyDescent="0.25">
      <c r="A15" s="10"/>
      <c r="B15" s="10"/>
      <c r="C15" s="10"/>
      <c r="D15" s="101" t="s">
        <v>476</v>
      </c>
      <c r="E15" s="26"/>
      <c r="F15" s="998">
        <v>3</v>
      </c>
      <c r="G15" s="38"/>
      <c r="H15" s="150"/>
      <c r="I15" s="1126"/>
      <c r="J15" s="1126"/>
      <c r="K15" s="1126"/>
      <c r="L15" s="1126"/>
      <c r="M15" s="1126"/>
      <c r="N15" s="111"/>
      <c r="O15" s="66"/>
      <c r="P15" s="111"/>
      <c r="Q15" s="66"/>
    </row>
    <row r="16" spans="1:27" ht="15" x14ac:dyDescent="0.25">
      <c r="A16" s="26"/>
      <c r="B16" s="26"/>
      <c r="C16" s="26"/>
      <c r="D16" s="66" t="s">
        <v>54</v>
      </c>
      <c r="E16" s="26"/>
      <c r="F16" s="998">
        <v>4</v>
      </c>
      <c r="G16" s="12"/>
      <c r="H16" s="1001"/>
      <c r="I16" s="1129"/>
      <c r="J16" s="1129"/>
      <c r="K16" s="1129"/>
      <c r="L16" s="1129"/>
      <c r="M16" s="1129"/>
    </row>
    <row r="17" spans="1:51" ht="15" x14ac:dyDescent="0.25">
      <c r="A17" s="26"/>
      <c r="B17" s="26"/>
      <c r="C17" s="26"/>
      <c r="D17" s="66" t="s">
        <v>55</v>
      </c>
      <c r="E17" s="26"/>
      <c r="F17" s="998">
        <v>24</v>
      </c>
      <c r="G17" s="12"/>
      <c r="H17" s="1001"/>
      <c r="I17" s="1129"/>
      <c r="J17" s="1129"/>
      <c r="K17" s="1129"/>
      <c r="L17" s="1129"/>
      <c r="M17" s="1129"/>
    </row>
    <row r="18" spans="1:51" ht="15" x14ac:dyDescent="0.25">
      <c r="A18" s="26"/>
      <c r="B18" s="26"/>
      <c r="C18" s="26"/>
      <c r="D18" s="66" t="s">
        <v>14</v>
      </c>
      <c r="E18" s="9"/>
      <c r="F18" s="998">
        <v>2</v>
      </c>
      <c r="G18" s="13"/>
      <c r="H18" s="1001"/>
      <c r="I18" s="1129"/>
      <c r="J18" s="1129"/>
      <c r="K18" s="1129"/>
      <c r="L18" s="1129"/>
      <c r="M18" s="1129"/>
    </row>
    <row r="19" spans="1:51" ht="15" x14ac:dyDescent="0.25">
      <c r="C19" s="12"/>
      <c r="F19" s="1128"/>
      <c r="G19" s="13"/>
      <c r="H19" s="1129"/>
      <c r="I19" s="44"/>
      <c r="J19" s="1129"/>
      <c r="K19" s="44"/>
      <c r="L19" s="1129"/>
      <c r="M19" s="44"/>
    </row>
    <row r="20" spans="1:51" x14ac:dyDescent="0.35">
      <c r="A20" s="1463" t="s">
        <v>508</v>
      </c>
      <c r="B20" s="1463"/>
      <c r="C20" s="1463"/>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row>
    <row r="21" spans="1:51" x14ac:dyDescent="0.35">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row>
    <row r="22" spans="1:51" ht="15" x14ac:dyDescent="0.25">
      <c r="A22" s="1140" t="s">
        <v>3009</v>
      </c>
    </row>
    <row r="23" spans="1:51" x14ac:dyDescent="0.35">
      <c r="A23" s="1461" t="s">
        <v>498</v>
      </c>
      <c r="B23" s="1461"/>
      <c r="C23" s="1461"/>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row>
    <row r="24" spans="1:51" x14ac:dyDescent="0.35">
      <c r="A24" s="1461"/>
      <c r="B24" s="1461"/>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row>
    <row r="25" spans="1:51" x14ac:dyDescent="0.35">
      <c r="A25" s="1461" t="s">
        <v>518</v>
      </c>
      <c r="B25" s="1461"/>
      <c r="C25" s="1461"/>
      <c r="D25" s="1461"/>
      <c r="E25" s="1461"/>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61"/>
      <c r="AR25" s="1461"/>
      <c r="AS25" s="1461"/>
      <c r="AT25" s="1461"/>
      <c r="AU25" s="1461"/>
      <c r="AV25" s="1461"/>
      <c r="AW25" s="1461"/>
      <c r="AX25" s="1461"/>
      <c r="AY25" s="1461"/>
    </row>
    <row r="26" spans="1:51" x14ac:dyDescent="0.35">
      <c r="A26" s="1461"/>
      <c r="B26" s="1461"/>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61"/>
      <c r="AR26" s="1461"/>
      <c r="AS26" s="1461"/>
      <c r="AT26" s="1461"/>
      <c r="AU26" s="1461"/>
      <c r="AV26" s="1461"/>
      <c r="AW26" s="1461"/>
      <c r="AX26" s="1461"/>
      <c r="AY26" s="1461"/>
    </row>
    <row r="27" spans="1:51" ht="15" x14ac:dyDescent="0.25">
      <c r="A27" s="10"/>
      <c r="B27" s="10"/>
      <c r="C27" s="10"/>
      <c r="E27" s="12"/>
      <c r="F27" s="1128"/>
      <c r="G27" s="13"/>
      <c r="H27" s="1129"/>
      <c r="I27" s="44"/>
      <c r="J27" s="1129"/>
      <c r="K27" s="44"/>
      <c r="L27" s="1129"/>
      <c r="M27" s="44"/>
    </row>
    <row r="28" spans="1:51" ht="15" x14ac:dyDescent="0.25">
      <c r="A28" s="10"/>
      <c r="B28" s="10"/>
      <c r="C28" s="10"/>
      <c r="E28" s="12"/>
      <c r="F28" s="1128"/>
      <c r="G28" s="13"/>
      <c r="H28" s="1129"/>
      <c r="I28" s="44"/>
      <c r="J28" s="1129"/>
      <c r="K28" s="44"/>
      <c r="L28" s="1129"/>
      <c r="M28" s="44"/>
    </row>
    <row r="31" spans="1:51" s="59" customFormat="1" x14ac:dyDescent="0.35">
      <c r="A31" s="1461"/>
      <c r="B31" s="1461"/>
      <c r="C31" s="1461"/>
      <c r="D31" s="1461"/>
      <c r="E31" s="1461"/>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row>
    <row r="32" spans="1:51" s="59" customFormat="1" x14ac:dyDescent="0.35">
      <c r="A32" s="1461"/>
      <c r="B32" s="1461"/>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1461"/>
    </row>
    <row r="33" spans="1:27" s="59" customFormat="1" ht="17" x14ac:dyDescent="0.35">
      <c r="A33" s="1161"/>
      <c r="B33" s="14"/>
      <c r="C33" s="14"/>
      <c r="D33" s="14"/>
      <c r="E33" s="14"/>
      <c r="F33" s="1204"/>
      <c r="G33" s="14"/>
      <c r="H33" s="1204"/>
      <c r="I33" s="1158"/>
      <c r="J33" s="423"/>
      <c r="K33" s="14"/>
      <c r="L33" s="1204"/>
      <c r="M33" s="14"/>
      <c r="N33" s="1204"/>
      <c r="O33" s="14"/>
      <c r="P33" s="1204"/>
      <c r="Q33" s="7"/>
      <c r="R33" s="14"/>
      <c r="S33" s="1167"/>
      <c r="T33" s="14"/>
      <c r="U33" s="14"/>
      <c r="V33" s="14"/>
      <c r="W33" s="14"/>
      <c r="X33" s="14"/>
      <c r="Y33" s="14"/>
      <c r="Z33" s="1158"/>
      <c r="AA33" s="1167"/>
    </row>
    <row r="34" spans="1:27" s="59" customFormat="1" x14ac:dyDescent="0.35">
      <c r="C34" s="1039"/>
      <c r="F34" s="1130"/>
      <c r="G34" s="1039"/>
      <c r="H34" s="1129"/>
      <c r="I34" s="1129"/>
      <c r="J34" s="1129"/>
      <c r="K34" s="1129"/>
      <c r="L34" s="1129"/>
      <c r="M34" s="1129"/>
      <c r="N34" s="62"/>
      <c r="P34" s="62"/>
    </row>
    <row r="35" spans="1:27" s="59" customFormat="1" x14ac:dyDescent="0.35">
      <c r="E35" s="1039"/>
      <c r="F35" s="1130"/>
      <c r="G35" s="1129"/>
      <c r="H35" s="1129"/>
      <c r="I35" s="1129"/>
      <c r="J35" s="1129"/>
      <c r="K35" s="1129"/>
      <c r="L35" s="1129"/>
      <c r="M35" s="1129"/>
      <c r="N35" s="62"/>
      <c r="P35" s="62"/>
    </row>
    <row r="36" spans="1:27" s="59" customFormat="1" x14ac:dyDescent="0.35">
      <c r="E36" s="60"/>
      <c r="F36" s="1130"/>
      <c r="G36" s="44"/>
      <c r="H36" s="1129"/>
      <c r="I36" s="44"/>
      <c r="J36" s="1129"/>
      <c r="K36" s="44"/>
      <c r="L36" s="1129"/>
      <c r="M36" s="44"/>
      <c r="N36" s="62"/>
      <c r="P36" s="62"/>
    </row>
    <row r="37" spans="1:27" s="59" customFormat="1" x14ac:dyDescent="0.35">
      <c r="E37" s="60"/>
      <c r="F37" s="1130"/>
      <c r="G37" s="44"/>
      <c r="H37" s="1129"/>
      <c r="I37" s="44"/>
      <c r="J37" s="1129"/>
      <c r="K37" s="44"/>
      <c r="L37" s="1129"/>
      <c r="M37" s="44"/>
      <c r="N37" s="62"/>
      <c r="P37" s="62"/>
    </row>
    <row r="38" spans="1:27" s="59" customFormat="1" x14ac:dyDescent="0.35">
      <c r="A38" s="61"/>
      <c r="B38" s="61"/>
      <c r="C38" s="61"/>
      <c r="D38" s="61"/>
      <c r="F38" s="1130"/>
      <c r="G38" s="60"/>
      <c r="H38" s="62"/>
      <c r="I38" s="62"/>
      <c r="J38" s="62"/>
      <c r="K38" s="62"/>
      <c r="L38" s="62"/>
      <c r="M38" s="62"/>
      <c r="N38" s="62"/>
      <c r="P38" s="62"/>
    </row>
    <row r="39" spans="1:27" s="59" customFormat="1" x14ac:dyDescent="0.35">
      <c r="C39" s="60"/>
      <c r="D39" s="60"/>
      <c r="F39" s="1130"/>
      <c r="G39" s="44"/>
      <c r="H39" s="1129"/>
      <c r="I39" s="44"/>
      <c r="J39" s="1129"/>
      <c r="K39" s="44"/>
      <c r="L39" s="1129"/>
      <c r="M39" s="44"/>
      <c r="N39" s="62"/>
      <c r="P39" s="62"/>
    </row>
    <row r="40" spans="1:27" x14ac:dyDescent="0.35">
      <c r="A40" s="51"/>
      <c r="B40" s="51"/>
      <c r="C40" s="52"/>
      <c r="D40" s="51"/>
      <c r="E40" s="51"/>
      <c r="F40" s="1133"/>
      <c r="G40" s="53"/>
      <c r="H40" s="1132"/>
      <c r="I40" s="53"/>
      <c r="J40" s="1132"/>
      <c r="K40" s="53"/>
      <c r="L40" s="1132"/>
      <c r="M40" s="53"/>
    </row>
    <row r="41" spans="1:27" x14ac:dyDescent="0.35">
      <c r="A41" s="50"/>
      <c r="B41" s="50"/>
      <c r="C41" s="50"/>
      <c r="D41" s="51"/>
      <c r="E41" s="51"/>
      <c r="F41" s="1133"/>
      <c r="G41" s="52"/>
      <c r="H41" s="1132"/>
      <c r="I41" s="53"/>
      <c r="J41" s="1132"/>
      <c r="K41" s="53"/>
      <c r="L41" s="1132"/>
      <c r="M41" s="53"/>
    </row>
    <row r="42" spans="1:27" x14ac:dyDescent="0.35">
      <c r="A42" s="50"/>
      <c r="B42" s="50"/>
      <c r="C42" s="50"/>
      <c r="D42" s="51"/>
      <c r="E42" s="52"/>
      <c r="F42" s="1133"/>
      <c r="G42" s="53"/>
      <c r="H42" s="1132"/>
      <c r="I42" s="53"/>
      <c r="J42" s="1132"/>
      <c r="K42" s="53"/>
      <c r="L42" s="1132"/>
      <c r="M42" s="53"/>
    </row>
    <row r="43" spans="1:27" x14ac:dyDescent="0.35">
      <c r="A43" s="51"/>
      <c r="B43" s="51"/>
      <c r="C43" s="52"/>
      <c r="D43" s="51"/>
      <c r="E43" s="51"/>
      <c r="F43" s="1133"/>
      <c r="G43" s="52"/>
      <c r="H43" s="1132"/>
      <c r="I43" s="52"/>
      <c r="J43" s="1132"/>
      <c r="K43" s="52"/>
      <c r="L43" s="1132"/>
      <c r="M43" s="52"/>
    </row>
    <row r="44" spans="1:27" x14ac:dyDescent="0.35">
      <c r="A44" s="1441"/>
      <c r="B44" s="1441"/>
      <c r="C44" s="1441"/>
      <c r="D44" s="1441"/>
      <c r="E44" s="51"/>
      <c r="F44" s="1133"/>
      <c r="G44" s="54"/>
      <c r="H44" s="1133"/>
      <c r="I44" s="54"/>
      <c r="J44" s="1133"/>
      <c r="K44" s="54"/>
      <c r="L44" s="1133"/>
      <c r="M44" s="54"/>
    </row>
    <row r="45" spans="1:27" x14ac:dyDescent="0.35">
      <c r="A45" s="51"/>
      <c r="B45" s="51"/>
      <c r="C45" s="52"/>
      <c r="D45" s="51"/>
      <c r="E45" s="51"/>
      <c r="F45" s="1133"/>
      <c r="G45" s="52"/>
      <c r="H45" s="1132"/>
      <c r="I45" s="53"/>
      <c r="J45" s="1132"/>
      <c r="K45" s="53"/>
      <c r="L45" s="1132"/>
      <c r="M45" s="53"/>
    </row>
    <row r="46" spans="1:27" x14ac:dyDescent="0.35">
      <c r="A46" s="51"/>
      <c r="B46" s="51"/>
      <c r="C46" s="52"/>
      <c r="D46" s="51"/>
      <c r="E46" s="51"/>
      <c r="F46" s="1133"/>
      <c r="G46" s="52"/>
      <c r="H46" s="1132"/>
      <c r="I46" s="53"/>
      <c r="J46" s="1132"/>
      <c r="K46" s="53"/>
      <c r="L46" s="1132"/>
      <c r="M46" s="53"/>
    </row>
    <row r="47" spans="1:27" x14ac:dyDescent="0.35">
      <c r="A47" s="51"/>
      <c r="B47" s="51"/>
      <c r="C47" s="51"/>
      <c r="D47" s="51"/>
      <c r="E47" s="52"/>
      <c r="F47" s="1133"/>
      <c r="G47" s="53"/>
      <c r="H47" s="1132"/>
      <c r="I47" s="53"/>
      <c r="J47" s="1132"/>
      <c r="K47" s="53"/>
      <c r="L47" s="1132"/>
      <c r="M47" s="53"/>
    </row>
    <row r="48" spans="1:27" x14ac:dyDescent="0.35">
      <c r="A48" s="51"/>
      <c r="B48" s="51"/>
      <c r="C48" s="51"/>
      <c r="D48" s="51"/>
      <c r="E48" s="52"/>
      <c r="F48" s="1133"/>
      <c r="G48" s="53"/>
      <c r="H48" s="1132"/>
      <c r="I48" s="53"/>
      <c r="J48" s="1132"/>
      <c r="K48" s="53"/>
      <c r="L48" s="1132"/>
      <c r="M48" s="53"/>
    </row>
    <row r="49" spans="1:13" x14ac:dyDescent="0.35">
      <c r="A49" s="51"/>
      <c r="B49" s="51"/>
      <c r="C49" s="51"/>
      <c r="D49" s="51"/>
      <c r="E49" s="52"/>
      <c r="F49" s="1133"/>
      <c r="G49" s="53"/>
      <c r="H49" s="1132"/>
      <c r="I49" s="53"/>
      <c r="J49" s="1132"/>
      <c r="K49" s="53"/>
      <c r="L49" s="1132"/>
      <c r="M49" s="53"/>
    </row>
    <row r="50" spans="1:13" x14ac:dyDescent="0.35">
      <c r="A50" s="50"/>
      <c r="B50" s="50"/>
      <c r="C50" s="50"/>
      <c r="D50" s="50"/>
      <c r="E50" s="51"/>
      <c r="F50" s="1133"/>
      <c r="G50" s="52"/>
      <c r="H50" s="63"/>
      <c r="I50" s="63"/>
      <c r="J50" s="63"/>
      <c r="K50" s="63"/>
      <c r="L50" s="63"/>
      <c r="M50" s="63"/>
    </row>
    <row r="51" spans="1:13" x14ac:dyDescent="0.35">
      <c r="A51" s="51"/>
      <c r="B51" s="51"/>
      <c r="C51" s="52"/>
      <c r="D51" s="52"/>
      <c r="E51" s="51"/>
      <c r="F51" s="1133"/>
      <c r="G51" s="53"/>
      <c r="H51" s="1132"/>
      <c r="I51" s="53"/>
      <c r="J51" s="1132"/>
      <c r="K51" s="53"/>
      <c r="L51" s="1132"/>
      <c r="M51" s="53"/>
    </row>
    <row r="52" spans="1:13" x14ac:dyDescent="0.35">
      <c r="A52" s="51"/>
      <c r="B52" s="51"/>
      <c r="C52" s="52"/>
      <c r="D52" s="51"/>
      <c r="E52" s="51"/>
      <c r="F52" s="1133"/>
      <c r="G52" s="53"/>
      <c r="H52" s="1132"/>
      <c r="I52" s="53"/>
      <c r="J52" s="1132"/>
      <c r="K52" s="53"/>
      <c r="L52" s="1132"/>
      <c r="M52" s="53"/>
    </row>
    <row r="53" spans="1:13" x14ac:dyDescent="0.35">
      <c r="A53" s="50"/>
      <c r="B53" s="50"/>
      <c r="C53" s="50"/>
      <c r="D53" s="51"/>
      <c r="E53" s="51"/>
      <c r="F53" s="1133"/>
      <c r="G53" s="52"/>
      <c r="H53" s="1132"/>
      <c r="I53" s="53"/>
      <c r="J53" s="1132"/>
      <c r="K53" s="53"/>
      <c r="L53" s="1132"/>
      <c r="M53" s="53"/>
    </row>
    <row r="54" spans="1:13" x14ac:dyDescent="0.35">
      <c r="A54" s="50"/>
      <c r="B54" s="50"/>
      <c r="C54" s="50"/>
      <c r="D54" s="51"/>
      <c r="E54" s="52"/>
      <c r="F54" s="1133"/>
      <c r="G54" s="53"/>
      <c r="H54" s="1132"/>
      <c r="I54" s="53"/>
      <c r="J54" s="1132"/>
      <c r="K54" s="53"/>
      <c r="L54" s="1132"/>
      <c r="M54" s="53"/>
    </row>
    <row r="55" spans="1:13" x14ac:dyDescent="0.35">
      <c r="A55" s="51"/>
      <c r="B55" s="51"/>
      <c r="C55" s="52"/>
      <c r="D55" s="51"/>
      <c r="E55" s="51"/>
      <c r="F55" s="1133"/>
      <c r="G55" s="52"/>
      <c r="H55" s="1132"/>
      <c r="I55" s="52"/>
      <c r="J55" s="1132"/>
      <c r="K55" s="52"/>
      <c r="L55" s="1132"/>
      <c r="M55" s="52"/>
    </row>
    <row r="56" spans="1:13" x14ac:dyDescent="0.35">
      <c r="A56" s="1441"/>
      <c r="B56" s="1441"/>
      <c r="C56" s="1441"/>
      <c r="D56" s="1441"/>
      <c r="E56" s="51"/>
      <c r="F56" s="1133"/>
      <c r="G56" s="54"/>
      <c r="H56" s="1133"/>
      <c r="I56" s="54"/>
      <c r="J56" s="1133"/>
      <c r="K56" s="54"/>
      <c r="L56" s="1133"/>
      <c r="M56" s="54"/>
    </row>
    <row r="57" spans="1:13" x14ac:dyDescent="0.35">
      <c r="A57" s="51"/>
      <c r="B57" s="51"/>
      <c r="C57" s="52"/>
      <c r="D57" s="51"/>
      <c r="E57" s="51"/>
      <c r="F57" s="1133"/>
      <c r="G57" s="52"/>
      <c r="H57" s="1132"/>
      <c r="I57" s="53"/>
      <c r="J57" s="1132"/>
      <c r="K57" s="53"/>
      <c r="L57" s="1132"/>
      <c r="M57" s="53"/>
    </row>
    <row r="58" spans="1:13" x14ac:dyDescent="0.35">
      <c r="A58" s="51"/>
      <c r="B58" s="51"/>
      <c r="C58" s="52"/>
      <c r="D58" s="51"/>
      <c r="E58" s="51"/>
      <c r="F58" s="1133"/>
      <c r="G58" s="52"/>
      <c r="H58" s="1132"/>
      <c r="I58" s="53"/>
      <c r="J58" s="1132"/>
      <c r="K58" s="53"/>
      <c r="L58" s="1132"/>
      <c r="M58" s="53"/>
    </row>
    <row r="59" spans="1:13" x14ac:dyDescent="0.35">
      <c r="A59" s="51"/>
      <c r="B59" s="51"/>
      <c r="C59" s="51"/>
      <c r="D59" s="51"/>
      <c r="E59" s="52"/>
      <c r="F59" s="1133"/>
      <c r="G59" s="53"/>
      <c r="H59" s="1132"/>
      <c r="I59" s="53"/>
      <c r="J59" s="1132"/>
      <c r="K59" s="53"/>
      <c r="L59" s="1132"/>
      <c r="M59" s="53"/>
    </row>
    <row r="60" spans="1:13" x14ac:dyDescent="0.35">
      <c r="A60" s="51"/>
      <c r="B60" s="51"/>
      <c r="C60" s="51"/>
      <c r="D60" s="51"/>
      <c r="E60" s="52"/>
      <c r="F60" s="1133"/>
      <c r="G60" s="53"/>
      <c r="H60" s="1132"/>
      <c r="I60" s="53"/>
      <c r="J60" s="1132"/>
      <c r="K60" s="53"/>
      <c r="L60" s="1132"/>
      <c r="M60" s="53"/>
    </row>
    <row r="61" spans="1:13" x14ac:dyDescent="0.35">
      <c r="A61" s="51"/>
      <c r="B61" s="51"/>
      <c r="C61" s="51"/>
      <c r="D61" s="51"/>
      <c r="E61" s="52"/>
      <c r="F61" s="1133"/>
      <c r="G61" s="53"/>
      <c r="H61" s="1132"/>
      <c r="I61" s="53"/>
      <c r="J61" s="1132"/>
      <c r="K61" s="53"/>
      <c r="L61" s="1132"/>
      <c r="M61" s="53"/>
    </row>
    <row r="62" spans="1:13" x14ac:dyDescent="0.35">
      <c r="A62" s="50"/>
      <c r="B62" s="50"/>
      <c r="C62" s="50"/>
      <c r="D62" s="50"/>
      <c r="E62" s="51"/>
      <c r="F62" s="1133"/>
      <c r="G62" s="52"/>
      <c r="H62" s="63"/>
      <c r="I62" s="63"/>
      <c r="J62" s="63"/>
      <c r="K62" s="63"/>
      <c r="L62" s="63"/>
      <c r="M62" s="63"/>
    </row>
    <row r="63" spans="1:13" x14ac:dyDescent="0.35">
      <c r="A63" s="51"/>
      <c r="B63" s="51"/>
      <c r="C63" s="52"/>
      <c r="D63" s="52"/>
      <c r="E63" s="51"/>
      <c r="F63" s="1133"/>
      <c r="G63" s="53"/>
      <c r="H63" s="1132"/>
      <c r="I63" s="53"/>
      <c r="J63" s="1132"/>
      <c r="K63" s="53"/>
      <c r="L63" s="1132"/>
      <c r="M63" s="53"/>
    </row>
    <row r="64" spans="1:13" ht="15" customHeight="1" x14ac:dyDescent="0.35">
      <c r="A64" s="51"/>
      <c r="B64" s="51"/>
      <c r="C64" s="52"/>
      <c r="D64" s="51"/>
      <c r="E64" s="51"/>
      <c r="F64" s="1133"/>
      <c r="G64" s="53"/>
      <c r="H64" s="1132"/>
      <c r="I64" s="53"/>
      <c r="J64" s="1132"/>
      <c r="K64" s="53"/>
      <c r="L64" s="1132"/>
      <c r="M64" s="53"/>
    </row>
    <row r="65" spans="1:13" x14ac:dyDescent="0.35">
      <c r="A65" s="50"/>
      <c r="B65" s="50"/>
      <c r="C65" s="50"/>
      <c r="D65" s="51"/>
      <c r="E65" s="51"/>
      <c r="F65" s="1133"/>
      <c r="G65" s="52"/>
      <c r="H65" s="1132"/>
      <c r="I65" s="53"/>
      <c r="J65" s="1132"/>
      <c r="K65" s="53"/>
      <c r="L65" s="1132"/>
      <c r="M65" s="53"/>
    </row>
    <row r="66" spans="1:13" x14ac:dyDescent="0.35">
      <c r="A66" s="50"/>
      <c r="B66" s="50"/>
      <c r="C66" s="50"/>
      <c r="D66" s="51"/>
      <c r="E66" s="52"/>
      <c r="F66" s="1133"/>
      <c r="G66" s="53"/>
      <c r="H66" s="1132"/>
      <c r="I66" s="53"/>
      <c r="J66" s="1132"/>
      <c r="K66" s="53"/>
      <c r="L66" s="1132"/>
      <c r="M66" s="53"/>
    </row>
    <row r="67" spans="1:13" x14ac:dyDescent="0.35">
      <c r="A67" s="51"/>
      <c r="B67" s="51"/>
      <c r="C67" s="51"/>
      <c r="D67" s="51"/>
      <c r="E67" s="51"/>
      <c r="F67" s="1174"/>
      <c r="G67" s="51"/>
      <c r="H67" s="63"/>
      <c r="I67" s="51"/>
      <c r="J67" s="63"/>
      <c r="K67" s="51"/>
      <c r="L67" s="63"/>
      <c r="M67" s="51"/>
    </row>
    <row r="68" spans="1:13" x14ac:dyDescent="0.35">
      <c r="A68" s="1441"/>
      <c r="B68" s="1441"/>
      <c r="C68" s="1441"/>
      <c r="D68" s="1441"/>
      <c r="E68" s="51"/>
      <c r="F68" s="1133"/>
      <c r="G68" s="54"/>
      <c r="H68" s="1133"/>
      <c r="I68" s="54"/>
      <c r="J68" s="1133"/>
      <c r="K68" s="54"/>
      <c r="L68" s="1133"/>
      <c r="M68" s="54"/>
    </row>
    <row r="69" spans="1:13" x14ac:dyDescent="0.35">
      <c r="A69" s="51"/>
      <c r="B69" s="51"/>
      <c r="C69" s="51"/>
      <c r="D69" s="51"/>
      <c r="E69" s="51"/>
      <c r="F69" s="63"/>
      <c r="G69" s="51"/>
      <c r="H69" s="63"/>
      <c r="I69" s="51"/>
      <c r="J69" s="63"/>
      <c r="K69" s="51"/>
      <c r="L69" s="63"/>
      <c r="M69" s="51"/>
    </row>
  </sheetData>
  <customSheetViews>
    <customSheetView guid="{6E86E696-B0D6-465F-9D8E-9F701215684B}" scale="80">
      <pane ySplit="14" topLeftCell="A15" activePane="bottomLeft" state="frozen"/>
      <selection pane="bottomLeft" activeCell="A2" sqref="A2:AA2"/>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D16" sqref="D1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AA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D16" sqref="D16"/>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D16" sqref="D16"/>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D16" sqref="D16"/>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D16" sqref="D1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AA2"/>
      <pageMargins left="0.7" right="0.7" top="0.75" bottom="0.75" header="0.3" footer="0.3"/>
      <pageSetup paperSize="9" orientation="portrait" r:id="rId9"/>
    </customSheetView>
  </customSheetViews>
  <mergeCells count="17">
    <mergeCell ref="A2:Z2"/>
    <mergeCell ref="A4:U4"/>
    <mergeCell ref="A6:X6"/>
    <mergeCell ref="A44:D44"/>
    <mergeCell ref="A31:AA32"/>
    <mergeCell ref="A20:AA21"/>
    <mergeCell ref="A23:AA24"/>
    <mergeCell ref="A25:AY26"/>
    <mergeCell ref="A56:D56"/>
    <mergeCell ref="A68:D68"/>
    <mergeCell ref="A11:D11"/>
    <mergeCell ref="H11:Q11"/>
    <mergeCell ref="H12:I12"/>
    <mergeCell ref="J12:K12"/>
    <mergeCell ref="L12:M12"/>
    <mergeCell ref="N12:O12"/>
    <mergeCell ref="P12:Q12"/>
  </mergeCells>
  <hyperlinks>
    <hyperlink ref="A10:D10" location="Contents!A1" display="Return to Contents"/>
  </hyperlinks>
  <pageMargins left="0.7" right="0.7" top="0.75" bottom="0.75" header="0.3" footer="0.3"/>
  <pageSetup paperSize="9" orientation="portrait"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AY158"/>
  <sheetViews>
    <sheetView zoomScale="80" zoomScaleNormal="80" workbookViewId="0">
      <pane ySplit="12" topLeftCell="A13" activePane="bottomLeft" state="frozen"/>
      <selection pane="bottomLeft" activeCell="A3" sqref="A3"/>
    </sheetView>
  </sheetViews>
  <sheetFormatPr defaultColWidth="9.1796875" defaultRowHeight="14.5" x14ac:dyDescent="0.35"/>
  <cols>
    <col min="1" max="3" width="1.54296875" style="7" customWidth="1"/>
    <col min="4" max="4" width="5.1796875" style="7" customWidth="1"/>
    <col min="5" max="5" width="45.453125" style="7" customWidth="1"/>
    <col min="6" max="6" width="9.1796875" style="282"/>
    <col min="7" max="7" width="1.26953125" style="7" customWidth="1"/>
    <col min="8" max="8" width="7.1796875" style="45" customWidth="1"/>
    <col min="9" max="9" width="1.26953125" style="7" customWidth="1"/>
    <col min="10" max="10" width="7.1796875" style="45" customWidth="1"/>
    <col min="11" max="11" width="1.26953125" style="7" customWidth="1"/>
    <col min="12" max="12" width="7" style="45" customWidth="1"/>
    <col min="13" max="13" width="1.26953125" style="7" customWidth="1"/>
    <col min="14" max="14" width="7.1796875" style="45" customWidth="1"/>
    <col min="15" max="15" width="1.26953125" style="7" customWidth="1"/>
    <col min="16" max="16" width="7.1796875" style="45" customWidth="1"/>
    <col min="17" max="17" width="1.26953125" style="7" customWidth="1"/>
    <col min="18" max="16384" width="9.1796875" style="7"/>
  </cols>
  <sheetData>
    <row r="1" spans="1:27" ht="6" customHeight="1" x14ac:dyDescent="0.25"/>
    <row r="2" spans="1:27" s="393" customFormat="1" ht="18" customHeight="1" x14ac:dyDescent="0.25">
      <c r="A2" s="1459" t="s">
        <v>466</v>
      </c>
      <c r="B2" s="1459"/>
      <c r="C2" s="1459"/>
      <c r="D2" s="1459"/>
      <c r="E2" s="1459"/>
      <c r="F2" s="1459"/>
      <c r="G2" s="1459"/>
      <c r="H2" s="1459"/>
      <c r="I2" s="1459"/>
      <c r="J2" s="1459"/>
      <c r="K2" s="1459"/>
      <c r="L2" s="1459"/>
      <c r="M2" s="1459"/>
      <c r="N2" s="1459"/>
      <c r="O2" s="1459"/>
      <c r="P2" s="1459"/>
      <c r="Q2" s="1459"/>
      <c r="R2" s="1459"/>
      <c r="S2" s="1459"/>
      <c r="T2" s="1459"/>
      <c r="U2" s="1281"/>
      <c r="V2" s="1281"/>
      <c r="W2" s="1281"/>
      <c r="X2" s="1281"/>
      <c r="Y2" s="392"/>
    </row>
    <row r="3" spans="1:27" s="393" customFormat="1" ht="16.5" customHeight="1" x14ac:dyDescent="0.3">
      <c r="A3" s="1426" t="s">
        <v>3077</v>
      </c>
      <c r="F3" s="1209"/>
      <c r="H3" s="423"/>
      <c r="I3" s="398"/>
      <c r="J3" s="423"/>
      <c r="K3" s="398"/>
      <c r="L3" s="1207"/>
      <c r="N3" s="1187"/>
      <c r="P3" s="1187"/>
      <c r="Q3" s="1145"/>
      <c r="R3" s="398"/>
    </row>
    <row r="4" spans="1:27" s="393" customFormat="1" ht="15" x14ac:dyDescent="0.25">
      <c r="A4" s="1447" t="s">
        <v>467</v>
      </c>
      <c r="B4" s="1447"/>
      <c r="C4" s="1447"/>
      <c r="D4" s="1447"/>
      <c r="E4" s="1447"/>
      <c r="F4" s="1447"/>
      <c r="G4" s="1447"/>
      <c r="H4" s="1447"/>
      <c r="I4" s="1447"/>
      <c r="J4" s="1447"/>
      <c r="K4" s="1447"/>
      <c r="L4" s="1447"/>
      <c r="M4" s="1447"/>
      <c r="N4" s="1447"/>
      <c r="O4" s="1447"/>
      <c r="P4" s="1447"/>
      <c r="Q4" s="1447"/>
      <c r="R4" s="1447"/>
      <c r="S4" s="1447"/>
    </row>
    <row r="5" spans="1:27" s="393" customFormat="1" ht="6.75" customHeight="1" x14ac:dyDescent="0.2">
      <c r="F5" s="1209"/>
      <c r="H5" s="423"/>
      <c r="I5" s="398"/>
      <c r="J5" s="423"/>
      <c r="K5" s="398"/>
      <c r="L5" s="1207"/>
      <c r="N5" s="1187"/>
      <c r="P5" s="1187"/>
      <c r="Q5" s="1145"/>
      <c r="R5" s="398"/>
    </row>
    <row r="6" spans="1:27" s="393" customFormat="1" ht="15" customHeight="1" x14ac:dyDescent="0.2">
      <c r="A6" s="1440" t="s">
        <v>468</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row>
    <row r="7" spans="1:27" s="393" customFormat="1" ht="15" customHeight="1" x14ac:dyDescent="0.2">
      <c r="A7" s="396" t="s">
        <v>397</v>
      </c>
      <c r="B7" s="429"/>
      <c r="C7" s="429"/>
      <c r="D7" s="429"/>
      <c r="E7" s="429"/>
      <c r="F7" s="1061"/>
      <c r="G7" s="429"/>
      <c r="H7" s="1168"/>
      <c r="I7" s="429"/>
      <c r="J7" s="1168"/>
      <c r="K7" s="429"/>
      <c r="L7" s="1168"/>
      <c r="M7" s="429"/>
      <c r="N7" s="1168"/>
      <c r="O7" s="429"/>
      <c r="P7" s="1168"/>
      <c r="Q7" s="1165"/>
      <c r="R7" s="429"/>
      <c r="S7" s="429"/>
      <c r="T7" s="429"/>
      <c r="U7" s="429"/>
      <c r="V7" s="429"/>
      <c r="W7" s="429"/>
      <c r="X7" s="429"/>
      <c r="Y7" s="429"/>
      <c r="Z7" s="429"/>
      <c r="AA7" s="429"/>
    </row>
    <row r="8" spans="1:27" s="819" customFormat="1" ht="15" customHeight="1" x14ac:dyDescent="0.2">
      <c r="A8" s="396"/>
      <c r="B8" s="797"/>
      <c r="C8" s="797"/>
      <c r="D8" s="797"/>
      <c r="E8" s="797"/>
      <c r="F8" s="1061"/>
      <c r="G8" s="797"/>
      <c r="H8" s="1168"/>
      <c r="I8" s="797"/>
      <c r="J8" s="1168"/>
      <c r="K8" s="797"/>
      <c r="L8" s="1168"/>
      <c r="M8" s="797"/>
      <c r="N8" s="1168"/>
      <c r="O8" s="797"/>
      <c r="P8" s="1168"/>
      <c r="Q8" s="1165"/>
      <c r="R8" s="797"/>
      <c r="S8" s="797"/>
      <c r="T8" s="797"/>
      <c r="U8" s="797"/>
      <c r="V8" s="797"/>
      <c r="W8" s="797"/>
      <c r="X8" s="797"/>
      <c r="Y8" s="797"/>
      <c r="Z8" s="797"/>
      <c r="AA8" s="797"/>
    </row>
    <row r="9" spans="1:27" s="393" customFormat="1" ht="15" customHeight="1" x14ac:dyDescent="0.2">
      <c r="A9" s="1448" t="s">
        <v>469</v>
      </c>
      <c r="B9" s="1448"/>
      <c r="C9" s="1448"/>
      <c r="D9" s="1448"/>
      <c r="E9" s="1448"/>
      <c r="F9" s="1448"/>
      <c r="G9" s="1448"/>
      <c r="H9" s="423"/>
      <c r="I9" s="398"/>
      <c r="J9" s="423"/>
      <c r="K9" s="398"/>
      <c r="L9" s="1207"/>
      <c r="N9" s="1187"/>
      <c r="P9" s="1187"/>
      <c r="Q9" s="1145"/>
      <c r="R9" s="820"/>
    </row>
    <row r="10" spans="1:27" ht="15" x14ac:dyDescent="0.25">
      <c r="A10" s="24" t="s">
        <v>5</v>
      </c>
      <c r="B10" s="23"/>
      <c r="C10" s="23"/>
      <c r="D10" s="23"/>
      <c r="E10" s="86"/>
      <c r="F10" s="1061"/>
      <c r="G10" s="86"/>
      <c r="H10" s="1061"/>
      <c r="I10" s="86"/>
      <c r="J10" s="1061"/>
      <c r="K10" s="86"/>
      <c r="L10" s="282"/>
      <c r="M10" s="11"/>
    </row>
    <row r="11" spans="1:27" ht="17.25" customHeight="1" x14ac:dyDescent="0.25">
      <c r="A11" s="85"/>
      <c r="B11" s="85"/>
      <c r="C11" s="85"/>
      <c r="D11" s="85"/>
      <c r="E11" s="10"/>
      <c r="F11" s="1061"/>
      <c r="G11" s="10"/>
      <c r="H11" s="1443" t="s">
        <v>53</v>
      </c>
      <c r="I11" s="1443"/>
      <c r="J11" s="1443"/>
      <c r="K11" s="1443"/>
      <c r="L11" s="1443"/>
      <c r="M11" s="1443"/>
      <c r="N11" s="1443"/>
      <c r="O11" s="1443"/>
      <c r="P11" s="1443"/>
      <c r="Q11" s="1443"/>
    </row>
    <row r="12" spans="1:27" ht="15" x14ac:dyDescent="0.25">
      <c r="A12" s="26" t="s">
        <v>313</v>
      </c>
      <c r="F12" s="1152" t="s">
        <v>1</v>
      </c>
      <c r="G12" s="87"/>
      <c r="H12" s="1442" t="s">
        <v>6</v>
      </c>
      <c r="I12" s="1443"/>
      <c r="J12" s="1443" t="s">
        <v>11</v>
      </c>
      <c r="K12" s="1443"/>
      <c r="L12" s="1443" t="s">
        <v>7</v>
      </c>
      <c r="M12" s="1443"/>
      <c r="N12" s="1443" t="s">
        <v>8</v>
      </c>
      <c r="O12" s="1443"/>
      <c r="P12" s="1443" t="s">
        <v>324</v>
      </c>
      <c r="Q12" s="1443"/>
    </row>
    <row r="13" spans="1:27" ht="13.5" customHeight="1" x14ac:dyDescent="0.25">
      <c r="A13" s="17"/>
      <c r="B13" s="17"/>
      <c r="C13" s="17"/>
      <c r="D13" s="17"/>
      <c r="E13" s="466"/>
      <c r="F13" s="483"/>
      <c r="G13" s="17"/>
      <c r="H13" s="1170" t="s">
        <v>59</v>
      </c>
      <c r="I13" s="17"/>
      <c r="J13" s="330" t="s">
        <v>59</v>
      </c>
      <c r="K13" s="17"/>
      <c r="L13" s="330" t="s">
        <v>59</v>
      </c>
      <c r="M13" s="17"/>
      <c r="N13" s="330" t="s">
        <v>59</v>
      </c>
      <c r="O13" s="17"/>
      <c r="P13" s="330" t="s">
        <v>59</v>
      </c>
    </row>
    <row r="14" spans="1:27" ht="17.25" x14ac:dyDescent="0.25">
      <c r="A14" s="41" t="s">
        <v>1</v>
      </c>
      <c r="B14" s="41"/>
      <c r="C14" s="41"/>
      <c r="D14" s="41"/>
      <c r="E14" s="30"/>
      <c r="F14" s="1153">
        <v>18718</v>
      </c>
      <c r="G14" s="3"/>
      <c r="H14" s="39">
        <v>1926</v>
      </c>
      <c r="I14" s="3"/>
      <c r="J14" s="1005">
        <v>3380</v>
      </c>
      <c r="K14" s="1326" t="s">
        <v>3058</v>
      </c>
      <c r="L14" s="1005">
        <v>5079</v>
      </c>
      <c r="M14" s="1326" t="s">
        <v>3058</v>
      </c>
      <c r="N14" s="1005">
        <v>3734</v>
      </c>
      <c r="O14" s="1320" t="s">
        <v>3058</v>
      </c>
      <c r="P14" s="1005">
        <v>4599</v>
      </c>
      <c r="Q14" s="2"/>
    </row>
    <row r="15" spans="1:27" ht="17.25" x14ac:dyDescent="0.25">
      <c r="A15" s="85"/>
      <c r="B15" s="85"/>
      <c r="C15" s="85"/>
      <c r="D15" s="85"/>
      <c r="E15" s="36"/>
      <c r="F15" s="1152"/>
      <c r="G15" s="42"/>
      <c r="H15" s="998"/>
      <c r="I15" s="1128"/>
      <c r="J15" s="1128"/>
      <c r="K15" s="1383"/>
      <c r="L15" s="1128"/>
      <c r="M15" s="1383"/>
      <c r="O15" s="362"/>
    </row>
    <row r="16" spans="1:27" ht="17.25" x14ac:dyDescent="0.25">
      <c r="A16" s="95" t="s">
        <v>83</v>
      </c>
      <c r="B16" s="95"/>
      <c r="C16" s="95"/>
      <c r="D16" s="95"/>
      <c r="E16" s="84"/>
      <c r="F16" s="1143">
        <v>18255</v>
      </c>
      <c r="G16" s="70"/>
      <c r="H16" s="69">
        <v>1843</v>
      </c>
      <c r="I16" s="70"/>
      <c r="J16" s="70">
        <v>3291</v>
      </c>
      <c r="K16" s="1384" t="s">
        <v>3058</v>
      </c>
      <c r="L16" s="70">
        <v>5011</v>
      </c>
      <c r="M16" s="1384" t="s">
        <v>3058</v>
      </c>
      <c r="N16" s="80">
        <v>3631</v>
      </c>
      <c r="O16" s="1385" t="s">
        <v>3058</v>
      </c>
      <c r="P16" s="80">
        <v>4479</v>
      </c>
      <c r="Q16" s="110"/>
    </row>
    <row r="17" spans="1:18" ht="15" x14ac:dyDescent="0.25">
      <c r="A17" s="26"/>
      <c r="B17" s="26"/>
      <c r="C17" s="9"/>
      <c r="E17" s="155" t="s">
        <v>84</v>
      </c>
      <c r="F17" s="1152">
        <v>6</v>
      </c>
      <c r="G17" s="12"/>
      <c r="H17" s="1001"/>
      <c r="I17" s="1129"/>
      <c r="J17" s="1129"/>
      <c r="K17" s="1129"/>
      <c r="L17" s="1129"/>
      <c r="M17" s="1129"/>
      <c r="N17" s="62"/>
      <c r="O17" s="59"/>
      <c r="P17" s="62"/>
      <c r="Q17" s="59"/>
      <c r="R17" s="730"/>
    </row>
    <row r="18" spans="1:18" ht="30" x14ac:dyDescent="0.25">
      <c r="A18" s="26"/>
      <c r="B18" s="26"/>
      <c r="C18" s="9"/>
      <c r="E18" s="155" t="s">
        <v>85</v>
      </c>
      <c r="F18" s="1151">
        <v>62</v>
      </c>
      <c r="G18" s="12"/>
      <c r="H18" s="158"/>
      <c r="I18" s="1042"/>
      <c r="J18" s="1042"/>
      <c r="K18" s="1042"/>
      <c r="L18" s="1042"/>
      <c r="M18" s="1042"/>
      <c r="N18" s="162"/>
      <c r="O18" s="161"/>
      <c r="P18" s="162"/>
      <c r="Q18" s="59"/>
      <c r="R18" s="730"/>
    </row>
    <row r="19" spans="1:18" ht="15" x14ac:dyDescent="0.25">
      <c r="A19" s="26"/>
      <c r="B19" s="26"/>
      <c r="C19" s="26"/>
      <c r="E19" s="155" t="s">
        <v>86</v>
      </c>
      <c r="F19" s="1152">
        <v>17</v>
      </c>
      <c r="G19" s="13"/>
      <c r="H19" s="1001"/>
      <c r="I19" s="1129"/>
      <c r="J19" s="1129"/>
      <c r="K19" s="1129"/>
      <c r="L19" s="1129"/>
      <c r="M19" s="1129"/>
      <c r="N19" s="62"/>
      <c r="O19" s="59"/>
      <c r="P19" s="62"/>
      <c r="Q19" s="59"/>
      <c r="R19" s="730"/>
    </row>
    <row r="20" spans="1:18" ht="15" x14ac:dyDescent="0.25">
      <c r="A20" s="26"/>
      <c r="B20" s="26"/>
      <c r="C20" s="26"/>
      <c r="E20" s="155" t="s">
        <v>87</v>
      </c>
      <c r="F20" s="1152">
        <v>13</v>
      </c>
      <c r="G20" s="13"/>
      <c r="H20" s="1001"/>
      <c r="I20" s="1129"/>
      <c r="J20" s="1129"/>
      <c r="K20" s="1129"/>
      <c r="L20" s="1129"/>
      <c r="M20" s="1129"/>
      <c r="N20" s="62"/>
      <c r="O20" s="59"/>
      <c r="P20" s="62"/>
      <c r="Q20" s="59"/>
      <c r="R20" s="730"/>
    </row>
    <row r="21" spans="1:18" ht="15" x14ac:dyDescent="0.25">
      <c r="A21" s="26"/>
      <c r="B21" s="26"/>
      <c r="C21" s="26"/>
      <c r="E21" s="155" t="s">
        <v>88</v>
      </c>
      <c r="F21" s="1152">
        <v>5</v>
      </c>
      <c r="G21" s="76"/>
      <c r="H21" s="1001"/>
      <c r="I21" s="1129"/>
      <c r="J21" s="1129"/>
      <c r="K21" s="1129"/>
      <c r="L21" s="1129"/>
      <c r="M21" s="1129"/>
      <c r="N21" s="62"/>
      <c r="O21" s="59"/>
      <c r="P21" s="62"/>
      <c r="Q21" s="59"/>
      <c r="R21" s="730"/>
    </row>
    <row r="22" spans="1:18" ht="15" x14ac:dyDescent="0.25">
      <c r="A22" s="10"/>
      <c r="B22" s="10"/>
      <c r="C22" s="10"/>
      <c r="E22" s="155" t="s">
        <v>89</v>
      </c>
      <c r="F22" s="1152">
        <v>172</v>
      </c>
      <c r="G22" s="157"/>
      <c r="H22" s="695"/>
      <c r="I22" s="62"/>
      <c r="J22" s="62"/>
      <c r="K22" s="62"/>
      <c r="L22" s="62"/>
      <c r="M22" s="62"/>
      <c r="N22" s="62"/>
      <c r="O22" s="59"/>
      <c r="P22" s="62"/>
      <c r="Q22" s="59"/>
      <c r="R22" s="730"/>
    </row>
    <row r="23" spans="1:18" ht="15" x14ac:dyDescent="0.25">
      <c r="C23" s="12"/>
      <c r="E23" s="155" t="s">
        <v>90</v>
      </c>
      <c r="F23" s="1152">
        <v>56</v>
      </c>
      <c r="G23" s="151"/>
      <c r="H23" s="1001"/>
      <c r="I23" s="1129"/>
      <c r="J23" s="1129"/>
      <c r="K23" s="1129"/>
      <c r="L23" s="1129"/>
      <c r="M23" s="1129"/>
      <c r="N23" s="62"/>
      <c r="O23" s="59"/>
      <c r="P23" s="62"/>
      <c r="Q23" s="59"/>
      <c r="R23" s="730"/>
    </row>
    <row r="24" spans="1:18" ht="15" x14ac:dyDescent="0.25">
      <c r="C24" s="12"/>
      <c r="E24" s="155" t="s">
        <v>143</v>
      </c>
      <c r="F24" s="1152" t="s">
        <v>12</v>
      </c>
      <c r="G24" s="151"/>
      <c r="H24" s="1001"/>
      <c r="I24" s="1129"/>
      <c r="J24" s="1129"/>
      <c r="K24" s="1129"/>
      <c r="L24" s="1129"/>
      <c r="M24" s="1129"/>
      <c r="N24" s="62"/>
      <c r="O24" s="59"/>
      <c r="P24" s="62"/>
      <c r="Q24" s="59"/>
      <c r="R24" s="730"/>
    </row>
    <row r="25" spans="1:18" ht="15" x14ac:dyDescent="0.25">
      <c r="C25" s="12"/>
      <c r="E25" s="155" t="s">
        <v>91</v>
      </c>
      <c r="F25" s="1151">
        <v>32</v>
      </c>
      <c r="G25" s="151"/>
      <c r="H25" s="1001"/>
      <c r="I25" s="1129"/>
      <c r="J25" s="1129"/>
      <c r="K25" s="1129"/>
      <c r="L25" s="1129"/>
      <c r="M25" s="1129"/>
      <c r="N25" s="62"/>
      <c r="O25" s="59"/>
      <c r="P25" s="62"/>
      <c r="Q25" s="59"/>
      <c r="R25" s="730"/>
    </row>
    <row r="26" spans="1:18" ht="15" x14ac:dyDescent="0.25">
      <c r="E26" s="155" t="s">
        <v>70</v>
      </c>
      <c r="F26" s="1152">
        <v>97</v>
      </c>
      <c r="G26" s="76"/>
      <c r="H26" s="1001"/>
      <c r="I26" s="1129"/>
      <c r="J26" s="1129"/>
      <c r="K26" s="1129"/>
      <c r="L26" s="1129"/>
      <c r="M26" s="1129"/>
      <c r="N26" s="62"/>
      <c r="O26" s="59"/>
      <c r="P26" s="62"/>
      <c r="Q26" s="59"/>
      <c r="R26" s="730"/>
    </row>
    <row r="27" spans="1:18" ht="15" x14ac:dyDescent="0.25">
      <c r="E27" s="155" t="s">
        <v>80</v>
      </c>
      <c r="F27" s="1152">
        <v>47</v>
      </c>
      <c r="G27" s="76"/>
      <c r="H27" s="1001"/>
      <c r="I27" s="1129"/>
      <c r="J27" s="1129"/>
      <c r="K27" s="1129"/>
      <c r="L27" s="1129"/>
      <c r="M27" s="1129"/>
      <c r="N27" s="62"/>
      <c r="O27" s="59"/>
      <c r="P27" s="62"/>
      <c r="Q27" s="59"/>
      <c r="R27" s="730"/>
    </row>
    <row r="28" spans="1:18" ht="15" x14ac:dyDescent="0.25">
      <c r="E28" s="155" t="s">
        <v>92</v>
      </c>
      <c r="F28" s="1152" t="s">
        <v>12</v>
      </c>
      <c r="G28" s="76"/>
      <c r="H28" s="1001"/>
      <c r="I28" s="1129"/>
      <c r="J28" s="1129"/>
      <c r="K28" s="1129"/>
      <c r="L28" s="1129"/>
      <c r="M28" s="1129"/>
      <c r="N28" s="62"/>
      <c r="O28" s="59"/>
      <c r="P28" s="62"/>
      <c r="Q28" s="59"/>
      <c r="R28" s="730"/>
    </row>
    <row r="29" spans="1:18" ht="15" x14ac:dyDescent="0.25">
      <c r="E29" s="155" t="s">
        <v>93</v>
      </c>
      <c r="F29" s="1152">
        <v>26</v>
      </c>
      <c r="G29" s="157"/>
      <c r="H29" s="1001"/>
      <c r="I29" s="1129"/>
      <c r="J29" s="1129"/>
      <c r="K29" s="1129"/>
      <c r="L29" s="1129"/>
      <c r="M29" s="1129"/>
      <c r="N29" s="62"/>
      <c r="O29" s="59"/>
      <c r="P29" s="62"/>
      <c r="Q29" s="59"/>
      <c r="R29" s="730"/>
    </row>
    <row r="30" spans="1:18" ht="15" x14ac:dyDescent="0.25">
      <c r="E30" s="155" t="s">
        <v>94</v>
      </c>
      <c r="F30" s="1152">
        <v>40</v>
      </c>
      <c r="G30" s="151"/>
      <c r="H30" s="1001"/>
      <c r="I30" s="1129"/>
      <c r="J30" s="1129"/>
      <c r="K30" s="1129"/>
      <c r="L30" s="1129"/>
      <c r="M30" s="1129"/>
      <c r="N30" s="62"/>
      <c r="O30" s="59"/>
      <c r="P30" s="62"/>
      <c r="Q30" s="59"/>
      <c r="R30" s="730"/>
    </row>
    <row r="31" spans="1:18" x14ac:dyDescent="0.35">
      <c r="C31" s="12"/>
      <c r="E31" s="155" t="s">
        <v>95</v>
      </c>
      <c r="F31" s="1151">
        <v>74</v>
      </c>
      <c r="G31" s="151"/>
      <c r="H31" s="1001"/>
      <c r="I31" s="1129"/>
      <c r="J31" s="1129"/>
      <c r="K31" s="1129"/>
      <c r="L31" s="1129"/>
      <c r="M31" s="1129"/>
      <c r="N31" s="62"/>
      <c r="O31" s="59"/>
      <c r="P31" s="62"/>
      <c r="Q31" s="59"/>
      <c r="R31" s="730"/>
    </row>
    <row r="32" spans="1:18" x14ac:dyDescent="0.35">
      <c r="A32" s="10"/>
      <c r="B32" s="10"/>
      <c r="C32" s="10"/>
      <c r="E32" s="155" t="s">
        <v>96</v>
      </c>
      <c r="F32" s="1152">
        <v>43</v>
      </c>
      <c r="G32" s="76"/>
      <c r="H32" s="1001"/>
      <c r="I32" s="1129"/>
      <c r="J32" s="1129"/>
      <c r="K32" s="1129"/>
      <c r="L32" s="1129"/>
      <c r="M32" s="1129"/>
      <c r="N32" s="62"/>
      <c r="O32" s="59"/>
      <c r="P32" s="62"/>
      <c r="Q32" s="59"/>
      <c r="R32" s="730"/>
    </row>
    <row r="33" spans="1:26" x14ac:dyDescent="0.35">
      <c r="A33" s="10"/>
      <c r="B33" s="10"/>
      <c r="C33" s="10"/>
      <c r="E33" s="155" t="s">
        <v>97</v>
      </c>
      <c r="F33" s="1152">
        <v>42</v>
      </c>
      <c r="G33" s="76"/>
      <c r="H33" s="1001"/>
      <c r="I33" s="1129"/>
      <c r="J33" s="1129"/>
      <c r="K33" s="1129"/>
      <c r="L33" s="1129"/>
      <c r="M33" s="1129"/>
      <c r="N33" s="62"/>
      <c r="O33" s="59"/>
      <c r="P33" s="62"/>
      <c r="Q33" s="59"/>
      <c r="R33" s="730"/>
    </row>
    <row r="34" spans="1:26" x14ac:dyDescent="0.35">
      <c r="A34" s="10"/>
      <c r="B34" s="10"/>
      <c r="C34" s="10"/>
      <c r="E34" s="155" t="s">
        <v>98</v>
      </c>
      <c r="F34" s="1152" t="s">
        <v>12</v>
      </c>
      <c r="G34" s="76"/>
      <c r="H34" s="1001"/>
      <c r="I34" s="1129"/>
      <c r="J34" s="1129"/>
      <c r="K34" s="1129"/>
      <c r="L34" s="1129"/>
      <c r="M34" s="1129"/>
      <c r="N34" s="62"/>
      <c r="O34" s="59"/>
      <c r="P34" s="62"/>
      <c r="Q34" s="59"/>
      <c r="R34" s="730"/>
    </row>
    <row r="35" spans="1:26" x14ac:dyDescent="0.35">
      <c r="A35" s="10"/>
      <c r="B35" s="10"/>
      <c r="C35" s="10"/>
      <c r="E35" s="155" t="s">
        <v>99</v>
      </c>
      <c r="F35" s="1152">
        <v>8</v>
      </c>
      <c r="G35" s="157"/>
      <c r="H35" s="1001"/>
      <c r="I35" s="1129"/>
      <c r="J35" s="1129"/>
      <c r="K35" s="1129"/>
      <c r="L35" s="1129"/>
      <c r="M35" s="1129"/>
      <c r="N35" s="62"/>
      <c r="O35" s="59"/>
      <c r="P35" s="62"/>
      <c r="Q35" s="59"/>
      <c r="R35" s="730"/>
    </row>
    <row r="36" spans="1:26" x14ac:dyDescent="0.35">
      <c r="A36" s="10"/>
      <c r="B36" s="10"/>
      <c r="C36" s="10"/>
      <c r="E36" s="155" t="s">
        <v>100</v>
      </c>
      <c r="F36" s="1152">
        <v>17</v>
      </c>
      <c r="G36" s="151"/>
      <c r="H36" s="1001"/>
      <c r="I36" s="1129"/>
      <c r="J36" s="1129"/>
      <c r="K36" s="1129"/>
      <c r="L36" s="1129"/>
      <c r="M36" s="1129"/>
      <c r="N36" s="62"/>
      <c r="O36" s="59"/>
      <c r="P36" s="62"/>
      <c r="Q36" s="59"/>
      <c r="R36" s="730"/>
    </row>
    <row r="37" spans="1:26" x14ac:dyDescent="0.35">
      <c r="A37" s="10"/>
      <c r="B37" s="10"/>
      <c r="C37" s="10"/>
      <c r="E37" s="155" t="s">
        <v>101</v>
      </c>
      <c r="F37" s="1151">
        <v>115</v>
      </c>
      <c r="G37" s="151"/>
      <c r="H37" s="1001"/>
      <c r="I37" s="1129"/>
      <c r="J37" s="1129"/>
      <c r="K37" s="1129"/>
      <c r="L37" s="1129"/>
      <c r="M37" s="1129"/>
      <c r="N37" s="62"/>
      <c r="O37" s="59"/>
      <c r="P37" s="62"/>
      <c r="Q37" s="59"/>
      <c r="R37" s="730"/>
    </row>
    <row r="38" spans="1:26" x14ac:dyDescent="0.35">
      <c r="A38" s="10"/>
      <c r="B38" s="10"/>
      <c r="C38" s="10"/>
      <c r="E38" s="155" t="s">
        <v>102</v>
      </c>
      <c r="F38" s="1152">
        <v>1490</v>
      </c>
      <c r="G38" s="76"/>
      <c r="H38" s="1001"/>
      <c r="I38" s="1129"/>
      <c r="J38" s="1129"/>
      <c r="K38" s="1129"/>
      <c r="L38" s="1129"/>
      <c r="M38" s="1129"/>
      <c r="N38" s="62"/>
      <c r="O38" s="59"/>
      <c r="P38" s="62"/>
      <c r="Q38" s="59"/>
      <c r="R38" s="852"/>
      <c r="S38" s="852"/>
      <c r="T38" s="852"/>
      <c r="U38" s="852"/>
      <c r="V38" s="852"/>
      <c r="W38" s="852"/>
      <c r="X38" s="852"/>
      <c r="Y38" s="852"/>
      <c r="Z38" s="852"/>
    </row>
    <row r="39" spans="1:26" x14ac:dyDescent="0.35">
      <c r="A39" s="10"/>
      <c r="B39" s="10"/>
      <c r="C39" s="10"/>
      <c r="E39" s="155" t="s">
        <v>103</v>
      </c>
      <c r="F39" s="1152">
        <v>8</v>
      </c>
      <c r="G39" s="76"/>
      <c r="H39" s="1001"/>
      <c r="I39" s="1129"/>
      <c r="J39" s="1129"/>
      <c r="K39" s="1129"/>
      <c r="L39" s="1129"/>
      <c r="M39" s="1129"/>
      <c r="N39" s="62"/>
      <c r="O39" s="59"/>
      <c r="P39" s="62"/>
      <c r="Q39" s="59"/>
      <c r="R39" s="730"/>
    </row>
    <row r="40" spans="1:26" x14ac:dyDescent="0.35">
      <c r="A40" s="10"/>
      <c r="B40" s="10"/>
      <c r="C40" s="10"/>
      <c r="E40" s="155" t="s">
        <v>104</v>
      </c>
      <c r="F40" s="1152">
        <v>75</v>
      </c>
      <c r="G40" s="76"/>
      <c r="H40" s="1001"/>
      <c r="I40" s="1129"/>
      <c r="J40" s="1129"/>
      <c r="K40" s="1129"/>
      <c r="L40" s="1129"/>
      <c r="M40" s="1129"/>
      <c r="N40" s="62"/>
      <c r="O40" s="59"/>
      <c r="P40" s="62"/>
      <c r="Q40" s="59"/>
      <c r="R40" s="730"/>
    </row>
    <row r="41" spans="1:26" ht="29" x14ac:dyDescent="0.35">
      <c r="A41" s="50"/>
      <c r="B41" s="50"/>
      <c r="C41" s="50"/>
      <c r="E41" s="155" t="s">
        <v>105</v>
      </c>
      <c r="F41" s="1151">
        <v>343</v>
      </c>
      <c r="G41" s="157"/>
      <c r="H41" s="693"/>
      <c r="I41" s="102"/>
      <c r="J41" s="102"/>
      <c r="K41" s="102"/>
      <c r="L41" s="102"/>
      <c r="M41" s="102"/>
      <c r="N41" s="180"/>
      <c r="O41" s="57"/>
      <c r="P41" s="180"/>
      <c r="Q41" s="59"/>
      <c r="R41" s="730"/>
    </row>
    <row r="42" spans="1:26" x14ac:dyDescent="0.35">
      <c r="A42" s="50"/>
      <c r="B42" s="50"/>
      <c r="C42" s="50"/>
      <c r="E42" s="156" t="s">
        <v>106</v>
      </c>
      <c r="F42" s="1152">
        <v>27</v>
      </c>
      <c r="G42" s="151"/>
      <c r="H42" s="1001"/>
      <c r="I42" s="1129"/>
      <c r="J42" s="1129"/>
      <c r="K42" s="1129"/>
      <c r="L42" s="1129"/>
      <c r="M42" s="1129"/>
      <c r="N42" s="62"/>
      <c r="O42" s="59"/>
      <c r="P42" s="62"/>
      <c r="Q42" s="59"/>
      <c r="R42" s="730"/>
    </row>
    <row r="43" spans="1:26" s="59" customFormat="1" x14ac:dyDescent="0.35">
      <c r="A43" s="90"/>
      <c r="B43" s="90"/>
      <c r="C43" s="90"/>
      <c r="E43" s="156" t="s">
        <v>107</v>
      </c>
      <c r="F43" s="1151">
        <v>3</v>
      </c>
      <c r="G43" s="151"/>
      <c r="H43" s="1001"/>
      <c r="I43" s="1129"/>
      <c r="J43" s="1129"/>
      <c r="K43" s="1039"/>
      <c r="L43" s="1129"/>
      <c r="M43" s="1039"/>
      <c r="N43" s="62"/>
      <c r="P43" s="62"/>
      <c r="R43" s="730"/>
      <c r="S43" s="7"/>
    </row>
    <row r="44" spans="1:26" s="59" customFormat="1" x14ac:dyDescent="0.35">
      <c r="A44" s="90"/>
      <c r="B44" s="90"/>
      <c r="C44" s="90"/>
      <c r="E44" s="155" t="s">
        <v>108</v>
      </c>
      <c r="F44" s="1152">
        <v>67</v>
      </c>
      <c r="G44" s="76"/>
      <c r="H44" s="1001"/>
      <c r="I44" s="1129"/>
      <c r="J44" s="1129"/>
      <c r="K44" s="1129"/>
      <c r="L44" s="1129"/>
      <c r="M44" s="1129"/>
      <c r="N44" s="62"/>
      <c r="P44" s="62"/>
      <c r="R44" s="730"/>
      <c r="S44" s="7"/>
    </row>
    <row r="45" spans="1:26" s="59" customFormat="1" x14ac:dyDescent="0.35">
      <c r="C45" s="60"/>
      <c r="E45" s="155" t="s">
        <v>109</v>
      </c>
      <c r="F45" s="1152">
        <v>150</v>
      </c>
      <c r="G45" s="76"/>
      <c r="H45" s="1001"/>
      <c r="I45" s="1129"/>
      <c r="J45" s="1129"/>
      <c r="K45" s="1129"/>
      <c r="L45" s="1129"/>
      <c r="M45" s="1129"/>
      <c r="N45" s="62"/>
      <c r="P45" s="62"/>
      <c r="R45" s="730"/>
      <c r="S45" s="7"/>
    </row>
    <row r="46" spans="1:26" s="59" customFormat="1" x14ac:dyDescent="0.35">
      <c r="C46" s="60"/>
      <c r="E46" s="155" t="s">
        <v>110</v>
      </c>
      <c r="F46" s="1152" t="s">
        <v>12</v>
      </c>
      <c r="G46" s="76"/>
      <c r="H46" s="1001"/>
      <c r="I46" s="1129"/>
      <c r="J46" s="1129"/>
      <c r="K46" s="1129"/>
      <c r="L46" s="1129"/>
      <c r="M46" s="1129"/>
      <c r="N46" s="62"/>
      <c r="P46" s="62"/>
      <c r="R46" s="730"/>
      <c r="S46" s="7"/>
    </row>
    <row r="47" spans="1:26" s="59" customFormat="1" x14ac:dyDescent="0.35">
      <c r="E47" s="155" t="s">
        <v>111</v>
      </c>
      <c r="F47" s="1152" t="s">
        <v>12</v>
      </c>
      <c r="G47" s="157"/>
      <c r="H47" s="1001"/>
      <c r="I47" s="1129"/>
      <c r="J47" s="1129"/>
      <c r="K47" s="1129"/>
      <c r="L47" s="1129"/>
      <c r="M47" s="1129"/>
      <c r="N47" s="62"/>
      <c r="P47" s="62"/>
      <c r="R47" s="730"/>
      <c r="S47" s="7"/>
    </row>
    <row r="48" spans="1:26" s="59" customFormat="1" x14ac:dyDescent="0.35">
      <c r="E48" s="155" t="s">
        <v>112</v>
      </c>
      <c r="F48" s="1152">
        <v>195</v>
      </c>
      <c r="G48" s="151"/>
      <c r="H48" s="1001"/>
      <c r="I48" s="1129"/>
      <c r="J48" s="1129"/>
      <c r="K48" s="1129"/>
      <c r="L48" s="1129"/>
      <c r="M48" s="1129"/>
      <c r="N48" s="62"/>
      <c r="P48" s="62"/>
      <c r="R48" s="730"/>
      <c r="S48" s="7"/>
    </row>
    <row r="49" spans="1:19" s="59" customFormat="1" x14ac:dyDescent="0.35">
      <c r="E49" s="155" t="s">
        <v>113</v>
      </c>
      <c r="F49" s="1151">
        <v>14</v>
      </c>
      <c r="G49" s="151"/>
      <c r="H49" s="1001"/>
      <c r="I49" s="1129"/>
      <c r="J49" s="1129"/>
      <c r="K49" s="1129"/>
      <c r="L49" s="1129"/>
      <c r="M49" s="1129"/>
      <c r="N49" s="62"/>
      <c r="P49" s="62"/>
      <c r="R49" s="730"/>
      <c r="S49" s="7"/>
    </row>
    <row r="50" spans="1:19" s="59" customFormat="1" x14ac:dyDescent="0.35">
      <c r="A50" s="61"/>
      <c r="B50" s="61"/>
      <c r="C50" s="61"/>
      <c r="E50" s="155" t="s">
        <v>114</v>
      </c>
      <c r="F50" s="1152">
        <v>3</v>
      </c>
      <c r="G50" s="76"/>
      <c r="H50" s="695"/>
      <c r="I50" s="62"/>
      <c r="J50" s="62"/>
      <c r="K50" s="62"/>
      <c r="L50" s="62"/>
      <c r="M50" s="62"/>
      <c r="N50" s="62"/>
      <c r="P50" s="62"/>
      <c r="R50" s="730"/>
      <c r="S50" s="7"/>
    </row>
    <row r="51" spans="1:19" s="59" customFormat="1" x14ac:dyDescent="0.35">
      <c r="C51" s="60"/>
      <c r="E51" s="155" t="s">
        <v>139</v>
      </c>
      <c r="F51" s="1152">
        <v>23</v>
      </c>
      <c r="G51" s="76"/>
      <c r="H51" s="1001"/>
      <c r="I51" s="1129"/>
      <c r="J51" s="1129"/>
      <c r="K51" s="1129"/>
      <c r="L51" s="1129"/>
      <c r="M51" s="1129"/>
      <c r="N51" s="62"/>
      <c r="P51" s="62"/>
      <c r="R51" s="730"/>
      <c r="S51" s="7"/>
    </row>
    <row r="52" spans="1:19" x14ac:dyDescent="0.35">
      <c r="A52" s="51"/>
      <c r="B52" s="51"/>
      <c r="C52" s="52"/>
      <c r="E52" s="155" t="s">
        <v>115</v>
      </c>
      <c r="F52" s="1152">
        <v>72</v>
      </c>
      <c r="G52" s="76"/>
      <c r="H52" s="1001"/>
      <c r="I52" s="1129"/>
      <c r="J52" s="1129"/>
      <c r="K52" s="1129"/>
      <c r="L52" s="1129"/>
      <c r="M52" s="1129"/>
      <c r="N52" s="62"/>
      <c r="O52" s="59"/>
      <c r="P52" s="62"/>
      <c r="Q52" s="59"/>
      <c r="R52" s="730"/>
    </row>
    <row r="53" spans="1:19" x14ac:dyDescent="0.35">
      <c r="A53" s="50"/>
      <c r="B53" s="50"/>
      <c r="C53" s="50"/>
      <c r="E53" s="155" t="s">
        <v>116</v>
      </c>
      <c r="F53" s="1152">
        <v>129</v>
      </c>
      <c r="G53" s="157"/>
      <c r="H53" s="1001"/>
      <c r="I53" s="1129"/>
      <c r="J53" s="1129"/>
      <c r="K53" s="1129"/>
      <c r="L53" s="1129"/>
      <c r="M53" s="1129"/>
      <c r="N53" s="62"/>
      <c r="O53" s="59"/>
      <c r="P53" s="62"/>
      <c r="Q53" s="59"/>
      <c r="R53" s="730"/>
    </row>
    <row r="54" spans="1:19" x14ac:dyDescent="0.35">
      <c r="A54" s="50"/>
      <c r="B54" s="50"/>
      <c r="C54" s="50"/>
      <c r="E54" s="155" t="s">
        <v>117</v>
      </c>
      <c r="F54" s="1152">
        <v>341</v>
      </c>
      <c r="G54" s="151"/>
      <c r="H54" s="1001"/>
      <c r="I54" s="1129"/>
      <c r="J54" s="1129"/>
      <c r="K54" s="1129"/>
      <c r="L54" s="1129"/>
      <c r="M54" s="1129"/>
      <c r="N54" s="62"/>
      <c r="O54" s="59"/>
      <c r="P54" s="62"/>
      <c r="Q54" s="59"/>
      <c r="R54" s="730"/>
    </row>
    <row r="55" spans="1:19" x14ac:dyDescent="0.35">
      <c r="A55" s="51"/>
      <c r="B55" s="51"/>
      <c r="C55" s="52"/>
      <c r="E55" s="156" t="s">
        <v>118</v>
      </c>
      <c r="F55" s="1151">
        <v>471</v>
      </c>
      <c r="G55" s="151"/>
      <c r="H55" s="1001"/>
      <c r="I55" s="1039"/>
      <c r="J55" s="1129"/>
      <c r="K55" s="1039"/>
      <c r="L55" s="1129"/>
      <c r="M55" s="1039"/>
      <c r="N55" s="62"/>
      <c r="O55" s="59"/>
      <c r="P55" s="62"/>
      <c r="Q55" s="59"/>
      <c r="R55" s="730"/>
    </row>
    <row r="56" spans="1:19" ht="29" x14ac:dyDescent="0.35">
      <c r="A56" s="89"/>
      <c r="B56" s="89"/>
      <c r="C56" s="89"/>
      <c r="E56" s="155" t="s">
        <v>119</v>
      </c>
      <c r="F56" s="1151">
        <v>18</v>
      </c>
      <c r="G56" s="76"/>
      <c r="H56" s="158"/>
      <c r="I56" s="1042"/>
      <c r="J56" s="1042"/>
      <c r="K56" s="1042"/>
      <c r="L56" s="1042"/>
      <c r="M56" s="1042"/>
      <c r="N56" s="162"/>
      <c r="O56" s="161"/>
      <c r="P56" s="162"/>
      <c r="Q56" s="59"/>
      <c r="R56" s="730"/>
    </row>
    <row r="57" spans="1:19" x14ac:dyDescent="0.35">
      <c r="A57" s="51"/>
      <c r="B57" s="51"/>
      <c r="C57" s="52"/>
      <c r="E57" s="155" t="s">
        <v>73</v>
      </c>
      <c r="F57" s="1152">
        <v>156</v>
      </c>
      <c r="G57" s="76"/>
      <c r="H57" s="1001"/>
      <c r="I57" s="1129"/>
      <c r="J57" s="1129"/>
      <c r="K57" s="1129"/>
      <c r="L57" s="1129"/>
      <c r="M57" s="1129"/>
      <c r="N57" s="62"/>
      <c r="O57" s="59"/>
      <c r="P57" s="62"/>
      <c r="Q57" s="59"/>
      <c r="R57" s="730"/>
    </row>
    <row r="58" spans="1:19" x14ac:dyDescent="0.35">
      <c r="A58" s="51"/>
      <c r="B58" s="51"/>
      <c r="C58" s="52"/>
      <c r="E58" s="155" t="s">
        <v>120</v>
      </c>
      <c r="F58" s="1152">
        <v>12</v>
      </c>
      <c r="G58" s="76"/>
      <c r="H58" s="1001"/>
      <c r="I58" s="1129"/>
      <c r="J58" s="1129"/>
      <c r="K58" s="1129"/>
      <c r="L58" s="1129"/>
      <c r="M58" s="1129"/>
      <c r="N58" s="62"/>
      <c r="O58" s="59"/>
      <c r="P58" s="62"/>
      <c r="Q58" s="59"/>
      <c r="R58" s="730"/>
    </row>
    <row r="59" spans="1:19" x14ac:dyDescent="0.35">
      <c r="A59" s="51"/>
      <c r="B59" s="51"/>
      <c r="C59" s="51"/>
      <c r="E59" s="155" t="s">
        <v>121</v>
      </c>
      <c r="F59" s="1152">
        <v>11</v>
      </c>
      <c r="G59" s="157"/>
      <c r="H59" s="1001"/>
      <c r="I59" s="1129"/>
      <c r="J59" s="1129"/>
      <c r="K59" s="1129"/>
      <c r="L59" s="1129"/>
      <c r="M59" s="1129"/>
      <c r="N59" s="62"/>
      <c r="O59" s="59"/>
      <c r="P59" s="62"/>
      <c r="Q59" s="59"/>
      <c r="R59" s="730"/>
    </row>
    <row r="60" spans="1:19" x14ac:dyDescent="0.35">
      <c r="A60" s="51"/>
      <c r="B60" s="51"/>
      <c r="C60" s="51"/>
      <c r="E60" s="155" t="s">
        <v>123</v>
      </c>
      <c r="F60" s="1152" t="s">
        <v>12</v>
      </c>
      <c r="G60" s="151"/>
      <c r="H60" s="1001"/>
      <c r="I60" s="1129"/>
      <c r="J60" s="1129"/>
      <c r="K60" s="1129"/>
      <c r="L60" s="1129"/>
      <c r="M60" s="1129"/>
      <c r="N60" s="62"/>
      <c r="O60" s="59"/>
      <c r="P60" s="62"/>
      <c r="Q60" s="59"/>
      <c r="R60" s="730"/>
    </row>
    <row r="61" spans="1:19" x14ac:dyDescent="0.35">
      <c r="A61" s="51"/>
      <c r="B61" s="51"/>
      <c r="C61" s="51"/>
      <c r="E61" s="155" t="s">
        <v>124</v>
      </c>
      <c r="F61" s="1151">
        <v>38</v>
      </c>
      <c r="G61" s="151"/>
      <c r="H61" s="1001"/>
      <c r="I61" s="1129"/>
      <c r="J61" s="1129"/>
      <c r="K61" s="1129"/>
      <c r="L61" s="1129"/>
      <c r="M61" s="1129"/>
      <c r="N61" s="62"/>
      <c r="O61" s="59"/>
      <c r="P61" s="62"/>
      <c r="Q61" s="59"/>
      <c r="R61" s="730"/>
    </row>
    <row r="62" spans="1:19" x14ac:dyDescent="0.35">
      <c r="A62" s="50"/>
      <c r="B62" s="50"/>
      <c r="C62" s="50"/>
      <c r="E62" s="155" t="s">
        <v>125</v>
      </c>
      <c r="F62" s="1152">
        <v>15</v>
      </c>
      <c r="G62" s="76"/>
      <c r="H62" s="695"/>
      <c r="I62" s="62"/>
      <c r="J62" s="62"/>
      <c r="K62" s="62"/>
      <c r="L62" s="62"/>
      <c r="M62" s="62"/>
      <c r="N62" s="62"/>
      <c r="O62" s="59"/>
      <c r="P62" s="62"/>
      <c r="Q62" s="59"/>
      <c r="R62" s="730"/>
    </row>
    <row r="63" spans="1:19" x14ac:dyDescent="0.35">
      <c r="A63" s="51"/>
      <c r="B63" s="51"/>
      <c r="C63" s="52"/>
      <c r="E63" s="155" t="s">
        <v>126</v>
      </c>
      <c r="F63" s="1152">
        <v>4</v>
      </c>
      <c r="G63" s="76"/>
      <c r="H63" s="1001"/>
      <c r="I63" s="1129"/>
      <c r="J63" s="1129"/>
      <c r="K63" s="1129"/>
      <c r="L63" s="1129"/>
      <c r="M63" s="1129"/>
      <c r="N63" s="62"/>
      <c r="O63" s="59"/>
      <c r="P63" s="62"/>
      <c r="Q63" s="59"/>
      <c r="R63" s="730"/>
    </row>
    <row r="64" spans="1:19" x14ac:dyDescent="0.35">
      <c r="A64" s="51"/>
      <c r="B64" s="51"/>
      <c r="C64" s="52"/>
      <c r="E64" s="155" t="s">
        <v>127</v>
      </c>
      <c r="F64" s="1152">
        <v>206</v>
      </c>
      <c r="G64" s="76"/>
      <c r="H64" s="1001"/>
      <c r="I64" s="1129"/>
      <c r="J64" s="1129"/>
      <c r="K64" s="1129"/>
      <c r="L64" s="1129"/>
      <c r="M64" s="1129"/>
      <c r="N64" s="62"/>
      <c r="O64" s="59"/>
      <c r="P64" s="62"/>
      <c r="Q64" s="59"/>
      <c r="R64" s="730"/>
    </row>
    <row r="65" spans="1:18" x14ac:dyDescent="0.35">
      <c r="A65" s="50"/>
      <c r="B65" s="50"/>
      <c r="C65" s="50"/>
      <c r="E65" s="155" t="s">
        <v>74</v>
      </c>
      <c r="F65" s="1152">
        <v>596</v>
      </c>
      <c r="G65" s="157"/>
      <c r="H65" s="1001"/>
      <c r="I65" s="1129"/>
      <c r="J65" s="1129"/>
      <c r="K65" s="1129"/>
      <c r="L65" s="1129"/>
      <c r="M65" s="1129"/>
      <c r="N65" s="62"/>
      <c r="O65" s="59"/>
      <c r="P65" s="62"/>
      <c r="Q65" s="59"/>
      <c r="R65" s="730"/>
    </row>
    <row r="66" spans="1:18" x14ac:dyDescent="0.35">
      <c r="A66" s="50"/>
      <c r="B66" s="50"/>
      <c r="C66" s="50"/>
      <c r="E66" s="155" t="s">
        <v>128</v>
      </c>
      <c r="F66" s="1152">
        <v>9</v>
      </c>
      <c r="G66" s="151"/>
      <c r="H66" s="1001"/>
      <c r="I66" s="1129"/>
      <c r="J66" s="1129"/>
      <c r="K66" s="1129"/>
      <c r="L66" s="1129"/>
      <c r="M66" s="1129"/>
      <c r="N66" s="62"/>
      <c r="O66" s="59"/>
      <c r="P66" s="62"/>
      <c r="Q66" s="59"/>
      <c r="R66" s="730"/>
    </row>
    <row r="67" spans="1:18" x14ac:dyDescent="0.35">
      <c r="A67" s="51"/>
      <c r="B67" s="51"/>
      <c r="C67" s="52"/>
      <c r="E67" s="156" t="s">
        <v>129</v>
      </c>
      <c r="F67" s="1151">
        <v>590</v>
      </c>
      <c r="G67" s="151"/>
      <c r="H67" s="1001"/>
      <c r="I67" s="1039"/>
      <c r="J67" s="1129"/>
      <c r="K67" s="1039"/>
      <c r="L67" s="1129"/>
      <c r="M67" s="1039"/>
      <c r="N67" s="62"/>
      <c r="O67" s="59"/>
      <c r="P67" s="62"/>
      <c r="Q67" s="59"/>
      <c r="R67" s="730"/>
    </row>
    <row r="68" spans="1:18" x14ac:dyDescent="0.35">
      <c r="A68" s="89"/>
      <c r="B68" s="89"/>
      <c r="C68" s="89"/>
      <c r="E68" s="155" t="s">
        <v>130</v>
      </c>
      <c r="F68" s="1152">
        <v>11</v>
      </c>
      <c r="G68" s="76"/>
      <c r="H68" s="1001"/>
      <c r="I68" s="1129"/>
      <c r="J68" s="1129"/>
      <c r="K68" s="1129"/>
      <c r="L68" s="1129"/>
      <c r="M68" s="1129"/>
      <c r="N68" s="62"/>
      <c r="O68" s="59"/>
      <c r="P68" s="62"/>
      <c r="Q68" s="59"/>
      <c r="R68" s="730"/>
    </row>
    <row r="69" spans="1:18" x14ac:dyDescent="0.35">
      <c r="A69" s="51"/>
      <c r="B69" s="51"/>
      <c r="C69" s="52"/>
      <c r="E69" s="155" t="s">
        <v>131</v>
      </c>
      <c r="F69" s="1152">
        <v>15</v>
      </c>
      <c r="G69" s="76"/>
      <c r="H69" s="1001"/>
      <c r="I69" s="1129"/>
      <c r="J69" s="1129"/>
      <c r="K69" s="1129"/>
      <c r="L69" s="1129"/>
      <c r="M69" s="1129"/>
      <c r="N69" s="62"/>
      <c r="O69" s="59"/>
      <c r="P69" s="62"/>
      <c r="Q69" s="59"/>
      <c r="R69" s="730"/>
    </row>
    <row r="70" spans="1:18" x14ac:dyDescent="0.35">
      <c r="A70" s="51"/>
      <c r="B70" s="51"/>
      <c r="C70" s="52"/>
      <c r="E70" s="155" t="s">
        <v>140</v>
      </c>
      <c r="F70" s="1152">
        <v>316</v>
      </c>
      <c r="G70" s="76"/>
      <c r="H70" s="1001"/>
      <c r="I70" s="1129"/>
      <c r="J70" s="1129"/>
      <c r="K70" s="1129"/>
      <c r="L70" s="1129"/>
      <c r="M70" s="1129"/>
      <c r="N70" s="62"/>
      <c r="O70" s="59"/>
      <c r="P70" s="62"/>
      <c r="Q70" s="59"/>
      <c r="R70" s="730"/>
    </row>
    <row r="71" spans="1:18" x14ac:dyDescent="0.35">
      <c r="A71" s="51"/>
      <c r="B71" s="51"/>
      <c r="C71" s="51"/>
      <c r="E71" s="155" t="s">
        <v>132</v>
      </c>
      <c r="F71" s="1152" t="s">
        <v>12</v>
      </c>
      <c r="G71" s="157"/>
      <c r="H71" s="1001"/>
      <c r="I71" s="1129"/>
      <c r="J71" s="1129"/>
      <c r="K71" s="1129"/>
      <c r="L71" s="1129"/>
      <c r="M71" s="1129"/>
      <c r="N71" s="62"/>
      <c r="O71" s="59"/>
      <c r="P71" s="62"/>
      <c r="Q71" s="59"/>
      <c r="R71" s="730"/>
    </row>
    <row r="72" spans="1:18" x14ac:dyDescent="0.35">
      <c r="A72" s="51"/>
      <c r="B72" s="51"/>
      <c r="C72" s="51"/>
      <c r="E72" s="155" t="s">
        <v>133</v>
      </c>
      <c r="F72" s="1152">
        <v>98</v>
      </c>
      <c r="G72" s="151"/>
      <c r="H72" s="1001"/>
      <c r="I72" s="1129"/>
      <c r="J72" s="1129"/>
      <c r="K72" s="1129"/>
      <c r="L72" s="1129"/>
      <c r="M72" s="1129"/>
      <c r="N72" s="62"/>
      <c r="O72" s="59"/>
      <c r="P72" s="62"/>
      <c r="Q72" s="59"/>
      <c r="R72" s="730"/>
    </row>
    <row r="73" spans="1:18" x14ac:dyDescent="0.35">
      <c r="A73" s="51"/>
      <c r="B73" s="51"/>
      <c r="C73" s="51"/>
      <c r="E73" s="155" t="s">
        <v>141</v>
      </c>
      <c r="F73" s="1151">
        <v>11</v>
      </c>
      <c r="G73" s="151"/>
      <c r="H73" s="1001"/>
      <c r="I73" s="1129"/>
      <c r="J73" s="1129"/>
      <c r="K73" s="1129"/>
      <c r="L73" s="1129"/>
      <c r="M73" s="1129"/>
      <c r="N73" s="62"/>
      <c r="O73" s="59"/>
      <c r="P73" s="62"/>
      <c r="Q73" s="59"/>
      <c r="R73" s="730"/>
    </row>
    <row r="74" spans="1:18" x14ac:dyDescent="0.35">
      <c r="A74" s="50"/>
      <c r="B74" s="50"/>
      <c r="C74" s="50"/>
      <c r="E74" s="155" t="s">
        <v>134</v>
      </c>
      <c r="F74" s="1152">
        <v>65</v>
      </c>
      <c r="G74" s="76"/>
      <c r="H74" s="695"/>
      <c r="I74" s="62"/>
      <c r="J74" s="62"/>
      <c r="K74" s="62"/>
      <c r="L74" s="62"/>
      <c r="M74" s="62"/>
      <c r="N74" s="62"/>
      <c r="O74" s="59"/>
      <c r="P74" s="62"/>
      <c r="Q74" s="59"/>
      <c r="R74" s="730"/>
    </row>
    <row r="75" spans="1:18" ht="29" x14ac:dyDescent="0.35">
      <c r="A75" s="51"/>
      <c r="B75" s="51"/>
      <c r="C75" s="52"/>
      <c r="E75" s="155" t="s">
        <v>135</v>
      </c>
      <c r="F75" s="1151">
        <v>14</v>
      </c>
      <c r="G75" s="76"/>
      <c r="H75" s="158"/>
      <c r="I75" s="1042"/>
      <c r="J75" s="1042"/>
      <c r="K75" s="1042"/>
      <c r="L75" s="1042"/>
      <c r="M75" s="1042"/>
      <c r="N75" s="162"/>
      <c r="O75" s="161"/>
      <c r="P75" s="162"/>
      <c r="Q75" s="59"/>
      <c r="R75" s="730"/>
    </row>
    <row r="76" spans="1:18" ht="15" customHeight="1" x14ac:dyDescent="0.35">
      <c r="A76" s="51"/>
      <c r="B76" s="51"/>
      <c r="C76" s="52"/>
      <c r="E76" s="155" t="s">
        <v>14</v>
      </c>
      <c r="F76" s="1152">
        <v>11676</v>
      </c>
      <c r="G76" s="76"/>
      <c r="H76" s="1001"/>
      <c r="I76" s="1129"/>
      <c r="J76" s="1129"/>
      <c r="K76" s="1129"/>
      <c r="L76" s="1129"/>
      <c r="M76" s="1129"/>
      <c r="N76" s="62"/>
      <c r="O76" s="59"/>
      <c r="P76" s="62"/>
      <c r="Q76" s="59"/>
      <c r="R76" s="730"/>
    </row>
    <row r="77" spans="1:18" x14ac:dyDescent="0.35">
      <c r="A77" s="50"/>
      <c r="B77" s="50"/>
      <c r="C77" s="50"/>
      <c r="E77" s="155" t="s">
        <v>136</v>
      </c>
      <c r="F77" s="1152" t="s">
        <v>12</v>
      </c>
      <c r="G77" s="157"/>
      <c r="H77" s="1001"/>
      <c r="I77" s="1129"/>
      <c r="J77" s="1129"/>
      <c r="K77" s="1129"/>
      <c r="L77" s="1129"/>
      <c r="M77" s="1129"/>
      <c r="N77" s="62"/>
      <c r="O77" s="59"/>
      <c r="P77" s="62"/>
      <c r="Q77" s="59"/>
      <c r="R77" s="730"/>
    </row>
    <row r="78" spans="1:18" x14ac:dyDescent="0.35">
      <c r="A78" s="50"/>
      <c r="B78" s="50"/>
      <c r="C78" s="50"/>
      <c r="E78" s="155" t="s">
        <v>137</v>
      </c>
      <c r="F78" s="1152">
        <v>16</v>
      </c>
      <c r="G78" s="151"/>
      <c r="H78" s="1001"/>
      <c r="I78" s="1129"/>
      <c r="J78" s="1129"/>
      <c r="K78" s="1129"/>
      <c r="L78" s="1129"/>
      <c r="M78" s="1129"/>
      <c r="N78" s="62"/>
      <c r="O78" s="59"/>
      <c r="P78" s="62"/>
      <c r="Q78" s="59"/>
      <c r="R78" s="730"/>
    </row>
    <row r="79" spans="1:18" x14ac:dyDescent="0.35">
      <c r="A79" s="51"/>
      <c r="B79" s="51"/>
      <c r="C79" s="51"/>
      <c r="E79" s="155" t="s">
        <v>77</v>
      </c>
      <c r="F79" s="1151">
        <v>76</v>
      </c>
      <c r="G79" s="151"/>
      <c r="H79" s="695"/>
      <c r="I79" s="59"/>
      <c r="J79" s="62"/>
      <c r="K79" s="59"/>
      <c r="L79" s="62"/>
      <c r="M79" s="59"/>
      <c r="N79" s="62"/>
      <c r="O79" s="59"/>
      <c r="P79" s="62"/>
      <c r="Q79" s="59"/>
      <c r="R79" s="730"/>
    </row>
    <row r="80" spans="1:18" ht="29" x14ac:dyDescent="0.35">
      <c r="A80" s="89"/>
      <c r="B80" s="89"/>
      <c r="C80" s="89"/>
      <c r="E80" s="156" t="s">
        <v>138</v>
      </c>
      <c r="F80" s="1151">
        <v>6</v>
      </c>
      <c r="G80" s="76"/>
      <c r="H80" s="158"/>
      <c r="I80" s="1042"/>
      <c r="J80" s="1042"/>
      <c r="K80" s="1042"/>
      <c r="L80" s="1042"/>
      <c r="M80" s="1042"/>
      <c r="N80" s="162"/>
      <c r="O80" s="161"/>
      <c r="P80" s="162"/>
      <c r="Q80" s="59"/>
      <c r="R80" s="730"/>
    </row>
    <row r="81" spans="1:18" x14ac:dyDescent="0.35">
      <c r="A81" s="89"/>
      <c r="B81" s="89"/>
      <c r="C81" s="89"/>
      <c r="E81" s="156"/>
      <c r="F81" s="1151"/>
      <c r="G81" s="76"/>
      <c r="H81" s="1237"/>
      <c r="I81" s="1133"/>
      <c r="J81" s="1133"/>
      <c r="K81" s="1133"/>
      <c r="L81" s="1133"/>
      <c r="M81" s="1133"/>
    </row>
    <row r="82" spans="1:18" x14ac:dyDescent="0.35">
      <c r="A82" s="95" t="s">
        <v>142</v>
      </c>
      <c r="B82" s="95"/>
      <c r="C82" s="95"/>
      <c r="D82" s="95"/>
      <c r="E82" s="84"/>
      <c r="F82" s="1143">
        <v>463</v>
      </c>
      <c r="G82" s="70"/>
      <c r="H82" s="69">
        <v>83</v>
      </c>
      <c r="I82" s="70"/>
      <c r="J82" s="70">
        <v>89</v>
      </c>
      <c r="K82" s="70"/>
      <c r="L82" s="70">
        <v>68</v>
      </c>
      <c r="M82" s="70"/>
      <c r="N82" s="80">
        <v>103</v>
      </c>
      <c r="O82" s="84"/>
      <c r="P82" s="80">
        <v>120</v>
      </c>
      <c r="Q82" s="110"/>
    </row>
    <row r="83" spans="1:18" x14ac:dyDescent="0.35">
      <c r="A83" s="26"/>
      <c r="B83" s="26"/>
      <c r="C83" s="9"/>
      <c r="E83" s="155" t="s">
        <v>84</v>
      </c>
      <c r="F83" s="1151">
        <v>0</v>
      </c>
      <c r="G83" s="76"/>
      <c r="R83" s="730"/>
    </row>
    <row r="84" spans="1:18" x14ac:dyDescent="0.35">
      <c r="A84" s="26"/>
      <c r="B84" s="26"/>
      <c r="C84" s="9"/>
      <c r="E84" s="155" t="s">
        <v>85</v>
      </c>
      <c r="F84" s="1151">
        <v>4</v>
      </c>
      <c r="G84" s="76"/>
      <c r="H84" s="1221"/>
      <c r="I84" s="98"/>
      <c r="J84" s="1221"/>
      <c r="K84" s="98"/>
      <c r="L84" s="1221"/>
      <c r="M84" s="98"/>
      <c r="N84" s="1221"/>
      <c r="O84" s="98"/>
      <c r="P84" s="1221"/>
      <c r="Q84" s="98"/>
      <c r="R84" s="730"/>
    </row>
    <row r="85" spans="1:18" x14ac:dyDescent="0.35">
      <c r="A85" s="26"/>
      <c r="B85" s="26"/>
      <c r="C85" s="26"/>
      <c r="E85" s="155" t="s">
        <v>86</v>
      </c>
      <c r="F85" s="1151">
        <v>0</v>
      </c>
      <c r="G85" s="76"/>
      <c r="R85" s="730"/>
    </row>
    <row r="86" spans="1:18" x14ac:dyDescent="0.35">
      <c r="A86" s="26"/>
      <c r="B86" s="26"/>
      <c r="C86" s="26"/>
      <c r="E86" s="155" t="s">
        <v>87</v>
      </c>
      <c r="F86" s="1151">
        <v>0</v>
      </c>
      <c r="G86" s="76"/>
      <c r="R86" s="730"/>
    </row>
    <row r="87" spans="1:18" x14ac:dyDescent="0.35">
      <c r="A87" s="26"/>
      <c r="B87" s="26"/>
      <c r="C87" s="26"/>
      <c r="E87" s="155" t="s">
        <v>88</v>
      </c>
      <c r="F87" s="1151">
        <v>0</v>
      </c>
      <c r="G87" s="76"/>
      <c r="R87" s="730"/>
    </row>
    <row r="88" spans="1:18" x14ac:dyDescent="0.35">
      <c r="A88" s="10"/>
      <c r="B88" s="10"/>
      <c r="C88" s="10"/>
      <c r="E88" s="155" t="s">
        <v>89</v>
      </c>
      <c r="F88" s="1151">
        <v>18</v>
      </c>
      <c r="G88" s="76"/>
      <c r="R88" s="730"/>
    </row>
    <row r="89" spans="1:18" x14ac:dyDescent="0.35">
      <c r="C89" s="12"/>
      <c r="E89" s="155" t="s">
        <v>90</v>
      </c>
      <c r="F89" s="1151">
        <v>0</v>
      </c>
      <c r="G89" s="76"/>
      <c r="R89" s="730"/>
    </row>
    <row r="90" spans="1:18" x14ac:dyDescent="0.35">
      <c r="C90" s="12"/>
      <c r="E90" s="155" t="s">
        <v>143</v>
      </c>
      <c r="F90" s="1151" t="s">
        <v>12</v>
      </c>
      <c r="G90" s="76"/>
      <c r="R90" s="730"/>
    </row>
    <row r="91" spans="1:18" x14ac:dyDescent="0.35">
      <c r="C91" s="12"/>
      <c r="E91" s="155" t="s">
        <v>91</v>
      </c>
      <c r="F91" s="1151" t="s">
        <v>12</v>
      </c>
      <c r="G91" s="76"/>
      <c r="R91" s="730"/>
    </row>
    <row r="92" spans="1:18" x14ac:dyDescent="0.35">
      <c r="E92" s="155" t="s">
        <v>70</v>
      </c>
      <c r="F92" s="1151">
        <v>6</v>
      </c>
      <c r="G92" s="76"/>
      <c r="R92" s="730"/>
    </row>
    <row r="93" spans="1:18" x14ac:dyDescent="0.35">
      <c r="E93" s="155" t="s">
        <v>80</v>
      </c>
      <c r="F93" s="1151">
        <v>0</v>
      </c>
      <c r="G93" s="76"/>
      <c r="R93" s="730"/>
    </row>
    <row r="94" spans="1:18" x14ac:dyDescent="0.35">
      <c r="E94" s="155" t="s">
        <v>92</v>
      </c>
      <c r="F94" s="1151">
        <v>0</v>
      </c>
      <c r="G94" s="76"/>
      <c r="R94" s="730"/>
    </row>
    <row r="95" spans="1:18" x14ac:dyDescent="0.35">
      <c r="E95" s="155" t="s">
        <v>93</v>
      </c>
      <c r="F95" s="1151">
        <v>0</v>
      </c>
      <c r="G95" s="76"/>
      <c r="R95" s="730"/>
    </row>
    <row r="96" spans="1:18" x14ac:dyDescent="0.35">
      <c r="E96" s="155" t="s">
        <v>94</v>
      </c>
      <c r="F96" s="1151">
        <v>4</v>
      </c>
      <c r="G96" s="76"/>
      <c r="R96" s="730"/>
    </row>
    <row r="97" spans="1:18" x14ac:dyDescent="0.35">
      <c r="C97" s="12"/>
      <c r="E97" s="155" t="s">
        <v>95</v>
      </c>
      <c r="F97" s="1151">
        <v>4</v>
      </c>
      <c r="G97" s="76"/>
      <c r="R97" s="730"/>
    </row>
    <row r="98" spans="1:18" x14ac:dyDescent="0.35">
      <c r="A98" s="10"/>
      <c r="B98" s="10"/>
      <c r="C98" s="10"/>
      <c r="E98" s="155" t="s">
        <v>96</v>
      </c>
      <c r="F98" s="1151" t="s">
        <v>12</v>
      </c>
      <c r="G98" s="76"/>
      <c r="R98" s="730"/>
    </row>
    <row r="99" spans="1:18" x14ac:dyDescent="0.35">
      <c r="A99" s="10"/>
      <c r="B99" s="10"/>
      <c r="C99" s="10"/>
      <c r="E99" s="155" t="s">
        <v>97</v>
      </c>
      <c r="F99" s="1151">
        <v>3</v>
      </c>
      <c r="G99" s="76"/>
      <c r="R99" s="730"/>
    </row>
    <row r="100" spans="1:18" x14ac:dyDescent="0.35">
      <c r="A100" s="10"/>
      <c r="B100" s="10"/>
      <c r="C100" s="10"/>
      <c r="E100" s="155" t="s">
        <v>98</v>
      </c>
      <c r="F100" s="1151">
        <v>0</v>
      </c>
      <c r="G100" s="76"/>
      <c r="R100" s="730"/>
    </row>
    <row r="101" spans="1:18" x14ac:dyDescent="0.35">
      <c r="A101" s="10"/>
      <c r="B101" s="10"/>
      <c r="C101" s="10"/>
      <c r="E101" s="155" t="s">
        <v>99</v>
      </c>
      <c r="F101" s="1151">
        <v>0</v>
      </c>
      <c r="G101" s="76"/>
      <c r="R101" s="730"/>
    </row>
    <row r="102" spans="1:18" x14ac:dyDescent="0.35">
      <c r="A102" s="10"/>
      <c r="B102" s="10"/>
      <c r="C102" s="10"/>
      <c r="E102" s="155" t="s">
        <v>100</v>
      </c>
      <c r="F102" s="1151">
        <v>4</v>
      </c>
      <c r="G102" s="76"/>
      <c r="R102" s="730"/>
    </row>
    <row r="103" spans="1:18" x14ac:dyDescent="0.35">
      <c r="A103" s="10"/>
      <c r="B103" s="10"/>
      <c r="C103" s="10"/>
      <c r="E103" s="155" t="s">
        <v>101</v>
      </c>
      <c r="F103" s="1151">
        <v>6</v>
      </c>
      <c r="G103" s="76"/>
      <c r="R103" s="730"/>
    </row>
    <row r="104" spans="1:18" x14ac:dyDescent="0.35">
      <c r="A104" s="10"/>
      <c r="B104" s="10"/>
      <c r="C104" s="10"/>
      <c r="E104" s="155" t="s">
        <v>102</v>
      </c>
      <c r="F104" s="1151">
        <v>36</v>
      </c>
      <c r="G104" s="76"/>
      <c r="R104" s="730"/>
    </row>
    <row r="105" spans="1:18" x14ac:dyDescent="0.35">
      <c r="A105" s="10"/>
      <c r="B105" s="10"/>
      <c r="C105" s="10"/>
      <c r="E105" s="155" t="s">
        <v>103</v>
      </c>
      <c r="F105" s="1151">
        <v>0</v>
      </c>
      <c r="G105" s="76"/>
      <c r="R105" s="730"/>
    </row>
    <row r="106" spans="1:18" x14ac:dyDescent="0.35">
      <c r="A106" s="10"/>
      <c r="B106" s="10"/>
      <c r="C106" s="10"/>
      <c r="E106" s="155" t="s">
        <v>104</v>
      </c>
      <c r="F106" s="1151">
        <v>6</v>
      </c>
      <c r="G106" s="76"/>
      <c r="R106" s="730"/>
    </row>
    <row r="107" spans="1:18" ht="29" x14ac:dyDescent="0.35">
      <c r="A107" s="50"/>
      <c r="B107" s="50"/>
      <c r="C107" s="50"/>
      <c r="E107" s="155" t="s">
        <v>105</v>
      </c>
      <c r="F107" s="1151">
        <v>41</v>
      </c>
      <c r="G107" s="76"/>
      <c r="H107" s="1221"/>
      <c r="I107" s="98"/>
      <c r="J107" s="1221"/>
      <c r="K107" s="98"/>
      <c r="L107" s="1221"/>
      <c r="M107" s="98"/>
      <c r="N107" s="1221"/>
      <c r="O107" s="98"/>
      <c r="P107" s="1221"/>
      <c r="R107" s="730"/>
    </row>
    <row r="108" spans="1:18" x14ac:dyDescent="0.35">
      <c r="A108" s="50"/>
      <c r="B108" s="50"/>
      <c r="C108" s="50"/>
      <c r="E108" s="156" t="s">
        <v>106</v>
      </c>
      <c r="F108" s="1151">
        <v>0</v>
      </c>
      <c r="G108" s="76"/>
      <c r="R108" s="730"/>
    </row>
    <row r="109" spans="1:18" x14ac:dyDescent="0.35">
      <c r="A109" s="90"/>
      <c r="B109" s="90"/>
      <c r="C109" s="90"/>
      <c r="D109" s="59"/>
      <c r="E109" s="156" t="s">
        <v>107</v>
      </c>
      <c r="F109" s="1151">
        <v>0</v>
      </c>
      <c r="G109" s="76"/>
      <c r="R109" s="730"/>
    </row>
    <row r="110" spans="1:18" x14ac:dyDescent="0.35">
      <c r="A110" s="90"/>
      <c r="B110" s="90"/>
      <c r="C110" s="90"/>
      <c r="D110" s="59"/>
      <c r="E110" s="155" t="s">
        <v>108</v>
      </c>
      <c r="F110" s="1151" t="s">
        <v>12</v>
      </c>
      <c r="G110" s="76"/>
      <c r="R110" s="730"/>
    </row>
    <row r="111" spans="1:18" x14ac:dyDescent="0.35">
      <c r="A111" s="59"/>
      <c r="B111" s="59"/>
      <c r="C111" s="60"/>
      <c r="D111" s="59"/>
      <c r="E111" s="155" t="s">
        <v>109</v>
      </c>
      <c r="F111" s="1151">
        <v>19</v>
      </c>
      <c r="G111" s="76"/>
      <c r="R111" s="730"/>
    </row>
    <row r="112" spans="1:18" x14ac:dyDescent="0.35">
      <c r="A112" s="59"/>
      <c r="B112" s="59"/>
      <c r="C112" s="60"/>
      <c r="D112" s="59"/>
      <c r="E112" s="155" t="s">
        <v>110</v>
      </c>
      <c r="F112" s="1151">
        <v>0</v>
      </c>
      <c r="G112" s="76"/>
      <c r="R112" s="730"/>
    </row>
    <row r="113" spans="1:18" x14ac:dyDescent="0.35">
      <c r="A113" s="59"/>
      <c r="B113" s="59"/>
      <c r="C113" s="59"/>
      <c r="D113" s="59"/>
      <c r="E113" s="155" t="s">
        <v>111</v>
      </c>
      <c r="F113" s="1151">
        <v>0</v>
      </c>
      <c r="G113" s="76"/>
      <c r="R113" s="730"/>
    </row>
    <row r="114" spans="1:18" x14ac:dyDescent="0.35">
      <c r="A114" s="59"/>
      <c r="B114" s="59"/>
      <c r="C114" s="59"/>
      <c r="D114" s="59"/>
      <c r="E114" s="155" t="s">
        <v>112</v>
      </c>
      <c r="F114" s="1151" t="s">
        <v>12</v>
      </c>
      <c r="G114" s="76"/>
      <c r="R114" s="730"/>
    </row>
    <row r="115" spans="1:18" x14ac:dyDescent="0.35">
      <c r="A115" s="59"/>
      <c r="B115" s="59"/>
      <c r="C115" s="59"/>
      <c r="D115" s="59"/>
      <c r="E115" s="155" t="s">
        <v>113</v>
      </c>
      <c r="F115" s="1151">
        <v>0</v>
      </c>
      <c r="G115" s="76"/>
    </row>
    <row r="116" spans="1:18" x14ac:dyDescent="0.35">
      <c r="A116" s="61"/>
      <c r="B116" s="61"/>
      <c r="C116" s="61"/>
      <c r="D116" s="59"/>
      <c r="E116" s="155" t="s">
        <v>114</v>
      </c>
      <c r="F116" s="1151">
        <v>0</v>
      </c>
      <c r="G116" s="76"/>
    </row>
    <row r="117" spans="1:18" x14ac:dyDescent="0.35">
      <c r="A117" s="59"/>
      <c r="B117" s="59"/>
      <c r="C117" s="60"/>
      <c r="D117" s="59"/>
      <c r="E117" s="155" t="s">
        <v>139</v>
      </c>
      <c r="F117" s="1151">
        <v>0</v>
      </c>
      <c r="G117" s="76"/>
    </row>
    <row r="118" spans="1:18" x14ac:dyDescent="0.35">
      <c r="A118" s="51"/>
      <c r="B118" s="51"/>
      <c r="C118" s="52"/>
      <c r="E118" s="155" t="s">
        <v>115</v>
      </c>
      <c r="F118" s="1151">
        <v>0</v>
      </c>
      <c r="G118" s="76"/>
    </row>
    <row r="119" spans="1:18" x14ac:dyDescent="0.35">
      <c r="A119" s="50"/>
      <c r="B119" s="50"/>
      <c r="C119" s="50"/>
      <c r="E119" s="155" t="s">
        <v>116</v>
      </c>
      <c r="F119" s="1151">
        <v>4</v>
      </c>
      <c r="G119" s="76"/>
    </row>
    <row r="120" spans="1:18" x14ac:dyDescent="0.35">
      <c r="A120" s="50"/>
      <c r="B120" s="50"/>
      <c r="C120" s="50"/>
      <c r="E120" s="155" t="s">
        <v>117</v>
      </c>
      <c r="F120" s="1151">
        <v>12</v>
      </c>
      <c r="G120" s="76"/>
    </row>
    <row r="121" spans="1:18" x14ac:dyDescent="0.35">
      <c r="A121" s="51"/>
      <c r="B121" s="51"/>
      <c r="C121" s="52"/>
      <c r="E121" s="156" t="s">
        <v>118</v>
      </c>
      <c r="F121" s="1151">
        <v>23</v>
      </c>
      <c r="G121" s="76"/>
    </row>
    <row r="122" spans="1:18" ht="29" x14ac:dyDescent="0.35">
      <c r="A122" s="89"/>
      <c r="B122" s="89"/>
      <c r="C122" s="89"/>
      <c r="E122" s="155" t="s">
        <v>119</v>
      </c>
      <c r="F122" s="1151">
        <v>0</v>
      </c>
      <c r="G122" s="76"/>
      <c r="H122" s="1221"/>
      <c r="I122" s="98"/>
      <c r="J122" s="1221"/>
      <c r="K122" s="98"/>
      <c r="L122" s="1221"/>
      <c r="M122" s="98"/>
      <c r="N122" s="1221"/>
      <c r="O122" s="98"/>
      <c r="P122" s="1221"/>
    </row>
    <row r="123" spans="1:18" x14ac:dyDescent="0.35">
      <c r="A123" s="51"/>
      <c r="B123" s="51"/>
      <c r="C123" s="52"/>
      <c r="E123" s="155" t="s">
        <v>73</v>
      </c>
      <c r="F123" s="1151">
        <v>7</v>
      </c>
      <c r="G123" s="76"/>
    </row>
    <row r="124" spans="1:18" x14ac:dyDescent="0.35">
      <c r="A124" s="51"/>
      <c r="B124" s="51"/>
      <c r="C124" s="52"/>
      <c r="E124" s="155" t="s">
        <v>120</v>
      </c>
      <c r="F124" s="1151">
        <v>0</v>
      </c>
      <c r="G124" s="76"/>
    </row>
    <row r="125" spans="1:18" x14ac:dyDescent="0.35">
      <c r="A125" s="51"/>
      <c r="B125" s="51"/>
      <c r="C125" s="51"/>
      <c r="E125" s="155" t="s">
        <v>121</v>
      </c>
      <c r="F125" s="1151">
        <v>0</v>
      </c>
      <c r="G125" s="76"/>
    </row>
    <row r="126" spans="1:18" x14ac:dyDescent="0.35">
      <c r="A126" s="51"/>
      <c r="B126" s="51"/>
      <c r="C126" s="51"/>
      <c r="E126" s="155" t="s">
        <v>123</v>
      </c>
      <c r="F126" s="1151">
        <v>0</v>
      </c>
      <c r="G126" s="76"/>
    </row>
    <row r="127" spans="1:18" x14ac:dyDescent="0.35">
      <c r="A127" s="51"/>
      <c r="B127" s="51"/>
      <c r="C127" s="51"/>
      <c r="E127" s="155" t="s">
        <v>124</v>
      </c>
      <c r="F127" s="1151" t="s">
        <v>12</v>
      </c>
      <c r="G127" s="76"/>
    </row>
    <row r="128" spans="1:18" x14ac:dyDescent="0.35">
      <c r="A128" s="50"/>
      <c r="B128" s="50"/>
      <c r="C128" s="50"/>
      <c r="E128" s="155" t="s">
        <v>125</v>
      </c>
      <c r="F128" s="1151">
        <v>0</v>
      </c>
      <c r="G128" s="76"/>
    </row>
    <row r="129" spans="1:16" x14ac:dyDescent="0.35">
      <c r="A129" s="51"/>
      <c r="B129" s="51"/>
      <c r="C129" s="52"/>
      <c r="E129" s="155" t="s">
        <v>126</v>
      </c>
      <c r="F129" s="1151">
        <v>0</v>
      </c>
      <c r="G129" s="76"/>
    </row>
    <row r="130" spans="1:16" x14ac:dyDescent="0.35">
      <c r="A130" s="51"/>
      <c r="B130" s="51"/>
      <c r="C130" s="52"/>
      <c r="E130" s="155" t="s">
        <v>127</v>
      </c>
      <c r="F130" s="1151">
        <v>4</v>
      </c>
      <c r="G130" s="76"/>
    </row>
    <row r="131" spans="1:16" x14ac:dyDescent="0.35">
      <c r="A131" s="50"/>
      <c r="B131" s="50"/>
      <c r="C131" s="50"/>
      <c r="E131" s="155" t="s">
        <v>74</v>
      </c>
      <c r="F131" s="1151">
        <v>33</v>
      </c>
      <c r="G131" s="76"/>
    </row>
    <row r="132" spans="1:16" x14ac:dyDescent="0.35">
      <c r="A132" s="50"/>
      <c r="B132" s="50"/>
      <c r="C132" s="50"/>
      <c r="E132" s="155" t="s">
        <v>128</v>
      </c>
      <c r="F132" s="1151">
        <v>0</v>
      </c>
      <c r="G132" s="76"/>
    </row>
    <row r="133" spans="1:16" x14ac:dyDescent="0.35">
      <c r="A133" s="51"/>
      <c r="B133" s="51"/>
      <c r="C133" s="52"/>
      <c r="E133" s="156" t="s">
        <v>129</v>
      </c>
      <c r="F133" s="1151">
        <v>4</v>
      </c>
      <c r="G133" s="76"/>
    </row>
    <row r="134" spans="1:16" x14ac:dyDescent="0.35">
      <c r="A134" s="89"/>
      <c r="B134" s="89"/>
      <c r="C134" s="89"/>
      <c r="E134" s="155" t="s">
        <v>130</v>
      </c>
      <c r="F134" s="1151">
        <v>0</v>
      </c>
      <c r="G134" s="76"/>
    </row>
    <row r="135" spans="1:16" x14ac:dyDescent="0.35">
      <c r="A135" s="51"/>
      <c r="B135" s="51"/>
      <c r="C135" s="52"/>
      <c r="E135" s="155" t="s">
        <v>131</v>
      </c>
      <c r="F135" s="1151">
        <v>0</v>
      </c>
      <c r="G135" s="76"/>
    </row>
    <row r="136" spans="1:16" x14ac:dyDescent="0.35">
      <c r="A136" s="51"/>
      <c r="B136" s="51"/>
      <c r="C136" s="52"/>
      <c r="E136" s="155" t="s">
        <v>140</v>
      </c>
      <c r="F136" s="1151">
        <v>12</v>
      </c>
      <c r="G136" s="76"/>
    </row>
    <row r="137" spans="1:16" x14ac:dyDescent="0.35">
      <c r="A137" s="51"/>
      <c r="B137" s="51"/>
      <c r="C137" s="51"/>
      <c r="E137" s="155" t="s">
        <v>132</v>
      </c>
      <c r="F137" s="1151">
        <v>0</v>
      </c>
      <c r="G137" s="76"/>
    </row>
    <row r="138" spans="1:16" x14ac:dyDescent="0.35">
      <c r="A138" s="51"/>
      <c r="B138" s="51"/>
      <c r="C138" s="51"/>
      <c r="E138" s="155" t="s">
        <v>133</v>
      </c>
      <c r="F138" s="1151">
        <v>4</v>
      </c>
      <c r="G138" s="76"/>
    </row>
    <row r="139" spans="1:16" x14ac:dyDescent="0.35">
      <c r="A139" s="51"/>
      <c r="B139" s="51"/>
      <c r="C139" s="51"/>
      <c r="E139" s="155" t="s">
        <v>141</v>
      </c>
      <c r="F139" s="1151" t="s">
        <v>12</v>
      </c>
      <c r="G139" s="76"/>
    </row>
    <row r="140" spans="1:16" x14ac:dyDescent="0.35">
      <c r="A140" s="50"/>
      <c r="B140" s="50"/>
      <c r="C140" s="50"/>
      <c r="E140" s="155" t="s">
        <v>134</v>
      </c>
      <c r="F140" s="1151">
        <v>4</v>
      </c>
      <c r="G140" s="76"/>
    </row>
    <row r="141" spans="1:16" ht="29" x14ac:dyDescent="0.35">
      <c r="A141" s="51"/>
      <c r="B141" s="51"/>
      <c r="C141" s="52"/>
      <c r="E141" s="155" t="s">
        <v>135</v>
      </c>
      <c r="F141" s="1151" t="s">
        <v>12</v>
      </c>
      <c r="G141" s="76"/>
      <c r="H141" s="1221"/>
      <c r="I141" s="98"/>
      <c r="J141" s="1221"/>
      <c r="K141" s="98"/>
      <c r="L141" s="1221"/>
      <c r="M141" s="98"/>
      <c r="N141" s="1221"/>
      <c r="O141" s="98"/>
      <c r="P141" s="1221"/>
    </row>
    <row r="142" spans="1:16" x14ac:dyDescent="0.35">
      <c r="A142" s="51"/>
      <c r="B142" s="51"/>
      <c r="C142" s="52"/>
      <c r="E142" s="155" t="s">
        <v>14</v>
      </c>
      <c r="F142" s="1151">
        <v>191</v>
      </c>
      <c r="G142" s="76"/>
    </row>
    <row r="143" spans="1:16" x14ac:dyDescent="0.35">
      <c r="A143" s="50"/>
      <c r="B143" s="50"/>
      <c r="C143" s="50"/>
      <c r="E143" s="155" t="s">
        <v>136</v>
      </c>
      <c r="F143" s="1151" t="s">
        <v>12</v>
      </c>
      <c r="G143" s="76"/>
    </row>
    <row r="144" spans="1:16" x14ac:dyDescent="0.35">
      <c r="A144" s="50"/>
      <c r="B144" s="50"/>
      <c r="C144" s="50"/>
      <c r="E144" s="155" t="s">
        <v>137</v>
      </c>
      <c r="F144" s="1151">
        <v>0</v>
      </c>
      <c r="G144" s="76"/>
    </row>
    <row r="145" spans="1:51" x14ac:dyDescent="0.35">
      <c r="A145" s="51"/>
      <c r="B145" s="51"/>
      <c r="C145" s="51"/>
      <c r="E145" s="155" t="s">
        <v>77</v>
      </c>
      <c r="F145" s="1151">
        <v>0</v>
      </c>
      <c r="G145" s="76"/>
    </row>
    <row r="146" spans="1:51" ht="29" x14ac:dyDescent="0.35">
      <c r="A146" s="89"/>
      <c r="B146" s="89"/>
      <c r="C146" s="89"/>
      <c r="E146" s="156" t="s">
        <v>138</v>
      </c>
      <c r="F146" s="1151">
        <v>0</v>
      </c>
      <c r="G146" s="76"/>
      <c r="H146" s="1221"/>
      <c r="I146" s="98"/>
      <c r="J146" s="1221"/>
      <c r="K146" s="98"/>
      <c r="L146" s="1221"/>
      <c r="M146" s="98"/>
      <c r="N146" s="1221"/>
      <c r="O146" s="98"/>
      <c r="P146" s="1221"/>
    </row>
    <row r="149" spans="1:51" x14ac:dyDescent="0.35">
      <c r="A149" s="1463" t="s">
        <v>517</v>
      </c>
      <c r="B149" s="1463"/>
      <c r="C149" s="1463"/>
      <c r="D149" s="1463"/>
      <c r="E149" s="1463"/>
      <c r="F149" s="1463"/>
      <c r="G149" s="1463"/>
      <c r="H149" s="1463"/>
      <c r="I149" s="1463"/>
      <c r="J149" s="1463"/>
      <c r="K149" s="1463"/>
      <c r="L149" s="1463"/>
      <c r="M149" s="1463"/>
      <c r="N149" s="1463"/>
      <c r="O149" s="1463"/>
      <c r="P149" s="1463"/>
      <c r="Q149" s="1463"/>
      <c r="R149" s="1463"/>
      <c r="S149" s="1463"/>
      <c r="T149" s="1463"/>
      <c r="U149" s="1463"/>
      <c r="V149" s="14"/>
      <c r="W149" s="14"/>
      <c r="X149" s="14"/>
      <c r="Y149" s="14"/>
      <c r="Z149" s="14"/>
      <c r="AA149" s="14"/>
    </row>
    <row r="150" spans="1:51" x14ac:dyDescent="0.35">
      <c r="A150" s="1463"/>
      <c r="B150" s="1463"/>
      <c r="C150" s="1463"/>
      <c r="D150" s="1463"/>
      <c r="E150" s="1463"/>
      <c r="F150" s="1463"/>
      <c r="G150" s="1463"/>
      <c r="H150" s="1463"/>
      <c r="I150" s="1463"/>
      <c r="J150" s="1463"/>
      <c r="K150" s="1463"/>
      <c r="L150" s="1463"/>
      <c r="M150" s="1463"/>
      <c r="N150" s="1463"/>
      <c r="O150" s="1463"/>
      <c r="P150" s="1463"/>
      <c r="Q150" s="1463"/>
      <c r="R150" s="1463"/>
      <c r="S150" s="1463"/>
      <c r="T150" s="1463"/>
      <c r="U150" s="1463"/>
      <c r="V150" s="14"/>
      <c r="W150" s="14"/>
      <c r="X150" s="14"/>
      <c r="Y150" s="14"/>
      <c r="Z150" s="14"/>
      <c r="AA150" s="14"/>
    </row>
    <row r="151" spans="1:51" x14ac:dyDescent="0.35">
      <c r="A151" s="1144" t="s">
        <v>3009</v>
      </c>
    </row>
    <row r="152" spans="1:51" x14ac:dyDescent="0.35">
      <c r="A152" s="1461" t="s">
        <v>498</v>
      </c>
      <c r="B152" s="1461"/>
      <c r="C152" s="1461"/>
      <c r="D152" s="1461"/>
      <c r="E152" s="1461"/>
      <c r="F152" s="1461"/>
      <c r="G152" s="1461"/>
      <c r="H152" s="1461"/>
      <c r="I152" s="1461"/>
      <c r="J152" s="1461"/>
      <c r="K152" s="1461"/>
      <c r="L152" s="1461"/>
      <c r="M152" s="1461"/>
      <c r="N152" s="1461"/>
      <c r="O152" s="1461"/>
      <c r="P152" s="1461"/>
      <c r="Q152" s="1461"/>
      <c r="R152" s="1461"/>
      <c r="S152" s="1461"/>
      <c r="T152" s="1461"/>
      <c r="U152" s="1461"/>
      <c r="V152" s="1461"/>
      <c r="W152" s="1461"/>
      <c r="X152" s="1461"/>
      <c r="Y152" s="1461"/>
      <c r="Z152" s="1461"/>
      <c r="AA152" s="1461"/>
    </row>
    <row r="153" spans="1:51" x14ac:dyDescent="0.35">
      <c r="A153" s="1461" t="s">
        <v>518</v>
      </c>
      <c r="B153" s="1461"/>
      <c r="C153" s="1461"/>
      <c r="D153" s="1461"/>
      <c r="E153" s="1461"/>
      <c r="F153" s="1461"/>
      <c r="G153" s="1461"/>
      <c r="H153" s="1461"/>
      <c r="I153" s="1461"/>
      <c r="J153" s="1461"/>
      <c r="K153" s="1461"/>
      <c r="L153" s="1461"/>
      <c r="M153" s="1461"/>
      <c r="N153" s="1461"/>
      <c r="O153" s="1461"/>
      <c r="P153" s="1461"/>
      <c r="Q153" s="1461"/>
      <c r="R153" s="1461"/>
      <c r="S153" s="1461"/>
      <c r="T153" s="1461"/>
      <c r="U153" s="1461"/>
      <c r="V153" s="1461"/>
      <c r="W153" s="1461"/>
      <c r="X153" s="1461"/>
      <c r="Y153" s="1461"/>
      <c r="Z153" s="1461"/>
      <c r="AA153" s="1461"/>
      <c r="AB153" s="1461"/>
      <c r="AC153" s="1461"/>
      <c r="AD153" s="1461"/>
      <c r="AE153" s="1461"/>
      <c r="AF153" s="1461"/>
      <c r="AG153" s="1461"/>
      <c r="AH153" s="1461"/>
      <c r="AI153" s="1461"/>
      <c r="AJ153" s="1461"/>
      <c r="AK153" s="1461"/>
      <c r="AL153" s="1461"/>
      <c r="AM153" s="1461"/>
      <c r="AN153" s="1461"/>
      <c r="AO153" s="1461"/>
      <c r="AP153" s="1461"/>
      <c r="AQ153" s="1461"/>
      <c r="AR153" s="1461"/>
      <c r="AS153" s="1461"/>
      <c r="AT153" s="1461"/>
      <c r="AU153" s="1461"/>
      <c r="AV153" s="1461"/>
      <c r="AW153" s="1461"/>
      <c r="AX153" s="1461"/>
      <c r="AY153" s="1461"/>
    </row>
    <row r="154" spans="1:51" x14ac:dyDescent="0.35">
      <c r="A154" s="1461"/>
      <c r="B154" s="1461"/>
      <c r="C154" s="1461"/>
      <c r="D154" s="1461"/>
      <c r="E154" s="1461"/>
      <c r="F154" s="1461"/>
      <c r="G154" s="1461"/>
      <c r="H154" s="1461"/>
      <c r="I154" s="1461"/>
      <c r="J154" s="1461"/>
      <c r="K154" s="1461"/>
      <c r="L154" s="1461"/>
      <c r="M154" s="1461"/>
      <c r="N154" s="1461"/>
      <c r="O154" s="1461"/>
      <c r="P154" s="1461"/>
      <c r="Q154" s="1461"/>
      <c r="R154" s="1461"/>
      <c r="S154" s="1461"/>
      <c r="T154" s="1461"/>
      <c r="U154" s="1461"/>
      <c r="V154" s="1461"/>
      <c r="W154" s="1461"/>
      <c r="X154" s="1461"/>
      <c r="Y154" s="1461"/>
      <c r="Z154" s="1461"/>
      <c r="AA154" s="1461"/>
      <c r="AB154" s="1461"/>
      <c r="AC154" s="1461"/>
      <c r="AD154" s="1461"/>
      <c r="AE154" s="1461"/>
      <c r="AF154" s="1461"/>
      <c r="AG154" s="1461"/>
      <c r="AH154" s="1461"/>
      <c r="AI154" s="1461"/>
      <c r="AJ154" s="1461"/>
      <c r="AK154" s="1461"/>
      <c r="AL154" s="1461"/>
      <c r="AM154" s="1461"/>
      <c r="AN154" s="1461"/>
      <c r="AO154" s="1461"/>
      <c r="AP154" s="1461"/>
      <c r="AQ154" s="1461"/>
      <c r="AR154" s="1461"/>
      <c r="AS154" s="1461"/>
      <c r="AT154" s="1461"/>
      <c r="AU154" s="1461"/>
      <c r="AV154" s="1461"/>
      <c r="AW154" s="1461"/>
      <c r="AX154" s="1461"/>
      <c r="AY154" s="1461"/>
    </row>
    <row r="155" spans="1:51" x14ac:dyDescent="0.35">
      <c r="A155" s="1127" t="s">
        <v>3068</v>
      </c>
    </row>
    <row r="156" spans="1:51" x14ac:dyDescent="0.35">
      <c r="A156" s="1461"/>
      <c r="B156" s="1461"/>
      <c r="C156" s="1461"/>
      <c r="D156" s="1461"/>
      <c r="E156" s="1461"/>
      <c r="F156" s="1461"/>
      <c r="G156" s="1461"/>
      <c r="H156" s="1461"/>
      <c r="I156" s="1461"/>
      <c r="J156" s="1461"/>
      <c r="K156" s="1461"/>
      <c r="L156" s="1461"/>
      <c r="M156" s="1461"/>
      <c r="N156" s="1461"/>
      <c r="O156" s="1461"/>
      <c r="P156" s="1461"/>
      <c r="Q156" s="1461"/>
      <c r="R156" s="1461"/>
      <c r="S156" s="1461"/>
      <c r="T156" s="1461"/>
      <c r="U156" s="1461"/>
      <c r="V156" s="1461"/>
      <c r="W156" s="1461"/>
      <c r="X156" s="1461"/>
      <c r="Y156" s="1461"/>
      <c r="Z156" s="1461"/>
      <c r="AA156" s="1461"/>
    </row>
    <row r="157" spans="1:51" x14ac:dyDescent="0.35">
      <c r="A157" s="1461"/>
      <c r="B157" s="1461"/>
      <c r="C157" s="1461"/>
      <c r="D157" s="1461"/>
      <c r="E157" s="1461"/>
      <c r="F157" s="1461"/>
      <c r="G157" s="1461"/>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row>
    <row r="158" spans="1:51" ht="17" x14ac:dyDescent="0.35">
      <c r="A158" s="1142"/>
      <c r="B158" s="1141"/>
      <c r="C158" s="1141"/>
      <c r="D158" s="1141"/>
      <c r="E158" s="1141"/>
      <c r="F158" s="1210"/>
      <c r="G158" s="1141"/>
      <c r="H158" s="1206"/>
      <c r="I158" s="1141"/>
      <c r="J158" s="423"/>
      <c r="K158" s="1145"/>
      <c r="L158" s="1157"/>
      <c r="M158" s="1141"/>
      <c r="N158" s="423"/>
      <c r="O158" s="1141"/>
      <c r="P158" s="423"/>
      <c r="Q158" s="1253"/>
      <c r="R158" s="1141"/>
      <c r="S158" s="1147"/>
      <c r="T158" s="1141"/>
      <c r="U158" s="1141"/>
      <c r="V158" s="1141"/>
      <c r="W158" s="1141"/>
      <c r="X158" s="1141"/>
      <c r="Y158" s="1141"/>
      <c r="Z158" s="1146"/>
      <c r="AA158" s="1147"/>
    </row>
  </sheetData>
  <sortState ref="E16:E78">
    <sortCondition ref="E16"/>
  </sortState>
  <customSheetViews>
    <customSheetView guid="{6E86E696-B0D6-465F-9D8E-9F701215684B}" scale="80">
      <pane ySplit="14" topLeftCell="A15" activePane="bottomLeft" state="frozen"/>
      <selection pane="bottomLeft" activeCell="A2" sqref="A2:X2"/>
      <pageMargins left="0.7" right="0.7" top="0.75" bottom="0.75" header="0.3" footer="0.3"/>
      <pageSetup paperSize="9" orientation="portrait" r:id="rId1"/>
    </customSheetView>
    <customSheetView guid="{6E4B7CCB-6AAD-43EF-8F3B-467C875EAFC2}" scale="80">
      <pane ySplit="12" topLeftCell="A73" activePane="bottomLeft" state="frozen"/>
      <selection pane="bottomLeft" activeCell="R76" sqref="R7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2" sqref="A2:X2"/>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P22" sqref="P22"/>
      <pageMargins left="0.7" right="0.7" top="0.75" bottom="0.75" header="0.3" footer="0.3"/>
      <pageSetup paperSize="9" orientation="portrait" r:id="rId4"/>
    </customSheetView>
    <customSheetView guid="{C9002C72-A0F7-4AAF-83BF-3FC793C5F997}" scale="80">
      <pane ySplit="12" topLeftCell="A73" activePane="bottomLeft" state="frozen"/>
      <selection pane="bottomLeft" activeCell="R76" sqref="R76"/>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F18" sqref="F18"/>
      <pageMargins left="0.7" right="0.7" top="0.75" bottom="0.75" header="0.3" footer="0.3"/>
      <pageSetup paperSize="9" orientation="portrait" r:id="rId6"/>
    </customSheetView>
    <customSheetView guid="{6D33D6DF-7C7F-4732-B580-E47205D6915F}" scale="80">
      <pane ySplit="12" topLeftCell="A73" activePane="bottomLeft" state="frozen"/>
      <selection pane="bottomLeft" activeCell="R76" sqref="R76"/>
      <pageMargins left="0.7" right="0.7" top="0.75" bottom="0.75" header="0.3" footer="0.3"/>
      <pageSetup paperSize="9" orientation="portrait" r:id="rId7"/>
    </customSheetView>
    <customSheetView guid="{6485167B-8362-4824-AB11-BFAF0051B385}" scale="80">
      <pane ySplit="12" topLeftCell="A73" activePane="bottomLeft" state="frozen"/>
      <selection pane="bottomLeft" activeCell="R76" sqref="R7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2" sqref="A2:X2"/>
      <pageMargins left="0.7" right="0.7" top="0.75" bottom="0.75" header="0.3" footer="0.3"/>
      <pageSetup paperSize="9" orientation="portrait" r:id="rId9"/>
    </customSheetView>
  </customSheetViews>
  <mergeCells count="14">
    <mergeCell ref="A149:U150"/>
    <mergeCell ref="A156:AA157"/>
    <mergeCell ref="A152:AA152"/>
    <mergeCell ref="A153:AY154"/>
    <mergeCell ref="H12:I12"/>
    <mergeCell ref="J12:K12"/>
    <mergeCell ref="L12:M12"/>
    <mergeCell ref="N12:O12"/>
    <mergeCell ref="P12:Q12"/>
    <mergeCell ref="H11:Q11"/>
    <mergeCell ref="A2:T2"/>
    <mergeCell ref="A4:S4"/>
    <mergeCell ref="A6:AA6"/>
    <mergeCell ref="A9:G9"/>
  </mergeCells>
  <hyperlinks>
    <hyperlink ref="A10:D10" location="Contents!A1" display="Return to Contents"/>
  </hyperlinks>
  <pageMargins left="0.7" right="0.7" top="0.75" bottom="0.75" header="0.3" footer="0.3"/>
  <pageSetup paperSize="9" orientation="portrait" r:id="rId1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AY216"/>
  <sheetViews>
    <sheetView zoomScale="80" zoomScaleNormal="80" workbookViewId="0">
      <pane ySplit="12" topLeftCell="A13" activePane="bottomLeft" state="frozen"/>
      <selection pane="bottomLeft" activeCell="U13" sqref="U13"/>
    </sheetView>
  </sheetViews>
  <sheetFormatPr defaultColWidth="9.1796875" defaultRowHeight="14.5" x14ac:dyDescent="0.35"/>
  <cols>
    <col min="1" max="3" width="1.54296875" style="7" customWidth="1"/>
    <col min="4" max="4" width="5.1796875" style="7" customWidth="1"/>
    <col min="5" max="5" width="27.7265625" style="7" bestFit="1" customWidth="1"/>
    <col min="6" max="6" width="9.1796875" style="282"/>
    <col min="7" max="7" width="1.26953125" style="7" customWidth="1"/>
    <col min="8" max="8" width="7.1796875" style="45" bestFit="1" customWidth="1"/>
    <col min="9" max="10" width="1.26953125" style="7" customWidth="1"/>
    <col min="11" max="11" width="7.1796875" style="45" customWidth="1"/>
    <col min="12" max="12" width="1.26953125" style="7" customWidth="1"/>
    <col min="13" max="13" width="7.1796875" style="45" customWidth="1"/>
    <col min="14" max="14" width="1.26953125" style="7" customWidth="1"/>
    <col min="15" max="15" width="7.1796875" style="45" bestFit="1" customWidth="1"/>
    <col min="16" max="16" width="1.26953125" style="7" customWidth="1"/>
    <col min="17" max="17" width="7.1796875" style="45" bestFit="1" customWidth="1"/>
    <col min="18" max="18" width="1.26953125" style="7" customWidth="1"/>
    <col min="19" max="16384" width="9.1796875" style="7"/>
  </cols>
  <sheetData>
    <row r="1" spans="1:35" ht="6" customHeight="1" x14ac:dyDescent="0.25"/>
    <row r="2" spans="1:35" s="393" customFormat="1" ht="18" x14ac:dyDescent="0.25">
      <c r="A2" s="1462" t="s">
        <v>470</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392"/>
      <c r="AG2" s="392"/>
      <c r="AH2" s="392"/>
      <c r="AI2" s="392"/>
    </row>
    <row r="3" spans="1:35" s="393" customFormat="1" ht="22" customHeight="1" x14ac:dyDescent="0.3">
      <c r="A3" s="1426" t="s">
        <v>3077</v>
      </c>
      <c r="F3" s="1209"/>
      <c r="H3" s="423"/>
      <c r="K3" s="423"/>
      <c r="L3" s="425"/>
      <c r="M3" s="423"/>
      <c r="O3" s="423"/>
      <c r="Q3" s="423"/>
      <c r="R3" s="398"/>
    </row>
    <row r="4" spans="1:35" s="393" customFormat="1" ht="15" x14ac:dyDescent="0.25">
      <c r="A4" s="1447" t="s">
        <v>471</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35" s="393" customFormat="1" ht="6.75" customHeight="1" x14ac:dyDescent="0.2">
      <c r="F5" s="1209"/>
      <c r="H5" s="423"/>
      <c r="K5" s="423"/>
      <c r="L5" s="425"/>
      <c r="M5" s="423"/>
      <c r="O5" s="423"/>
      <c r="Q5" s="423"/>
      <c r="R5" s="398"/>
    </row>
    <row r="6" spans="1:35" s="393" customFormat="1" ht="15" customHeight="1" x14ac:dyDescent="0.25">
      <c r="A6" s="427" t="s">
        <v>472</v>
      </c>
      <c r="B6" s="429"/>
      <c r="C6" s="429"/>
      <c r="D6" s="429"/>
      <c r="E6" s="429"/>
      <c r="F6" s="1061"/>
      <c r="G6" s="429"/>
      <c r="H6" s="1168"/>
      <c r="I6" s="429"/>
      <c r="J6" s="429"/>
      <c r="K6" s="1168"/>
      <c r="L6" s="429"/>
      <c r="M6" s="1168"/>
      <c r="N6" s="429"/>
      <c r="O6" s="1168"/>
      <c r="P6" s="429"/>
      <c r="Q6" s="1168"/>
      <c r="R6" s="435"/>
      <c r="S6" s="429"/>
      <c r="T6" s="429"/>
      <c r="U6" s="429"/>
      <c r="V6" s="429"/>
      <c r="W6" s="429"/>
      <c r="X6" s="429"/>
      <c r="Y6" s="429"/>
      <c r="Z6" s="429"/>
      <c r="AA6" s="429"/>
      <c r="AB6" s="429"/>
      <c r="AC6" s="429"/>
      <c r="AD6" s="429"/>
      <c r="AE6" s="429"/>
      <c r="AF6" s="429"/>
    </row>
    <row r="7" spans="1:35" s="393" customFormat="1" ht="15" customHeight="1" x14ac:dyDescent="0.25">
      <c r="A7" s="396" t="s">
        <v>397</v>
      </c>
      <c r="B7" s="429"/>
      <c r="C7" s="429"/>
      <c r="D7" s="429"/>
      <c r="E7" s="429"/>
      <c r="F7" s="1061"/>
      <c r="G7" s="429"/>
      <c r="H7" s="1168"/>
      <c r="I7" s="429"/>
      <c r="J7" s="429"/>
      <c r="K7" s="1168"/>
      <c r="L7" s="429"/>
      <c r="M7" s="1168"/>
      <c r="N7" s="429"/>
      <c r="O7" s="1168"/>
      <c r="P7" s="429"/>
      <c r="Q7" s="1168"/>
      <c r="R7" s="435"/>
      <c r="S7" s="429"/>
      <c r="T7" s="429"/>
      <c r="U7" s="429"/>
      <c r="V7" s="429"/>
      <c r="W7" s="429"/>
      <c r="X7" s="429"/>
      <c r="Y7" s="429"/>
      <c r="Z7" s="429"/>
      <c r="AA7" s="429"/>
      <c r="AB7" s="429"/>
      <c r="AC7" s="429"/>
      <c r="AD7" s="429"/>
      <c r="AE7" s="429"/>
      <c r="AF7" s="429"/>
    </row>
    <row r="8" spans="1:35" s="819" customFormat="1" ht="15" customHeight="1" x14ac:dyDescent="0.25">
      <c r="A8" s="396"/>
      <c r="B8" s="797"/>
      <c r="C8" s="797"/>
      <c r="D8" s="797"/>
      <c r="E8" s="797"/>
      <c r="F8" s="1061"/>
      <c r="G8" s="797"/>
      <c r="H8" s="1168"/>
      <c r="I8" s="797"/>
      <c r="J8" s="797"/>
      <c r="K8" s="1168"/>
      <c r="L8" s="797"/>
      <c r="M8" s="1168"/>
      <c r="N8" s="797"/>
      <c r="O8" s="1168"/>
      <c r="P8" s="797"/>
      <c r="Q8" s="1168"/>
      <c r="R8" s="796"/>
      <c r="S8" s="797"/>
      <c r="T8" s="797"/>
      <c r="U8" s="797"/>
      <c r="V8" s="797"/>
      <c r="W8" s="797"/>
      <c r="X8" s="797"/>
      <c r="Y8" s="797"/>
      <c r="Z8" s="797"/>
      <c r="AA8" s="797"/>
      <c r="AB8" s="797"/>
      <c r="AC8" s="797"/>
      <c r="AD8" s="797"/>
      <c r="AE8" s="797"/>
      <c r="AF8" s="797"/>
    </row>
    <row r="9" spans="1:35" s="393" customFormat="1" ht="15" customHeight="1" x14ac:dyDescent="0.2">
      <c r="A9" s="1448" t="s">
        <v>469</v>
      </c>
      <c r="B9" s="1448"/>
      <c r="C9" s="1448"/>
      <c r="D9" s="1448"/>
      <c r="E9" s="1448"/>
      <c r="F9" s="1448"/>
      <c r="G9" s="1448"/>
      <c r="H9" s="1448"/>
      <c r="I9" s="1448"/>
      <c r="J9" s="1448"/>
      <c r="K9" s="1448"/>
      <c r="L9" s="1448"/>
      <c r="M9" s="423"/>
      <c r="O9" s="423"/>
      <c r="Q9" s="423"/>
      <c r="R9" s="398"/>
    </row>
    <row r="10" spans="1:35" ht="15" x14ac:dyDescent="0.25">
      <c r="A10" s="24" t="s">
        <v>5</v>
      </c>
      <c r="B10" s="23"/>
      <c r="C10" s="23"/>
      <c r="D10" s="23"/>
      <c r="E10" s="86"/>
      <c r="F10" s="1061"/>
      <c r="G10" s="86"/>
      <c r="H10" s="1061"/>
      <c r="I10" s="86"/>
      <c r="J10" s="86"/>
      <c r="K10" s="1061"/>
      <c r="L10" s="86"/>
      <c r="M10" s="282"/>
      <c r="N10" s="11"/>
    </row>
    <row r="11" spans="1:35" ht="17.25" customHeight="1" x14ac:dyDescent="0.25">
      <c r="A11" s="85"/>
      <c r="B11" s="85"/>
      <c r="C11" s="85"/>
      <c r="D11" s="85"/>
      <c r="E11" s="10"/>
      <c r="F11" s="1061"/>
      <c r="G11" s="10"/>
      <c r="H11" s="1443" t="s">
        <v>53</v>
      </c>
      <c r="I11" s="1443"/>
      <c r="J11" s="1443"/>
      <c r="K11" s="1443"/>
      <c r="L11" s="1443"/>
      <c r="M11" s="1443"/>
      <c r="N11" s="1443"/>
      <c r="O11" s="1443"/>
      <c r="P11" s="1443"/>
      <c r="Q11" s="1443"/>
      <c r="R11" s="1443"/>
    </row>
    <row r="12" spans="1:35" ht="15" x14ac:dyDescent="0.25">
      <c r="A12" s="26" t="s">
        <v>312</v>
      </c>
      <c r="F12" s="1152" t="s">
        <v>1</v>
      </c>
      <c r="G12" s="87"/>
      <c r="H12" s="1442" t="s">
        <v>6</v>
      </c>
      <c r="I12" s="1443"/>
      <c r="J12" s="1443"/>
      <c r="K12" s="1443" t="s">
        <v>11</v>
      </c>
      <c r="L12" s="1443"/>
      <c r="M12" s="1443" t="s">
        <v>7</v>
      </c>
      <c r="N12" s="1443"/>
      <c r="O12" s="1443" t="s">
        <v>8</v>
      </c>
      <c r="P12" s="1443"/>
      <c r="Q12" s="1443" t="s">
        <v>324</v>
      </c>
      <c r="R12" s="1443"/>
    </row>
    <row r="13" spans="1:35" ht="13.5" customHeight="1" x14ac:dyDescent="0.25">
      <c r="A13" s="17"/>
      <c r="B13" s="17"/>
      <c r="C13" s="17"/>
      <c r="D13" s="17"/>
      <c r="E13" s="466"/>
      <c r="F13" s="483"/>
      <c r="G13" s="17"/>
      <c r="H13" s="1170" t="s">
        <v>59</v>
      </c>
      <c r="I13" s="17"/>
      <c r="J13" s="17"/>
      <c r="K13" s="330" t="s">
        <v>59</v>
      </c>
      <c r="L13" s="17"/>
      <c r="M13" s="330" t="s">
        <v>59</v>
      </c>
      <c r="N13" s="17"/>
      <c r="O13" s="330" t="s">
        <v>59</v>
      </c>
      <c r="P13" s="17"/>
      <c r="Q13" s="330" t="s">
        <v>59</v>
      </c>
      <c r="R13" s="17"/>
    </row>
    <row r="14" spans="1:35" ht="15" x14ac:dyDescent="0.25">
      <c r="A14" s="41" t="s">
        <v>1</v>
      </c>
      <c r="B14" s="41"/>
      <c r="C14" s="41"/>
      <c r="D14" s="41"/>
      <c r="E14" s="30"/>
      <c r="F14" s="1153"/>
      <c r="G14" s="3"/>
      <c r="H14" s="39"/>
      <c r="I14" s="3"/>
      <c r="J14" s="67"/>
      <c r="K14" s="1005"/>
      <c r="L14" s="67"/>
      <c r="M14" s="1005"/>
      <c r="N14" s="67"/>
      <c r="O14" s="1005"/>
      <c r="P14" s="68"/>
      <c r="Q14" s="1005"/>
      <c r="R14" s="2"/>
    </row>
    <row r="15" spans="1:35" ht="17.25" x14ac:dyDescent="0.25">
      <c r="A15" s="169"/>
      <c r="B15" s="169"/>
      <c r="C15" s="169" t="s">
        <v>69</v>
      </c>
      <c r="D15" s="169"/>
      <c r="E15" s="170"/>
      <c r="F15" s="1150">
        <v>2691</v>
      </c>
      <c r="G15" s="175"/>
      <c r="H15" s="47">
        <v>503</v>
      </c>
      <c r="I15" s="48"/>
      <c r="J15" s="48"/>
      <c r="K15" s="1003">
        <v>510</v>
      </c>
      <c r="L15" s="32"/>
      <c r="M15" s="1003">
        <v>494</v>
      </c>
      <c r="N15" s="32"/>
      <c r="O15" s="1003">
        <v>564</v>
      </c>
      <c r="P15" s="1310" t="s">
        <v>3058</v>
      </c>
      <c r="Q15" s="1003">
        <v>620</v>
      </c>
      <c r="R15" s="5"/>
    </row>
    <row r="16" spans="1:35" ht="15" x14ac:dyDescent="0.25">
      <c r="A16" s="22"/>
      <c r="B16" s="10"/>
      <c r="C16" s="10"/>
      <c r="D16" s="22"/>
      <c r="E16" s="66" t="s">
        <v>163</v>
      </c>
      <c r="F16" s="1152">
        <v>18</v>
      </c>
      <c r="G16" s="38"/>
      <c r="H16" s="150"/>
      <c r="I16" s="13"/>
      <c r="J16" s="13"/>
      <c r="K16" s="1126"/>
      <c r="L16" s="13"/>
      <c r="M16" s="1126"/>
      <c r="N16" s="13"/>
      <c r="O16" s="111"/>
      <c r="P16" s="66"/>
      <c r="Q16" s="111"/>
      <c r="R16" s="66"/>
    </row>
    <row r="17" spans="1:18" ht="15" x14ac:dyDescent="0.25">
      <c r="A17" s="26"/>
      <c r="B17" s="26"/>
      <c r="C17" s="9"/>
      <c r="D17" s="66"/>
      <c r="E17" s="155" t="s">
        <v>164</v>
      </c>
      <c r="F17" s="1152">
        <v>3</v>
      </c>
      <c r="G17" s="12"/>
      <c r="H17" s="1001"/>
      <c r="I17" s="44"/>
      <c r="J17" s="44"/>
      <c r="K17" s="1129"/>
      <c r="L17" s="44"/>
      <c r="M17" s="1129"/>
      <c r="N17" s="44"/>
      <c r="O17" s="62"/>
      <c r="P17" s="59"/>
      <c r="Q17" s="62"/>
      <c r="R17" s="59"/>
    </row>
    <row r="18" spans="1:18" ht="15" x14ac:dyDescent="0.25">
      <c r="A18" s="26"/>
      <c r="B18" s="26"/>
      <c r="C18" s="9"/>
      <c r="D18" s="66"/>
      <c r="E18" s="155" t="s">
        <v>165</v>
      </c>
      <c r="F18" s="1152">
        <v>5</v>
      </c>
      <c r="G18" s="12"/>
      <c r="H18" s="158"/>
      <c r="I18" s="159"/>
      <c r="J18" s="160"/>
      <c r="K18" s="1042"/>
      <c r="L18" s="159"/>
      <c r="M18" s="1042"/>
      <c r="N18" s="159"/>
      <c r="O18" s="162"/>
      <c r="P18" s="161"/>
      <c r="Q18" s="162"/>
      <c r="R18" s="59"/>
    </row>
    <row r="19" spans="1:18" ht="15" x14ac:dyDescent="0.25">
      <c r="A19" s="26"/>
      <c r="B19" s="26"/>
      <c r="C19" s="26"/>
      <c r="E19" s="155" t="s">
        <v>166</v>
      </c>
      <c r="F19" s="1152">
        <v>49</v>
      </c>
      <c r="G19" s="13"/>
      <c r="H19" s="1001"/>
      <c r="I19" s="44"/>
      <c r="J19" s="44"/>
      <c r="K19" s="1129"/>
      <c r="L19" s="44"/>
      <c r="M19" s="1129"/>
      <c r="N19" s="44"/>
      <c r="O19" s="62"/>
      <c r="P19" s="59"/>
      <c r="Q19" s="62"/>
      <c r="R19" s="164"/>
    </row>
    <row r="20" spans="1:18" ht="15" x14ac:dyDescent="0.25">
      <c r="A20" s="26"/>
      <c r="B20" s="26"/>
      <c r="C20" s="26"/>
      <c r="E20" s="155" t="s">
        <v>167</v>
      </c>
      <c r="F20" s="1152">
        <v>26</v>
      </c>
      <c r="G20" s="13"/>
      <c r="H20" s="1001"/>
      <c r="I20" s="44"/>
      <c r="J20" s="44"/>
      <c r="K20" s="1129"/>
      <c r="L20" s="44"/>
      <c r="M20" s="1129"/>
      <c r="N20" s="44"/>
      <c r="O20" s="62"/>
      <c r="P20" s="59"/>
      <c r="Q20" s="62"/>
      <c r="R20" s="59"/>
    </row>
    <row r="21" spans="1:18" ht="15" x14ac:dyDescent="0.25">
      <c r="A21" s="26"/>
      <c r="B21" s="26"/>
      <c r="C21" s="26"/>
      <c r="E21" s="155" t="s">
        <v>168</v>
      </c>
      <c r="F21" s="1152">
        <v>89</v>
      </c>
      <c r="G21" s="76"/>
      <c r="H21" s="1129"/>
      <c r="I21" s="44"/>
      <c r="J21" s="44"/>
      <c r="K21" s="1129"/>
      <c r="L21" s="44"/>
      <c r="M21" s="1129"/>
      <c r="N21" s="44"/>
      <c r="O21" s="62"/>
      <c r="P21" s="59"/>
      <c r="Q21" s="62"/>
      <c r="R21" s="59"/>
    </row>
    <row r="22" spans="1:18" ht="15" x14ac:dyDescent="0.25">
      <c r="A22" s="26"/>
      <c r="B22" s="26"/>
      <c r="C22" s="26"/>
      <c r="E22" s="155" t="s">
        <v>169</v>
      </c>
      <c r="F22" s="1152">
        <v>4</v>
      </c>
      <c r="G22" s="76"/>
      <c r="H22" s="1129"/>
      <c r="I22" s="44"/>
      <c r="J22" s="44"/>
      <c r="K22" s="1129"/>
      <c r="L22" s="44"/>
      <c r="M22" s="1129"/>
      <c r="N22" s="44"/>
      <c r="O22" s="62"/>
      <c r="P22" s="59"/>
      <c r="Q22" s="62"/>
      <c r="R22" s="59"/>
    </row>
    <row r="23" spans="1:18" ht="15" x14ac:dyDescent="0.25">
      <c r="A23" s="10"/>
      <c r="B23" s="10"/>
      <c r="C23" s="10"/>
      <c r="E23" s="7" t="s">
        <v>229</v>
      </c>
      <c r="F23" s="1152" t="s">
        <v>12</v>
      </c>
      <c r="G23" s="157"/>
      <c r="H23" s="1001"/>
      <c r="I23" s="44"/>
      <c r="J23" s="44"/>
      <c r="K23" s="1129"/>
      <c r="L23" s="44"/>
      <c r="M23" s="1129"/>
      <c r="N23" s="44"/>
      <c r="O23" s="62"/>
      <c r="P23" s="59"/>
      <c r="Q23" s="62"/>
      <c r="R23" s="164"/>
    </row>
    <row r="24" spans="1:18" ht="15" x14ac:dyDescent="0.25">
      <c r="C24" s="12"/>
      <c r="E24" s="155" t="s">
        <v>97</v>
      </c>
      <c r="F24" s="1152">
        <v>49</v>
      </c>
      <c r="G24" s="151"/>
      <c r="H24" s="1129"/>
      <c r="I24" s="44"/>
      <c r="J24" s="44"/>
      <c r="K24" s="1129"/>
      <c r="L24" s="44"/>
      <c r="M24" s="1129"/>
      <c r="N24" s="44"/>
      <c r="O24" s="62"/>
      <c r="P24" s="59"/>
      <c r="Q24" s="62"/>
      <c r="R24" s="59"/>
    </row>
    <row r="25" spans="1:18" ht="15" x14ac:dyDescent="0.25">
      <c r="C25" s="12"/>
      <c r="E25" s="155" t="s">
        <v>170</v>
      </c>
      <c r="F25" s="1152">
        <v>24</v>
      </c>
      <c r="G25" s="151"/>
      <c r="H25" s="1129"/>
      <c r="I25" s="44"/>
      <c r="J25" s="44"/>
      <c r="K25" s="1129"/>
      <c r="L25" s="44"/>
      <c r="M25" s="1129"/>
      <c r="N25" s="44"/>
      <c r="O25" s="62"/>
      <c r="P25" s="59"/>
      <c r="Q25" s="62"/>
      <c r="R25" s="59"/>
    </row>
    <row r="26" spans="1:18" ht="15" x14ac:dyDescent="0.25">
      <c r="C26" s="12"/>
      <c r="E26" s="155" t="s">
        <v>171</v>
      </c>
      <c r="F26" s="1152" t="s">
        <v>12</v>
      </c>
      <c r="G26" s="151"/>
      <c r="H26" s="1129"/>
      <c r="I26" s="44"/>
      <c r="J26" s="60"/>
      <c r="K26" s="1129"/>
      <c r="L26" s="44"/>
      <c r="M26" s="1129"/>
      <c r="N26" s="44"/>
      <c r="O26" s="62"/>
      <c r="P26" s="62"/>
      <c r="Q26" s="62"/>
      <c r="R26" s="59"/>
    </row>
    <row r="27" spans="1:18" ht="15" x14ac:dyDescent="0.25">
      <c r="E27" s="155" t="s">
        <v>173</v>
      </c>
      <c r="F27" s="1152">
        <v>8</v>
      </c>
      <c r="G27" s="76"/>
      <c r="H27" s="1129"/>
      <c r="I27" s="44"/>
      <c r="J27" s="44"/>
      <c r="K27" s="1129"/>
      <c r="L27" s="44"/>
      <c r="M27" s="1129"/>
      <c r="N27" s="44"/>
      <c r="O27" s="62"/>
      <c r="P27" s="62"/>
      <c r="Q27" s="62"/>
      <c r="R27" s="59"/>
    </row>
    <row r="28" spans="1:18" ht="15" x14ac:dyDescent="0.25">
      <c r="E28" s="155" t="s">
        <v>174</v>
      </c>
      <c r="F28" s="1152">
        <v>29</v>
      </c>
      <c r="G28" s="76"/>
      <c r="H28" s="1129"/>
      <c r="I28" s="44"/>
      <c r="J28" s="44"/>
      <c r="K28" s="1129"/>
      <c r="L28" s="44"/>
      <c r="M28" s="1129"/>
      <c r="N28" s="44"/>
      <c r="O28" s="62"/>
      <c r="P28" s="62"/>
      <c r="Q28" s="62"/>
      <c r="R28" s="59"/>
    </row>
    <row r="29" spans="1:18" ht="15" x14ac:dyDescent="0.25">
      <c r="E29" s="155" t="s">
        <v>175</v>
      </c>
      <c r="F29" s="1152">
        <v>16</v>
      </c>
      <c r="G29" s="76"/>
      <c r="H29" s="1129"/>
      <c r="I29" s="44"/>
      <c r="J29" s="44"/>
      <c r="K29" s="1129"/>
      <c r="L29" s="44"/>
      <c r="M29" s="1129"/>
      <c r="N29" s="44"/>
      <c r="O29" s="62"/>
      <c r="P29" s="62"/>
      <c r="Q29" s="62"/>
      <c r="R29" s="59"/>
    </row>
    <row r="30" spans="1:18" ht="15" x14ac:dyDescent="0.25">
      <c r="E30" s="155" t="s">
        <v>176</v>
      </c>
      <c r="F30" s="1152">
        <v>108</v>
      </c>
      <c r="G30" s="157"/>
      <c r="H30" s="1129"/>
      <c r="I30" s="44"/>
      <c r="J30" s="44"/>
      <c r="K30" s="1129"/>
      <c r="L30" s="44"/>
      <c r="M30" s="1129"/>
      <c r="N30" s="44"/>
      <c r="O30" s="62"/>
      <c r="P30" s="62"/>
      <c r="Q30" s="62"/>
      <c r="R30" s="59"/>
    </row>
    <row r="31" spans="1:18" ht="15" x14ac:dyDescent="0.25">
      <c r="E31" s="155" t="s">
        <v>177</v>
      </c>
      <c r="F31" s="1152" t="s">
        <v>12</v>
      </c>
      <c r="G31" s="151"/>
      <c r="H31" s="1129"/>
      <c r="I31" s="44"/>
      <c r="J31" s="44"/>
      <c r="K31" s="1129"/>
      <c r="L31" s="44"/>
      <c r="M31" s="1129"/>
      <c r="N31" s="44"/>
      <c r="O31" s="62"/>
      <c r="P31" s="62"/>
      <c r="Q31" s="62"/>
      <c r="R31" s="59"/>
    </row>
    <row r="32" spans="1:18" x14ac:dyDescent="0.35">
      <c r="C32" s="12"/>
      <c r="E32" s="155" t="s">
        <v>178</v>
      </c>
      <c r="F32" s="1152" t="s">
        <v>12</v>
      </c>
      <c r="G32" s="151"/>
      <c r="H32" s="1129"/>
      <c r="I32" s="44"/>
      <c r="J32" s="60"/>
      <c r="K32" s="1129"/>
      <c r="L32" s="44"/>
      <c r="M32" s="1129"/>
      <c r="N32" s="44"/>
      <c r="O32" s="62"/>
      <c r="P32" s="62"/>
      <c r="Q32" s="62"/>
      <c r="R32" s="59"/>
    </row>
    <row r="33" spans="1:18" x14ac:dyDescent="0.35">
      <c r="A33" s="10"/>
      <c r="B33" s="10"/>
      <c r="C33" s="10"/>
      <c r="E33" s="7" t="s">
        <v>255</v>
      </c>
      <c r="F33" s="1152" t="s">
        <v>12</v>
      </c>
      <c r="G33" s="76"/>
      <c r="H33" s="1129"/>
      <c r="I33" s="44"/>
      <c r="J33" s="60"/>
      <c r="K33" s="1129"/>
      <c r="L33" s="44"/>
      <c r="M33" s="1129"/>
      <c r="N33" s="44"/>
      <c r="O33" s="62"/>
      <c r="P33" s="62"/>
      <c r="Q33" s="62"/>
      <c r="R33" s="59"/>
    </row>
    <row r="34" spans="1:18" x14ac:dyDescent="0.35">
      <c r="A34" s="10"/>
      <c r="B34" s="10"/>
      <c r="C34" s="10"/>
      <c r="E34" s="155" t="s">
        <v>179</v>
      </c>
      <c r="F34" s="1152">
        <v>669</v>
      </c>
      <c r="G34" s="76"/>
      <c r="H34" s="1129"/>
      <c r="I34" s="44"/>
      <c r="J34" s="60"/>
      <c r="K34" s="1129"/>
      <c r="L34" s="44"/>
      <c r="M34" s="1129"/>
      <c r="N34" s="44"/>
      <c r="O34" s="62"/>
      <c r="P34" s="62"/>
      <c r="Q34" s="62"/>
      <c r="R34" s="59"/>
    </row>
    <row r="35" spans="1:18" x14ac:dyDescent="0.35">
      <c r="A35" s="10"/>
      <c r="B35" s="10"/>
      <c r="C35" s="10"/>
      <c r="E35" s="155" t="s">
        <v>180</v>
      </c>
      <c r="F35" s="1152" t="s">
        <v>12</v>
      </c>
      <c r="G35" s="76"/>
      <c r="H35" s="1129"/>
      <c r="I35" s="44"/>
      <c r="J35" s="60"/>
      <c r="K35" s="1129"/>
      <c r="L35" s="44"/>
      <c r="M35" s="1129"/>
      <c r="N35" s="44"/>
      <c r="O35" s="62"/>
      <c r="P35" s="62"/>
      <c r="Q35" s="62"/>
      <c r="R35" s="59"/>
    </row>
    <row r="36" spans="1:18" x14ac:dyDescent="0.35">
      <c r="A36" s="10"/>
      <c r="B36" s="10"/>
      <c r="C36" s="10"/>
      <c r="E36" s="155" t="s">
        <v>181</v>
      </c>
      <c r="F36" s="1152">
        <v>88</v>
      </c>
      <c r="G36" s="151"/>
      <c r="H36" s="1129"/>
      <c r="I36" s="44"/>
      <c r="J36" s="44"/>
      <c r="K36" s="1129"/>
      <c r="L36" s="44"/>
      <c r="M36" s="1129"/>
      <c r="N36" s="44"/>
      <c r="O36" s="62"/>
      <c r="P36" s="59"/>
      <c r="Q36" s="62"/>
      <c r="R36" s="59"/>
    </row>
    <row r="37" spans="1:18" x14ac:dyDescent="0.35">
      <c r="A37" s="10"/>
      <c r="B37" s="10"/>
      <c r="C37" s="10"/>
      <c r="E37" s="155" t="s">
        <v>182</v>
      </c>
      <c r="F37" s="1152">
        <v>200</v>
      </c>
      <c r="G37" s="76"/>
      <c r="H37" s="1129"/>
      <c r="I37" s="44"/>
      <c r="J37" s="44"/>
      <c r="K37" s="1129"/>
      <c r="L37" s="44"/>
      <c r="M37" s="1129"/>
      <c r="N37" s="44"/>
      <c r="O37" s="62"/>
      <c r="P37" s="59"/>
      <c r="Q37" s="62"/>
      <c r="R37" s="59"/>
    </row>
    <row r="38" spans="1:18" x14ac:dyDescent="0.35">
      <c r="A38" s="85"/>
      <c r="B38" s="85"/>
      <c r="C38" s="85"/>
      <c r="D38" s="85"/>
      <c r="E38" s="155" t="s">
        <v>183</v>
      </c>
      <c r="F38" s="1152">
        <v>15</v>
      </c>
      <c r="G38" s="76"/>
      <c r="H38" s="1001"/>
      <c r="I38" s="44"/>
      <c r="J38" s="44"/>
      <c r="K38" s="1129"/>
      <c r="L38" s="44"/>
      <c r="M38" s="1129"/>
      <c r="N38" s="44"/>
      <c r="O38" s="62"/>
      <c r="P38" s="59"/>
      <c r="Q38" s="62"/>
      <c r="R38" s="164"/>
    </row>
    <row r="39" spans="1:18" x14ac:dyDescent="0.35">
      <c r="A39" s="22"/>
      <c r="B39" s="10"/>
      <c r="C39" s="10"/>
      <c r="D39" s="22"/>
      <c r="E39" s="101" t="s">
        <v>184</v>
      </c>
      <c r="F39" s="1152" t="s">
        <v>12</v>
      </c>
      <c r="G39" s="76"/>
      <c r="H39" s="1129"/>
      <c r="I39" s="44"/>
      <c r="J39" s="44"/>
      <c r="K39" s="1129"/>
      <c r="L39" s="44"/>
      <c r="M39" s="1129"/>
      <c r="N39" s="44"/>
      <c r="O39" s="62"/>
      <c r="P39" s="62"/>
      <c r="Q39" s="62"/>
      <c r="R39" s="59"/>
    </row>
    <row r="40" spans="1:18" x14ac:dyDescent="0.35">
      <c r="A40" s="26"/>
      <c r="B40" s="26"/>
      <c r="C40" s="9"/>
      <c r="D40" s="66"/>
      <c r="E40" s="66" t="s">
        <v>185</v>
      </c>
      <c r="F40" s="1152">
        <v>13</v>
      </c>
      <c r="G40" s="157"/>
      <c r="H40" s="102"/>
      <c r="I40" s="102"/>
      <c r="J40" s="102"/>
      <c r="K40" s="102"/>
      <c r="L40" s="102"/>
      <c r="M40" s="102"/>
      <c r="N40" s="102"/>
      <c r="O40" s="180"/>
      <c r="P40" s="57"/>
      <c r="Q40" s="180"/>
      <c r="R40" s="59"/>
    </row>
    <row r="41" spans="1:18" x14ac:dyDescent="0.35">
      <c r="A41" s="26"/>
      <c r="B41" s="26"/>
      <c r="C41" s="9"/>
      <c r="D41" s="66"/>
      <c r="E41" s="155" t="s">
        <v>186</v>
      </c>
      <c r="F41" s="1152">
        <v>13</v>
      </c>
      <c r="G41" s="151"/>
      <c r="H41" s="1129"/>
      <c r="I41" s="44"/>
      <c r="J41" s="44"/>
      <c r="K41" s="1129"/>
      <c r="L41" s="44"/>
      <c r="M41" s="1129"/>
      <c r="N41" s="44"/>
      <c r="O41" s="62"/>
      <c r="P41" s="59"/>
      <c r="Q41" s="62"/>
      <c r="R41" s="59"/>
    </row>
    <row r="42" spans="1:18" s="59" customFormat="1" x14ac:dyDescent="0.35">
      <c r="A42" s="26"/>
      <c r="B42" s="26"/>
      <c r="C42" s="26"/>
      <c r="D42" s="7"/>
      <c r="E42" s="155" t="s">
        <v>187</v>
      </c>
      <c r="F42" s="1152">
        <v>1012</v>
      </c>
      <c r="G42" s="151"/>
      <c r="H42" s="1001"/>
      <c r="I42" s="44"/>
      <c r="J42" s="44"/>
      <c r="K42" s="1129"/>
      <c r="L42" s="44"/>
      <c r="M42" s="1129"/>
      <c r="N42" s="44"/>
      <c r="O42" s="62"/>
      <c r="Q42" s="62"/>
      <c r="R42" s="164"/>
    </row>
    <row r="43" spans="1:18" s="59" customFormat="1" x14ac:dyDescent="0.35">
      <c r="A43" s="26"/>
      <c r="B43" s="26"/>
      <c r="C43" s="26"/>
      <c r="D43" s="7"/>
      <c r="E43" s="155" t="s">
        <v>188</v>
      </c>
      <c r="F43" s="1152">
        <v>26</v>
      </c>
      <c r="G43" s="76"/>
      <c r="H43" s="1129"/>
      <c r="I43" s="44"/>
      <c r="J43" s="44"/>
      <c r="K43" s="1129"/>
      <c r="L43" s="44"/>
      <c r="M43" s="1129"/>
      <c r="N43" s="44"/>
      <c r="O43" s="62"/>
      <c r="Q43" s="62"/>
    </row>
    <row r="44" spans="1:18" s="59" customFormat="1" x14ac:dyDescent="0.35">
      <c r="A44" s="26"/>
      <c r="B44" s="26"/>
      <c r="C44" s="26"/>
      <c r="D44" s="7"/>
      <c r="E44" s="59" t="s">
        <v>276</v>
      </c>
      <c r="F44" s="1152" t="s">
        <v>12</v>
      </c>
      <c r="G44" s="76"/>
      <c r="H44" s="1129"/>
      <c r="I44" s="44"/>
      <c r="J44" s="44"/>
      <c r="K44" s="1129"/>
      <c r="L44" s="44"/>
      <c r="M44" s="1129"/>
      <c r="N44" s="44"/>
      <c r="O44" s="62"/>
      <c r="P44" s="62"/>
      <c r="Q44" s="62"/>
    </row>
    <row r="45" spans="1:18" s="59" customFormat="1" x14ac:dyDescent="0.35">
      <c r="A45" s="26"/>
      <c r="B45" s="26"/>
      <c r="C45" s="26"/>
      <c r="D45" s="7"/>
      <c r="E45" s="155" t="s">
        <v>14</v>
      </c>
      <c r="F45" s="1152">
        <v>186</v>
      </c>
      <c r="G45" s="76"/>
      <c r="H45" s="1129"/>
      <c r="I45" s="44"/>
      <c r="J45" s="44"/>
      <c r="K45" s="1129"/>
      <c r="L45" s="44"/>
      <c r="M45" s="1129"/>
      <c r="N45" s="44"/>
      <c r="O45" s="62"/>
      <c r="Q45" s="62"/>
    </row>
    <row r="46" spans="1:18" s="59" customFormat="1" x14ac:dyDescent="0.35">
      <c r="A46" s="10"/>
      <c r="B46" s="10"/>
      <c r="C46" s="10"/>
      <c r="D46" s="7"/>
      <c r="E46" s="155" t="s">
        <v>189</v>
      </c>
      <c r="F46" s="1152">
        <v>32</v>
      </c>
      <c r="G46" s="76"/>
      <c r="H46" s="1001"/>
      <c r="I46" s="44"/>
      <c r="J46" s="44"/>
      <c r="K46" s="1129"/>
      <c r="L46" s="44"/>
      <c r="M46" s="1129"/>
      <c r="N46" s="44"/>
      <c r="O46" s="62"/>
      <c r="Q46" s="62"/>
      <c r="R46" s="164"/>
    </row>
    <row r="47" spans="1:18" s="59" customFormat="1" ht="15.5" x14ac:dyDescent="0.35">
      <c r="A47" s="169"/>
      <c r="B47" s="169"/>
      <c r="C47" s="169" t="s">
        <v>73</v>
      </c>
      <c r="D47" s="169"/>
      <c r="E47" s="170"/>
      <c r="F47" s="1150">
        <v>20798</v>
      </c>
      <c r="G47" s="175"/>
      <c r="H47" s="47">
        <v>3902</v>
      </c>
      <c r="I47" s="48"/>
      <c r="J47" s="48"/>
      <c r="K47" s="1003">
        <v>3978</v>
      </c>
      <c r="L47" s="48"/>
      <c r="M47" s="1003">
        <v>4353</v>
      </c>
      <c r="N47" s="48"/>
      <c r="O47" s="1003">
        <v>4377</v>
      </c>
      <c r="P47" s="77"/>
      <c r="Q47" s="1003">
        <v>4188</v>
      </c>
      <c r="R47" s="73"/>
    </row>
    <row r="48" spans="1:18" s="59" customFormat="1" x14ac:dyDescent="0.35">
      <c r="A48" s="7"/>
      <c r="B48" s="7"/>
      <c r="C48" s="12"/>
      <c r="D48" s="7"/>
      <c r="E48" s="155" t="s">
        <v>190</v>
      </c>
      <c r="F48" s="1152">
        <v>606</v>
      </c>
      <c r="G48" s="151"/>
      <c r="H48" s="1129"/>
      <c r="I48" s="44"/>
      <c r="J48" s="44"/>
      <c r="K48" s="1129"/>
      <c r="L48" s="44"/>
      <c r="M48" s="1129"/>
      <c r="N48" s="44"/>
      <c r="O48" s="62"/>
      <c r="Q48" s="62"/>
    </row>
    <row r="49" spans="1:18" s="59" customFormat="1" x14ac:dyDescent="0.35">
      <c r="A49" s="7"/>
      <c r="B49" s="7"/>
      <c r="C49" s="12"/>
      <c r="D49" s="7"/>
      <c r="E49" s="155" t="s">
        <v>191</v>
      </c>
      <c r="F49" s="1152">
        <v>626</v>
      </c>
      <c r="G49" s="151"/>
      <c r="H49" s="1129"/>
      <c r="I49" s="44"/>
      <c r="J49" s="44"/>
      <c r="K49" s="1129"/>
      <c r="L49" s="44"/>
      <c r="M49" s="1129"/>
      <c r="N49" s="44"/>
      <c r="O49" s="62"/>
      <c r="Q49" s="62"/>
    </row>
    <row r="50" spans="1:18" s="59" customFormat="1" x14ac:dyDescent="0.35">
      <c r="A50" s="7"/>
      <c r="B50" s="7"/>
      <c r="C50" s="7"/>
      <c r="D50" s="7"/>
      <c r="E50" s="155" t="s">
        <v>192</v>
      </c>
      <c r="F50" s="1152">
        <v>93</v>
      </c>
      <c r="G50" s="76"/>
      <c r="H50" s="62"/>
      <c r="I50" s="62"/>
      <c r="J50" s="60"/>
      <c r="K50" s="62"/>
      <c r="L50" s="62"/>
      <c r="M50" s="62"/>
      <c r="N50" s="62"/>
      <c r="O50" s="62"/>
      <c r="Q50" s="62"/>
    </row>
    <row r="51" spans="1:18" s="59" customFormat="1" x14ac:dyDescent="0.35">
      <c r="A51" s="7"/>
      <c r="B51" s="7"/>
      <c r="C51" s="7"/>
      <c r="D51" s="7"/>
      <c r="E51" s="155" t="s">
        <v>193</v>
      </c>
      <c r="F51" s="1152">
        <v>166</v>
      </c>
      <c r="G51" s="76"/>
      <c r="H51" s="1129"/>
      <c r="I51" s="44"/>
      <c r="J51" s="44"/>
      <c r="K51" s="1129"/>
      <c r="L51" s="44"/>
      <c r="M51" s="1129"/>
      <c r="N51" s="44"/>
      <c r="O51" s="62"/>
      <c r="Q51" s="62"/>
    </row>
    <row r="52" spans="1:18" x14ac:dyDescent="0.35">
      <c r="E52" s="155" t="s">
        <v>194</v>
      </c>
      <c r="F52" s="1152">
        <v>32</v>
      </c>
      <c r="G52" s="76"/>
      <c r="H52" s="1129"/>
      <c r="I52" s="44"/>
      <c r="J52" s="60"/>
      <c r="K52" s="1129"/>
      <c r="L52" s="44"/>
      <c r="M52" s="1129"/>
      <c r="N52" s="44"/>
      <c r="O52" s="62"/>
      <c r="P52" s="59"/>
      <c r="Q52" s="62"/>
      <c r="R52" s="59"/>
    </row>
    <row r="53" spans="1:18" x14ac:dyDescent="0.35">
      <c r="E53" s="155" t="s">
        <v>195</v>
      </c>
      <c r="F53" s="1152">
        <v>49</v>
      </c>
      <c r="G53" s="157"/>
      <c r="H53" s="1129"/>
      <c r="I53" s="44"/>
      <c r="J53" s="60"/>
      <c r="K53" s="1129"/>
      <c r="L53" s="44"/>
      <c r="M53" s="1129"/>
      <c r="N53" s="44"/>
      <c r="O53" s="62"/>
      <c r="P53" s="59"/>
      <c r="Q53" s="62"/>
      <c r="R53" s="59"/>
    </row>
    <row r="54" spans="1:18" x14ac:dyDescent="0.35">
      <c r="E54" s="155" t="s">
        <v>100</v>
      </c>
      <c r="F54" s="1152">
        <v>143</v>
      </c>
      <c r="G54" s="151"/>
      <c r="H54" s="1129"/>
      <c r="I54" s="44"/>
      <c r="J54" s="44"/>
      <c r="K54" s="1129"/>
      <c r="L54" s="44"/>
      <c r="M54" s="1129"/>
      <c r="N54" s="44"/>
      <c r="O54" s="62"/>
      <c r="P54" s="59"/>
      <c r="Q54" s="62"/>
      <c r="R54" s="59"/>
    </row>
    <row r="55" spans="1:18" x14ac:dyDescent="0.35">
      <c r="C55" s="12"/>
      <c r="E55" s="155" t="s">
        <v>196</v>
      </c>
      <c r="F55" s="1152">
        <v>481</v>
      </c>
      <c r="G55" s="151"/>
      <c r="H55" s="1129"/>
      <c r="I55" s="60"/>
      <c r="J55" s="60"/>
      <c r="K55" s="1129"/>
      <c r="L55" s="60"/>
      <c r="M55" s="1129"/>
      <c r="N55" s="60"/>
      <c r="O55" s="62"/>
      <c r="P55" s="59"/>
      <c r="Q55" s="62"/>
      <c r="R55" s="59"/>
    </row>
    <row r="56" spans="1:18" x14ac:dyDescent="0.35">
      <c r="A56" s="10"/>
      <c r="B56" s="10"/>
      <c r="C56" s="10"/>
      <c r="E56" s="155" t="s">
        <v>109</v>
      </c>
      <c r="F56" s="1152" t="s">
        <v>12</v>
      </c>
      <c r="G56" s="76"/>
      <c r="H56" s="1042"/>
      <c r="I56" s="159"/>
      <c r="J56" s="159"/>
      <c r="K56" s="1042"/>
      <c r="L56" s="159"/>
      <c r="M56" s="1042"/>
      <c r="N56" s="159"/>
      <c r="O56" s="162"/>
      <c r="P56" s="161"/>
      <c r="Q56" s="162"/>
      <c r="R56" s="59"/>
    </row>
    <row r="57" spans="1:18" x14ac:dyDescent="0.35">
      <c r="A57" s="10"/>
      <c r="B57" s="10"/>
      <c r="C57" s="10"/>
      <c r="E57" s="155" t="s">
        <v>197</v>
      </c>
      <c r="F57" s="1152">
        <v>175</v>
      </c>
      <c r="G57" s="76"/>
      <c r="H57" s="1042"/>
      <c r="I57" s="159"/>
      <c r="J57" s="159"/>
      <c r="K57" s="1042"/>
      <c r="L57" s="159"/>
      <c r="M57" s="1042"/>
      <c r="N57" s="159"/>
      <c r="O57" s="162"/>
      <c r="P57" s="161"/>
      <c r="Q57" s="162"/>
      <c r="R57" s="59"/>
    </row>
    <row r="58" spans="1:18" x14ac:dyDescent="0.35">
      <c r="A58" s="51"/>
      <c r="B58" s="51"/>
      <c r="C58" s="51"/>
      <c r="E58" s="155" t="s">
        <v>198</v>
      </c>
      <c r="F58" s="1152">
        <v>475</v>
      </c>
      <c r="G58" s="151"/>
      <c r="H58" s="1129"/>
      <c r="I58" s="44"/>
      <c r="J58" s="44"/>
      <c r="K58" s="1129"/>
      <c r="L58" s="44"/>
      <c r="M58" s="1129"/>
      <c r="N58" s="44"/>
      <c r="O58" s="62"/>
      <c r="P58" s="59"/>
      <c r="Q58" s="62"/>
      <c r="R58" s="59"/>
    </row>
    <row r="59" spans="1:18" x14ac:dyDescent="0.35">
      <c r="A59" s="51"/>
      <c r="B59" s="51"/>
      <c r="C59" s="51"/>
      <c r="E59" s="155" t="s">
        <v>199</v>
      </c>
      <c r="F59" s="1152">
        <v>1408</v>
      </c>
      <c r="G59" s="151"/>
      <c r="H59" s="1129"/>
      <c r="I59" s="44"/>
      <c r="J59" s="44"/>
      <c r="K59" s="1129"/>
      <c r="L59" s="44"/>
      <c r="M59" s="1129"/>
      <c r="N59" s="44"/>
      <c r="O59" s="62"/>
      <c r="P59" s="59"/>
      <c r="Q59" s="62"/>
      <c r="R59" s="59"/>
    </row>
    <row r="60" spans="1:18" x14ac:dyDescent="0.35">
      <c r="A60" s="10"/>
      <c r="B60" s="10"/>
      <c r="C60" s="10"/>
      <c r="E60" s="155" t="s">
        <v>200</v>
      </c>
      <c r="F60" s="1152">
        <v>1505</v>
      </c>
      <c r="G60" s="76"/>
      <c r="H60" s="1129"/>
      <c r="I60" s="44"/>
      <c r="J60" s="44"/>
      <c r="K60" s="1129"/>
      <c r="L60" s="44"/>
      <c r="M60" s="1129"/>
      <c r="N60" s="44"/>
      <c r="O60" s="62"/>
      <c r="P60" s="59"/>
      <c r="Q60" s="62"/>
      <c r="R60" s="59"/>
    </row>
    <row r="61" spans="1:18" x14ac:dyDescent="0.35">
      <c r="A61" s="85"/>
      <c r="B61" s="85"/>
      <c r="C61" s="85"/>
      <c r="D61" s="85"/>
      <c r="E61" s="36" t="s">
        <v>201</v>
      </c>
      <c r="F61" s="1152">
        <v>133</v>
      </c>
      <c r="G61" s="76"/>
      <c r="H61" s="1001"/>
      <c r="I61" s="44"/>
      <c r="J61" s="44"/>
      <c r="K61" s="1129"/>
      <c r="L61" s="44"/>
      <c r="M61" s="1129"/>
      <c r="N61" s="44"/>
      <c r="O61" s="62"/>
      <c r="P61" s="59"/>
      <c r="Q61" s="62"/>
      <c r="R61" s="59"/>
    </row>
    <row r="62" spans="1:18" x14ac:dyDescent="0.35">
      <c r="A62" s="26"/>
      <c r="B62" s="26"/>
      <c r="C62" s="9"/>
      <c r="D62" s="66"/>
      <c r="E62" s="155" t="s">
        <v>202</v>
      </c>
      <c r="F62" s="1152">
        <v>96</v>
      </c>
      <c r="G62" s="157"/>
      <c r="H62" s="102"/>
      <c r="I62" s="102"/>
      <c r="J62" s="102"/>
      <c r="K62" s="102"/>
      <c r="L62" s="102"/>
      <c r="M62" s="102"/>
      <c r="N62" s="102"/>
      <c r="O62" s="180"/>
      <c r="P62" s="180"/>
      <c r="Q62" s="180"/>
      <c r="R62" s="59"/>
    </row>
    <row r="63" spans="1:18" x14ac:dyDescent="0.35">
      <c r="A63" s="26"/>
      <c r="B63" s="26"/>
      <c r="C63" s="9"/>
      <c r="D63" s="66"/>
      <c r="E63" s="155" t="s">
        <v>203</v>
      </c>
      <c r="F63" s="1152">
        <v>12</v>
      </c>
      <c r="G63" s="151"/>
      <c r="H63" s="1129"/>
      <c r="I63" s="44"/>
      <c r="J63" s="44"/>
      <c r="K63" s="1129"/>
      <c r="L63" s="44"/>
      <c r="M63" s="1129"/>
      <c r="N63" s="44"/>
      <c r="O63" s="62"/>
      <c r="P63" s="62"/>
      <c r="Q63" s="62"/>
      <c r="R63" s="59"/>
    </row>
    <row r="64" spans="1:18" x14ac:dyDescent="0.35">
      <c r="A64" s="26"/>
      <c r="B64" s="26"/>
      <c r="C64" s="26"/>
      <c r="E64" s="155" t="s">
        <v>204</v>
      </c>
      <c r="F64" s="1152">
        <v>54</v>
      </c>
      <c r="G64" s="151"/>
      <c r="H64" s="1001"/>
      <c r="I64" s="44"/>
      <c r="J64" s="44"/>
      <c r="K64" s="1129"/>
      <c r="L64" s="44"/>
      <c r="M64" s="1129"/>
      <c r="N64" s="44"/>
      <c r="O64" s="62"/>
      <c r="P64" s="62"/>
      <c r="Q64" s="62"/>
      <c r="R64" s="59"/>
    </row>
    <row r="65" spans="1:18" x14ac:dyDescent="0.35">
      <c r="A65" s="26"/>
      <c r="B65" s="26"/>
      <c r="C65" s="26"/>
      <c r="E65" s="155" t="s">
        <v>122</v>
      </c>
      <c r="F65" s="1152">
        <v>14</v>
      </c>
      <c r="G65" s="76"/>
      <c r="H65" s="1129"/>
      <c r="I65" s="44"/>
      <c r="J65" s="44"/>
      <c r="K65" s="1129"/>
      <c r="L65" s="44"/>
      <c r="M65" s="1129"/>
      <c r="N65" s="44"/>
      <c r="O65" s="62"/>
      <c r="P65" s="62"/>
      <c r="Q65" s="62"/>
      <c r="R65" s="59"/>
    </row>
    <row r="66" spans="1:18" x14ac:dyDescent="0.35">
      <c r="A66" s="26"/>
      <c r="B66" s="26"/>
      <c r="C66" s="26"/>
      <c r="E66" s="155" t="s">
        <v>38</v>
      </c>
      <c r="F66" s="1152">
        <v>957</v>
      </c>
      <c r="G66" s="76"/>
      <c r="H66" s="1129"/>
      <c r="I66" s="44"/>
      <c r="J66" s="44"/>
      <c r="K66" s="1129"/>
      <c r="L66" s="44"/>
      <c r="M66" s="1129"/>
      <c r="N66" s="44"/>
      <c r="O66" s="62"/>
      <c r="P66" s="62"/>
      <c r="Q66" s="62"/>
      <c r="R66" s="59"/>
    </row>
    <row r="67" spans="1:18" x14ac:dyDescent="0.35">
      <c r="A67" s="26"/>
      <c r="B67" s="26"/>
      <c r="C67" s="26"/>
      <c r="E67" s="155" t="s">
        <v>205</v>
      </c>
      <c r="F67" s="1152">
        <v>112</v>
      </c>
      <c r="G67" s="76"/>
      <c r="H67" s="1129"/>
      <c r="I67" s="44"/>
      <c r="J67" s="44"/>
      <c r="K67" s="1129"/>
      <c r="L67" s="44"/>
      <c r="M67" s="1129"/>
      <c r="N67" s="44"/>
      <c r="O67" s="62"/>
      <c r="P67" s="62"/>
      <c r="Q67" s="62"/>
      <c r="R67" s="59"/>
    </row>
    <row r="68" spans="1:18" x14ac:dyDescent="0.35">
      <c r="C68" s="12"/>
      <c r="E68" s="155" t="s">
        <v>206</v>
      </c>
      <c r="F68" s="1152">
        <v>822</v>
      </c>
      <c r="G68" s="157"/>
      <c r="H68" s="1129"/>
      <c r="I68" s="44"/>
      <c r="J68" s="44"/>
      <c r="K68" s="1129"/>
      <c r="L68" s="44"/>
      <c r="M68" s="1129"/>
      <c r="N68" s="44"/>
      <c r="O68" s="62"/>
      <c r="P68" s="62"/>
      <c r="Q68" s="62"/>
      <c r="R68" s="59"/>
    </row>
    <row r="69" spans="1:18" x14ac:dyDescent="0.35">
      <c r="C69" s="12"/>
      <c r="E69" s="155" t="s">
        <v>207</v>
      </c>
      <c r="F69" s="1152" t="s">
        <v>12</v>
      </c>
      <c r="G69" s="151"/>
      <c r="H69" s="1129"/>
      <c r="I69" s="44"/>
      <c r="J69" s="44"/>
      <c r="K69" s="1129"/>
      <c r="L69" s="44"/>
      <c r="M69" s="1129"/>
      <c r="N69" s="44"/>
      <c r="O69" s="62"/>
      <c r="P69" s="62"/>
      <c r="Q69" s="62"/>
      <c r="R69" s="59"/>
    </row>
    <row r="70" spans="1:18" x14ac:dyDescent="0.35">
      <c r="C70" s="12"/>
      <c r="E70" s="155" t="s">
        <v>208</v>
      </c>
      <c r="F70" s="1152">
        <v>1532</v>
      </c>
      <c r="G70" s="151"/>
      <c r="H70" s="1129"/>
      <c r="I70" s="44"/>
      <c r="J70" s="44"/>
      <c r="K70" s="1129"/>
      <c r="L70" s="44"/>
      <c r="M70" s="1129"/>
      <c r="N70" s="44"/>
      <c r="O70" s="62"/>
      <c r="P70" s="62"/>
      <c r="Q70" s="62"/>
      <c r="R70" s="59"/>
    </row>
    <row r="71" spans="1:18" x14ac:dyDescent="0.35">
      <c r="E71" s="155" t="s">
        <v>129</v>
      </c>
      <c r="F71" s="1152">
        <v>5002</v>
      </c>
      <c r="G71" s="76"/>
      <c r="H71" s="62"/>
      <c r="I71" s="62"/>
      <c r="J71" s="60"/>
      <c r="K71" s="62"/>
      <c r="L71" s="62"/>
      <c r="M71" s="62"/>
      <c r="N71" s="62"/>
      <c r="O71" s="62"/>
      <c r="P71" s="62"/>
      <c r="Q71" s="62"/>
      <c r="R71" s="59"/>
    </row>
    <row r="72" spans="1:18" ht="15" customHeight="1" x14ac:dyDescent="0.35">
      <c r="E72" s="155" t="s">
        <v>140</v>
      </c>
      <c r="F72" s="1152">
        <v>4740</v>
      </c>
      <c r="G72" s="76"/>
      <c r="H72" s="1129"/>
      <c r="I72" s="44"/>
      <c r="J72" s="44"/>
      <c r="K72" s="1129"/>
      <c r="L72" s="44"/>
      <c r="M72" s="1129"/>
      <c r="N72" s="44"/>
      <c r="O72" s="62"/>
      <c r="P72" s="62"/>
      <c r="Q72" s="62"/>
      <c r="R72" s="59"/>
    </row>
    <row r="73" spans="1:18" x14ac:dyDescent="0.35">
      <c r="E73" s="155" t="s">
        <v>141</v>
      </c>
      <c r="F73" s="1152">
        <v>1034</v>
      </c>
      <c r="G73" s="76"/>
      <c r="H73" s="1129"/>
      <c r="I73" s="44"/>
      <c r="J73" s="60"/>
      <c r="K73" s="1129"/>
      <c r="L73" s="44"/>
      <c r="M73" s="1129"/>
      <c r="N73" s="44"/>
      <c r="O73" s="62"/>
      <c r="P73" s="62"/>
      <c r="Q73" s="62"/>
      <c r="R73" s="59"/>
    </row>
    <row r="74" spans="1:18" x14ac:dyDescent="0.35">
      <c r="E74" s="155" t="s">
        <v>79</v>
      </c>
      <c r="F74" s="1152">
        <v>202</v>
      </c>
      <c r="G74" s="157"/>
      <c r="H74" s="1129"/>
      <c r="I74" s="44"/>
      <c r="J74" s="60"/>
      <c r="K74" s="1129"/>
      <c r="L74" s="44"/>
      <c r="M74" s="1129"/>
      <c r="N74" s="44"/>
      <c r="O74" s="62"/>
      <c r="P74" s="62"/>
      <c r="Q74" s="62"/>
      <c r="R74" s="59"/>
    </row>
    <row r="75" spans="1:18" x14ac:dyDescent="0.35">
      <c r="E75" s="155" t="s">
        <v>14</v>
      </c>
      <c r="F75" s="1152">
        <v>322</v>
      </c>
      <c r="G75" s="151"/>
      <c r="H75" s="1129"/>
      <c r="I75" s="44"/>
      <c r="J75" s="44"/>
      <c r="K75" s="1129"/>
      <c r="L75" s="44"/>
      <c r="M75" s="1129"/>
      <c r="N75" s="44"/>
      <c r="O75" s="62"/>
      <c r="P75" s="62"/>
      <c r="Q75" s="62"/>
      <c r="R75" s="59"/>
    </row>
    <row r="76" spans="1:18" s="59" customFormat="1" ht="15.5" x14ac:dyDescent="0.35">
      <c r="A76" s="169"/>
      <c r="B76" s="169"/>
      <c r="C76" s="169" t="s">
        <v>75</v>
      </c>
      <c r="D76" s="169"/>
      <c r="E76" s="170"/>
      <c r="F76" s="1150">
        <v>7785</v>
      </c>
      <c r="G76" s="175"/>
      <c r="H76" s="47">
        <v>1175</v>
      </c>
      <c r="I76" s="48"/>
      <c r="J76" s="48"/>
      <c r="K76" s="1003">
        <v>1259</v>
      </c>
      <c r="L76" s="48"/>
      <c r="M76" s="1003">
        <v>1635</v>
      </c>
      <c r="N76" s="48"/>
      <c r="O76" s="77">
        <v>2055</v>
      </c>
      <c r="P76" s="77"/>
      <c r="Q76" s="77">
        <v>1661</v>
      </c>
      <c r="R76" s="73"/>
    </row>
    <row r="77" spans="1:18" x14ac:dyDescent="0.35">
      <c r="A77" s="10"/>
      <c r="B77" s="10"/>
      <c r="C77" s="10"/>
      <c r="E77" s="155" t="s">
        <v>163</v>
      </c>
      <c r="F77" s="1151">
        <v>4</v>
      </c>
      <c r="G77" s="76"/>
      <c r="H77" s="1042"/>
      <c r="I77" s="159"/>
      <c r="J77" s="159"/>
      <c r="K77" s="1042"/>
      <c r="L77" s="159"/>
      <c r="M77" s="1042"/>
      <c r="N77" s="159"/>
      <c r="O77" s="162"/>
      <c r="P77" s="162"/>
      <c r="Q77" s="162"/>
      <c r="R77" s="59"/>
    </row>
    <row r="78" spans="1:18" x14ac:dyDescent="0.35">
      <c r="A78" s="10"/>
      <c r="B78" s="10"/>
      <c r="C78" s="10"/>
      <c r="E78" s="155" t="s">
        <v>209</v>
      </c>
      <c r="F78" s="1151" t="s">
        <v>12</v>
      </c>
      <c r="G78" s="76"/>
      <c r="H78" s="1042"/>
      <c r="I78" s="159"/>
      <c r="J78" s="159"/>
      <c r="K78" s="1042"/>
      <c r="L78" s="159"/>
      <c r="M78" s="1042"/>
      <c r="N78" s="159"/>
      <c r="O78" s="162"/>
      <c r="P78" s="162"/>
      <c r="Q78" s="162"/>
      <c r="R78" s="59"/>
    </row>
    <row r="79" spans="1:18" x14ac:dyDescent="0.35">
      <c r="A79" s="26"/>
      <c r="B79" s="26"/>
      <c r="C79" s="26"/>
      <c r="E79" s="155" t="s">
        <v>210</v>
      </c>
      <c r="F79" s="1151">
        <v>6</v>
      </c>
      <c r="G79" s="76"/>
      <c r="H79" s="111"/>
      <c r="I79" s="66"/>
      <c r="J79" s="66"/>
      <c r="K79" s="111"/>
      <c r="L79" s="66"/>
      <c r="M79" s="111"/>
      <c r="N79" s="66"/>
      <c r="O79" s="111"/>
      <c r="P79" s="66"/>
      <c r="Q79" s="111"/>
    </row>
    <row r="80" spans="1:18" x14ac:dyDescent="0.35">
      <c r="A80" s="26"/>
      <c r="B80" s="26"/>
      <c r="C80" s="26"/>
      <c r="E80" s="7" t="s">
        <v>481</v>
      </c>
      <c r="F80" s="1151">
        <v>3</v>
      </c>
      <c r="G80" s="76"/>
      <c r="H80" s="111"/>
      <c r="I80" s="66"/>
      <c r="J80" s="66"/>
      <c r="K80" s="111"/>
      <c r="L80" s="66"/>
      <c r="M80" s="111"/>
      <c r="N80" s="66"/>
      <c r="O80" s="111"/>
      <c r="P80" s="66"/>
      <c r="Q80" s="111"/>
    </row>
    <row r="81" spans="1:18" x14ac:dyDescent="0.35">
      <c r="A81" s="10"/>
      <c r="B81" s="10"/>
      <c r="C81" s="10"/>
      <c r="E81" s="155" t="s">
        <v>211</v>
      </c>
      <c r="F81" s="1151" t="s">
        <v>12</v>
      </c>
      <c r="G81" s="76"/>
      <c r="H81" s="1129"/>
      <c r="I81" s="44"/>
      <c r="J81" s="44"/>
      <c r="K81" s="1129"/>
      <c r="L81" s="44"/>
      <c r="M81" s="1129"/>
      <c r="N81" s="44"/>
      <c r="O81" s="62"/>
      <c r="P81" s="59"/>
      <c r="Q81" s="62"/>
      <c r="R81" s="59"/>
    </row>
    <row r="82" spans="1:18" x14ac:dyDescent="0.35">
      <c r="A82" s="85"/>
      <c r="B82" s="85"/>
      <c r="C82" s="85"/>
      <c r="D82" s="85"/>
      <c r="E82" s="155" t="s">
        <v>212</v>
      </c>
      <c r="F82" s="1151">
        <v>10</v>
      </c>
      <c r="G82" s="76"/>
      <c r="H82" s="1001"/>
      <c r="I82" s="44"/>
      <c r="J82" s="44"/>
      <c r="K82" s="1129"/>
      <c r="L82" s="44"/>
      <c r="M82" s="1129"/>
      <c r="N82" s="44"/>
      <c r="O82" s="62"/>
      <c r="P82" s="62"/>
      <c r="Q82" s="62"/>
      <c r="R82" s="164"/>
    </row>
    <row r="83" spans="1:18" x14ac:dyDescent="0.35">
      <c r="A83" s="22"/>
      <c r="B83" s="10"/>
      <c r="C83" s="10"/>
      <c r="D83" s="22"/>
      <c r="E83" s="101" t="s">
        <v>213</v>
      </c>
      <c r="F83" s="1151">
        <v>75</v>
      </c>
      <c r="G83" s="76"/>
      <c r="H83" s="1129"/>
      <c r="I83" s="44"/>
      <c r="J83" s="44"/>
      <c r="K83" s="1129"/>
      <c r="L83" s="44"/>
      <c r="M83" s="1129"/>
      <c r="N83" s="44"/>
      <c r="O83" s="62"/>
      <c r="P83" s="62"/>
      <c r="Q83" s="62"/>
      <c r="R83" s="59"/>
    </row>
    <row r="84" spans="1:18" x14ac:dyDescent="0.35">
      <c r="A84" s="26"/>
      <c r="B84" s="26"/>
      <c r="C84" s="9"/>
      <c r="D84" s="66"/>
      <c r="E84" s="66" t="s">
        <v>214</v>
      </c>
      <c r="F84" s="1151">
        <v>36</v>
      </c>
      <c r="G84" s="157"/>
      <c r="H84" s="102"/>
      <c r="I84" s="102"/>
      <c r="J84" s="102"/>
      <c r="K84" s="102"/>
      <c r="L84" s="102"/>
      <c r="M84" s="102"/>
      <c r="N84" s="102"/>
      <c r="O84" s="180"/>
      <c r="P84" s="180"/>
      <c r="Q84" s="180"/>
      <c r="R84" s="59"/>
    </row>
    <row r="85" spans="1:18" x14ac:dyDescent="0.35">
      <c r="A85" s="26"/>
      <c r="B85" s="26"/>
      <c r="C85" s="9"/>
      <c r="D85" s="66"/>
      <c r="E85" s="155" t="s">
        <v>215</v>
      </c>
      <c r="F85" s="1151">
        <v>13</v>
      </c>
      <c r="G85" s="151"/>
      <c r="H85" s="1129"/>
      <c r="I85" s="44"/>
      <c r="J85" s="44"/>
      <c r="K85" s="1129"/>
      <c r="L85" s="44"/>
      <c r="M85" s="1129"/>
      <c r="N85" s="44"/>
      <c r="O85" s="62"/>
      <c r="P85" s="62"/>
      <c r="Q85" s="62"/>
      <c r="R85" s="59"/>
    </row>
    <row r="86" spans="1:18" x14ac:dyDescent="0.35">
      <c r="A86" s="26"/>
      <c r="B86" s="26"/>
      <c r="C86" s="26"/>
      <c r="E86" s="155" t="s">
        <v>216</v>
      </c>
      <c r="F86" s="1151">
        <v>4</v>
      </c>
      <c r="G86" s="151"/>
      <c r="H86" s="1001"/>
      <c r="I86" s="44"/>
      <c r="J86" s="44"/>
      <c r="K86" s="1129"/>
      <c r="L86" s="44"/>
      <c r="M86" s="1129"/>
      <c r="N86" s="44"/>
      <c r="O86" s="62"/>
      <c r="P86" s="62"/>
      <c r="Q86" s="62"/>
      <c r="R86" s="164"/>
    </row>
    <row r="87" spans="1:18" x14ac:dyDescent="0.35">
      <c r="A87" s="26"/>
      <c r="B87" s="26"/>
      <c r="C87" s="26"/>
      <c r="E87" s="155" t="s">
        <v>217</v>
      </c>
      <c r="F87" s="1151">
        <v>294</v>
      </c>
      <c r="G87" s="76"/>
      <c r="H87" s="1129"/>
      <c r="I87" s="44"/>
      <c r="J87" s="44"/>
      <c r="K87" s="1129"/>
      <c r="L87" s="44"/>
      <c r="M87" s="1129"/>
      <c r="N87" s="44"/>
      <c r="O87" s="62"/>
      <c r="P87" s="62"/>
      <c r="Q87" s="62"/>
      <c r="R87" s="59"/>
    </row>
    <row r="88" spans="1:18" x14ac:dyDescent="0.35">
      <c r="A88" s="26"/>
      <c r="B88" s="26"/>
      <c r="C88" s="26"/>
      <c r="E88" s="155" t="s">
        <v>218</v>
      </c>
      <c r="F88" s="1151" t="s">
        <v>12</v>
      </c>
      <c r="G88" s="76"/>
      <c r="H88" s="1129"/>
      <c r="I88" s="44"/>
      <c r="J88" s="44"/>
      <c r="K88" s="1129"/>
      <c r="L88" s="44"/>
      <c r="M88" s="1129"/>
      <c r="N88" s="44"/>
      <c r="O88" s="62"/>
      <c r="P88" s="62"/>
      <c r="Q88" s="62"/>
      <c r="R88" s="59"/>
    </row>
    <row r="89" spans="1:18" x14ac:dyDescent="0.35">
      <c r="A89" s="26"/>
      <c r="B89" s="26"/>
      <c r="C89" s="26"/>
      <c r="E89" s="155" t="s">
        <v>164</v>
      </c>
      <c r="F89" s="1151">
        <v>10</v>
      </c>
      <c r="G89" s="76"/>
      <c r="H89" s="1129"/>
      <c r="I89" s="44"/>
      <c r="J89" s="44"/>
      <c r="K89" s="1129"/>
      <c r="L89" s="44"/>
      <c r="M89" s="1129"/>
      <c r="N89" s="44"/>
      <c r="O89" s="62"/>
      <c r="P89" s="62"/>
      <c r="Q89" s="62"/>
      <c r="R89" s="59"/>
    </row>
    <row r="90" spans="1:18" x14ac:dyDescent="0.35">
      <c r="A90" s="10"/>
      <c r="B90" s="10"/>
      <c r="C90" s="10"/>
      <c r="E90" s="155" t="s">
        <v>219</v>
      </c>
      <c r="F90" s="1151">
        <v>9</v>
      </c>
      <c r="G90" s="76"/>
      <c r="H90" s="1001"/>
      <c r="I90" s="44"/>
      <c r="J90" s="44"/>
      <c r="K90" s="1129"/>
      <c r="L90" s="44"/>
      <c r="M90" s="1129"/>
      <c r="N90" s="44"/>
      <c r="O90" s="62"/>
      <c r="P90" s="59"/>
      <c r="Q90" s="62"/>
      <c r="R90" s="164"/>
    </row>
    <row r="91" spans="1:18" x14ac:dyDescent="0.35">
      <c r="C91" s="12"/>
      <c r="E91" s="155" t="s">
        <v>165</v>
      </c>
      <c r="F91" s="1151" t="s">
        <v>12</v>
      </c>
      <c r="G91" s="157"/>
      <c r="H91" s="1129"/>
      <c r="I91" s="44"/>
      <c r="J91" s="44"/>
      <c r="K91" s="1129"/>
      <c r="L91" s="44"/>
      <c r="M91" s="1129"/>
      <c r="N91" s="44"/>
      <c r="O91" s="62"/>
      <c r="P91" s="62"/>
      <c r="Q91" s="62"/>
      <c r="R91" s="59"/>
    </row>
    <row r="92" spans="1:18" x14ac:dyDescent="0.35">
      <c r="C92" s="12"/>
      <c r="E92" s="155" t="s">
        <v>220</v>
      </c>
      <c r="F92" s="1151" t="s">
        <v>12</v>
      </c>
      <c r="G92" s="151"/>
      <c r="H92" s="1129"/>
      <c r="I92" s="44"/>
      <c r="J92" s="44"/>
      <c r="K92" s="1129"/>
      <c r="L92" s="44"/>
      <c r="M92" s="1129"/>
      <c r="N92" s="44"/>
      <c r="O92" s="62"/>
      <c r="P92" s="62"/>
      <c r="Q92" s="62"/>
      <c r="R92" s="59"/>
    </row>
    <row r="93" spans="1:18" x14ac:dyDescent="0.35">
      <c r="C93" s="12"/>
      <c r="E93" s="155" t="s">
        <v>221</v>
      </c>
      <c r="F93" s="1151">
        <v>90</v>
      </c>
      <c r="G93" s="151"/>
      <c r="H93" s="1129"/>
      <c r="I93" s="44"/>
      <c r="J93" s="44"/>
      <c r="K93" s="1129"/>
      <c r="L93" s="44"/>
      <c r="M93" s="1129"/>
      <c r="N93" s="44"/>
      <c r="O93" s="62"/>
      <c r="P93" s="62"/>
      <c r="Q93" s="62"/>
      <c r="R93" s="59"/>
    </row>
    <row r="94" spans="1:18" x14ac:dyDescent="0.35">
      <c r="E94" s="155" t="s">
        <v>222</v>
      </c>
      <c r="F94" s="1151">
        <v>16</v>
      </c>
      <c r="G94" s="76"/>
      <c r="H94" s="62"/>
      <c r="I94" s="62"/>
      <c r="J94" s="60"/>
      <c r="K94" s="62"/>
      <c r="L94" s="62"/>
      <c r="M94" s="62"/>
      <c r="N94" s="62"/>
      <c r="O94" s="62"/>
      <c r="P94" s="62"/>
      <c r="Q94" s="62"/>
      <c r="R94" s="59"/>
    </row>
    <row r="95" spans="1:18" x14ac:dyDescent="0.35">
      <c r="E95" s="155" t="s">
        <v>223</v>
      </c>
      <c r="F95" s="1151" t="s">
        <v>12</v>
      </c>
      <c r="G95" s="76"/>
      <c r="H95" s="1129"/>
      <c r="I95" s="44"/>
      <c r="J95" s="44"/>
      <c r="K95" s="1129"/>
      <c r="L95" s="44"/>
      <c r="M95" s="1129"/>
      <c r="N95" s="44"/>
      <c r="O95" s="62"/>
      <c r="P95" s="62"/>
      <c r="Q95" s="62"/>
      <c r="R95" s="59"/>
    </row>
    <row r="96" spans="1:18" x14ac:dyDescent="0.35">
      <c r="E96" s="155" t="s">
        <v>166</v>
      </c>
      <c r="F96" s="1151">
        <v>7</v>
      </c>
      <c r="G96" s="76"/>
      <c r="H96" s="1129"/>
      <c r="I96" s="44"/>
      <c r="J96" s="60"/>
      <c r="K96" s="1129"/>
      <c r="L96" s="44"/>
      <c r="M96" s="1129"/>
      <c r="N96" s="44"/>
      <c r="O96" s="62"/>
      <c r="P96" s="62"/>
      <c r="Q96" s="62"/>
      <c r="R96" s="59"/>
    </row>
    <row r="97" spans="1:18" x14ac:dyDescent="0.35">
      <c r="E97" s="155" t="s">
        <v>224</v>
      </c>
      <c r="F97" s="1151" t="s">
        <v>12</v>
      </c>
      <c r="G97" s="157"/>
      <c r="H97" s="1129"/>
      <c r="I97" s="44"/>
      <c r="J97" s="60"/>
      <c r="K97" s="1129"/>
      <c r="L97" s="44"/>
      <c r="M97" s="1129"/>
      <c r="N97" s="44"/>
      <c r="O97" s="62"/>
      <c r="P97" s="62"/>
      <c r="Q97" s="62"/>
      <c r="R97" s="59"/>
    </row>
    <row r="98" spans="1:18" x14ac:dyDescent="0.35">
      <c r="E98" s="155" t="s">
        <v>225</v>
      </c>
      <c r="F98" s="1151">
        <v>111</v>
      </c>
      <c r="G98" s="151"/>
      <c r="H98" s="1129"/>
      <c r="I98" s="44"/>
      <c r="J98" s="44"/>
      <c r="K98" s="1129"/>
      <c r="L98" s="44"/>
      <c r="M98" s="1129"/>
      <c r="N98" s="44"/>
      <c r="O98" s="62"/>
      <c r="P98" s="62"/>
      <c r="Q98" s="62"/>
      <c r="R98" s="59"/>
    </row>
    <row r="99" spans="1:18" x14ac:dyDescent="0.35">
      <c r="C99" s="12"/>
      <c r="E99" s="155" t="s">
        <v>168</v>
      </c>
      <c r="F99" s="1151">
        <v>24</v>
      </c>
      <c r="G99" s="151"/>
      <c r="H99" s="1129"/>
      <c r="I99" s="60"/>
      <c r="J99" s="60"/>
      <c r="K99" s="1129"/>
      <c r="L99" s="60"/>
      <c r="M99" s="1129"/>
      <c r="N99" s="60"/>
      <c r="O99" s="62"/>
      <c r="P99" s="62"/>
      <c r="Q99" s="62"/>
      <c r="R99" s="59"/>
    </row>
    <row r="100" spans="1:18" x14ac:dyDescent="0.35">
      <c r="A100" s="10"/>
      <c r="B100" s="10"/>
      <c r="C100" s="10"/>
      <c r="E100" s="155" t="s">
        <v>169</v>
      </c>
      <c r="F100" s="1151">
        <v>3</v>
      </c>
      <c r="G100" s="76"/>
      <c r="H100" s="1042"/>
      <c r="I100" s="159"/>
      <c r="J100" s="159"/>
      <c r="K100" s="1042"/>
      <c r="L100" s="159"/>
      <c r="M100" s="1042"/>
      <c r="N100" s="159"/>
      <c r="O100" s="162"/>
      <c r="P100" s="162"/>
      <c r="Q100" s="162"/>
      <c r="R100" s="59"/>
    </row>
    <row r="101" spans="1:18" x14ac:dyDescent="0.35">
      <c r="A101" s="10"/>
      <c r="B101" s="10"/>
      <c r="C101" s="10"/>
      <c r="E101" s="155" t="s">
        <v>226</v>
      </c>
      <c r="F101" s="1151">
        <v>60</v>
      </c>
      <c r="G101" s="76"/>
      <c r="H101" s="1042"/>
      <c r="I101" s="159"/>
      <c r="J101" s="159"/>
      <c r="K101" s="1042"/>
      <c r="L101" s="159"/>
      <c r="M101" s="1042"/>
      <c r="N101" s="159"/>
      <c r="O101" s="162"/>
      <c r="P101" s="162"/>
      <c r="Q101" s="162"/>
      <c r="R101" s="59"/>
    </row>
    <row r="102" spans="1:18" x14ac:dyDescent="0.35">
      <c r="A102" s="59"/>
      <c r="B102" s="59"/>
      <c r="C102" s="60"/>
      <c r="E102" s="155" t="s">
        <v>227</v>
      </c>
      <c r="F102" s="1151" t="s">
        <v>12</v>
      </c>
      <c r="G102" s="76"/>
      <c r="H102" s="111"/>
      <c r="I102" s="66"/>
      <c r="J102" s="66"/>
      <c r="K102" s="111"/>
      <c r="L102" s="66"/>
      <c r="M102" s="111"/>
      <c r="N102" s="66"/>
      <c r="O102" s="111"/>
      <c r="P102" s="111"/>
      <c r="Q102" s="111"/>
    </row>
    <row r="103" spans="1:18" x14ac:dyDescent="0.35">
      <c r="A103" s="59"/>
      <c r="B103" s="59"/>
      <c r="C103" s="60"/>
      <c r="E103" s="101" t="s">
        <v>228</v>
      </c>
      <c r="F103" s="1151" t="s">
        <v>12</v>
      </c>
      <c r="G103" s="76"/>
      <c r="H103" s="111"/>
      <c r="I103" s="66"/>
      <c r="J103" s="66"/>
      <c r="K103" s="111"/>
      <c r="L103" s="66"/>
      <c r="M103" s="111"/>
      <c r="N103" s="66"/>
      <c r="O103" s="111"/>
      <c r="P103" s="111"/>
      <c r="Q103" s="111"/>
    </row>
    <row r="104" spans="1:18" x14ac:dyDescent="0.35">
      <c r="A104" s="10"/>
      <c r="B104" s="10"/>
      <c r="C104" s="10"/>
      <c r="E104" s="66" t="s">
        <v>229</v>
      </c>
      <c r="F104" s="1151">
        <v>329</v>
      </c>
      <c r="G104" s="76"/>
      <c r="H104" s="1129"/>
      <c r="I104" s="44"/>
      <c r="J104" s="44"/>
      <c r="K104" s="1129"/>
      <c r="L104" s="44"/>
      <c r="M104" s="1129"/>
      <c r="N104" s="44"/>
      <c r="O104" s="62"/>
      <c r="P104" s="62"/>
      <c r="Q104" s="62"/>
      <c r="R104" s="59"/>
    </row>
    <row r="105" spans="1:18" x14ac:dyDescent="0.35">
      <c r="A105" s="85"/>
      <c r="B105" s="85"/>
      <c r="C105" s="85"/>
      <c r="D105" s="85"/>
      <c r="E105" s="7" t="s">
        <v>482</v>
      </c>
      <c r="F105" s="1151" t="s">
        <v>12</v>
      </c>
      <c r="G105" s="76"/>
      <c r="H105" s="1001"/>
      <c r="I105" s="44"/>
      <c r="J105" s="44"/>
      <c r="K105" s="1129"/>
      <c r="L105" s="44"/>
      <c r="M105" s="1129"/>
      <c r="N105" s="44"/>
      <c r="O105" s="62"/>
      <c r="P105" s="62"/>
      <c r="Q105" s="62"/>
      <c r="R105" s="164"/>
    </row>
    <row r="106" spans="1:18" x14ac:dyDescent="0.35">
      <c r="A106" s="22"/>
      <c r="B106" s="10"/>
      <c r="C106" s="10"/>
      <c r="D106" s="22"/>
      <c r="E106" s="155" t="s">
        <v>97</v>
      </c>
      <c r="F106" s="1151">
        <v>21</v>
      </c>
      <c r="G106" s="76"/>
      <c r="H106" s="1129"/>
      <c r="I106" s="44"/>
      <c r="J106" s="44"/>
      <c r="K106" s="1129"/>
      <c r="L106" s="44"/>
      <c r="M106" s="1129"/>
      <c r="N106" s="44"/>
      <c r="O106" s="62"/>
      <c r="P106" s="62"/>
      <c r="Q106" s="62"/>
      <c r="R106" s="59"/>
    </row>
    <row r="107" spans="1:18" x14ac:dyDescent="0.35">
      <c r="A107" s="26"/>
      <c r="B107" s="26"/>
      <c r="C107" s="9"/>
      <c r="D107" s="66"/>
      <c r="E107" s="155" t="s">
        <v>230</v>
      </c>
      <c r="F107" s="1151">
        <v>40</v>
      </c>
      <c r="G107" s="157"/>
      <c r="H107" s="102"/>
      <c r="I107" s="102"/>
      <c r="J107" s="102"/>
      <c r="K107" s="102"/>
      <c r="L107" s="102"/>
      <c r="M107" s="102"/>
      <c r="N107" s="102"/>
      <c r="O107" s="180"/>
      <c r="P107" s="180"/>
      <c r="Q107" s="180"/>
      <c r="R107" s="59"/>
    </row>
    <row r="108" spans="1:18" x14ac:dyDescent="0.35">
      <c r="A108" s="26"/>
      <c r="B108" s="26"/>
      <c r="C108" s="9"/>
      <c r="D108" s="66"/>
      <c r="E108" s="7" t="s">
        <v>170</v>
      </c>
      <c r="F108" s="1151" t="s">
        <v>12</v>
      </c>
      <c r="G108" s="151"/>
      <c r="H108" s="1129"/>
      <c r="I108" s="44"/>
      <c r="J108" s="44"/>
      <c r="K108" s="1129"/>
      <c r="L108" s="44"/>
      <c r="M108" s="1129"/>
      <c r="N108" s="44"/>
      <c r="O108" s="62"/>
      <c r="P108" s="62"/>
      <c r="Q108" s="62"/>
      <c r="R108" s="59"/>
    </row>
    <row r="109" spans="1:18" x14ac:dyDescent="0.35">
      <c r="A109" s="26"/>
      <c r="B109" s="26"/>
      <c r="C109" s="26"/>
      <c r="E109" s="155" t="s">
        <v>231</v>
      </c>
      <c r="F109" s="1151">
        <v>3</v>
      </c>
      <c r="G109" s="151"/>
      <c r="H109" s="1001"/>
      <c r="I109" s="44"/>
      <c r="J109" s="44"/>
      <c r="K109" s="1129"/>
      <c r="L109" s="44"/>
      <c r="M109" s="1129"/>
      <c r="N109" s="44"/>
      <c r="O109" s="62"/>
      <c r="P109" s="62"/>
      <c r="Q109" s="62"/>
      <c r="R109" s="164"/>
    </row>
    <row r="110" spans="1:18" x14ac:dyDescent="0.35">
      <c r="A110" s="26"/>
      <c r="B110" s="26"/>
      <c r="C110" s="26"/>
      <c r="E110" s="155" t="s">
        <v>232</v>
      </c>
      <c r="F110" s="1151" t="s">
        <v>12</v>
      </c>
      <c r="G110" s="76"/>
      <c r="H110" s="1129"/>
      <c r="I110" s="44"/>
      <c r="J110" s="44"/>
      <c r="K110" s="1129"/>
      <c r="L110" s="44"/>
      <c r="M110" s="1129"/>
      <c r="N110" s="44"/>
      <c r="O110" s="62"/>
      <c r="P110" s="62"/>
      <c r="Q110" s="62"/>
      <c r="R110" s="59"/>
    </row>
    <row r="111" spans="1:18" x14ac:dyDescent="0.35">
      <c r="A111" s="26"/>
      <c r="B111" s="26"/>
      <c r="C111" s="26"/>
      <c r="E111" s="7" t="s">
        <v>297</v>
      </c>
      <c r="F111" s="1151" t="s">
        <v>12</v>
      </c>
      <c r="G111" s="76"/>
      <c r="H111" s="1129"/>
      <c r="I111" s="44"/>
      <c r="J111" s="44"/>
      <c r="K111" s="1129"/>
      <c r="L111" s="44"/>
      <c r="M111" s="1129"/>
      <c r="N111" s="44"/>
      <c r="O111" s="62"/>
      <c r="P111" s="62"/>
      <c r="Q111" s="62"/>
      <c r="R111" s="59"/>
    </row>
    <row r="112" spans="1:18" x14ac:dyDescent="0.35">
      <c r="A112" s="26"/>
      <c r="B112" s="26"/>
      <c r="C112" s="26"/>
      <c r="E112" s="155" t="s">
        <v>233</v>
      </c>
      <c r="F112" s="1151" t="s">
        <v>12</v>
      </c>
      <c r="G112" s="76"/>
      <c r="H112" s="1129"/>
      <c r="I112" s="44"/>
      <c r="J112" s="44"/>
      <c r="K112" s="1129"/>
      <c r="L112" s="44"/>
      <c r="M112" s="1129"/>
      <c r="N112" s="44"/>
      <c r="O112" s="62"/>
      <c r="P112" s="62"/>
      <c r="Q112" s="62"/>
      <c r="R112" s="59"/>
    </row>
    <row r="113" spans="1:18" x14ac:dyDescent="0.35">
      <c r="A113" s="10"/>
      <c r="B113" s="10"/>
      <c r="C113" s="10"/>
      <c r="E113" s="155" t="s">
        <v>234</v>
      </c>
      <c r="F113" s="1151">
        <v>1622</v>
      </c>
      <c r="G113" s="76"/>
      <c r="H113" s="1001"/>
      <c r="I113" s="44"/>
      <c r="J113" s="44"/>
      <c r="K113" s="1129"/>
      <c r="L113" s="44"/>
      <c r="M113" s="1129"/>
      <c r="N113" s="44"/>
      <c r="O113" s="62"/>
      <c r="P113" s="59"/>
      <c r="Q113" s="62"/>
      <c r="R113" s="164"/>
    </row>
    <row r="114" spans="1:18" x14ac:dyDescent="0.35">
      <c r="C114" s="12"/>
      <c r="E114" s="155" t="s">
        <v>235</v>
      </c>
      <c r="F114" s="1151">
        <v>13</v>
      </c>
      <c r="G114" s="157"/>
      <c r="H114" s="1129"/>
      <c r="I114" s="44"/>
      <c r="J114" s="44"/>
      <c r="K114" s="1129"/>
      <c r="L114" s="44"/>
      <c r="M114" s="1129"/>
      <c r="N114" s="44"/>
      <c r="O114" s="62"/>
      <c r="P114" s="62"/>
      <c r="Q114" s="62"/>
      <c r="R114" s="59"/>
    </row>
    <row r="115" spans="1:18" x14ac:dyDescent="0.35">
      <c r="C115" s="12"/>
      <c r="E115" s="155" t="s">
        <v>236</v>
      </c>
      <c r="F115" s="1151">
        <v>21</v>
      </c>
      <c r="G115" s="151"/>
      <c r="H115" s="1129"/>
      <c r="I115" s="44"/>
      <c r="J115" s="44"/>
      <c r="K115" s="1129"/>
      <c r="L115" s="44"/>
      <c r="M115" s="1129"/>
      <c r="N115" s="44"/>
      <c r="O115" s="62"/>
      <c r="P115" s="62"/>
      <c r="Q115" s="62"/>
      <c r="R115" s="59"/>
    </row>
    <row r="116" spans="1:18" x14ac:dyDescent="0.35">
      <c r="C116" s="12"/>
      <c r="E116" s="155" t="s">
        <v>237</v>
      </c>
      <c r="F116" s="1151">
        <v>10</v>
      </c>
      <c r="G116" s="151"/>
      <c r="H116" s="1129"/>
      <c r="I116" s="44"/>
      <c r="J116" s="44"/>
      <c r="K116" s="1129"/>
      <c r="L116" s="44"/>
      <c r="M116" s="1129"/>
      <c r="N116" s="44"/>
      <c r="O116" s="62"/>
      <c r="P116" s="62"/>
      <c r="Q116" s="62"/>
      <c r="R116" s="59"/>
    </row>
    <row r="117" spans="1:18" x14ac:dyDescent="0.35">
      <c r="E117" s="155" t="s">
        <v>238</v>
      </c>
      <c r="F117" s="1151">
        <v>326</v>
      </c>
      <c r="G117" s="76"/>
      <c r="H117" s="62"/>
      <c r="I117" s="62"/>
      <c r="J117" s="60"/>
      <c r="K117" s="62"/>
      <c r="L117" s="62"/>
      <c r="M117" s="62"/>
      <c r="N117" s="62"/>
      <c r="O117" s="62"/>
      <c r="P117" s="62"/>
      <c r="Q117" s="62"/>
      <c r="R117" s="59"/>
    </row>
    <row r="118" spans="1:18" x14ac:dyDescent="0.35">
      <c r="E118" s="155" t="s">
        <v>239</v>
      </c>
      <c r="F118" s="1151">
        <v>15</v>
      </c>
      <c r="G118" s="76"/>
      <c r="H118" s="1129"/>
      <c r="I118" s="44"/>
      <c r="J118" s="44"/>
      <c r="K118" s="1129"/>
      <c r="L118" s="44"/>
      <c r="M118" s="1129"/>
      <c r="N118" s="44"/>
      <c r="O118" s="62"/>
      <c r="P118" s="62"/>
      <c r="Q118" s="62"/>
      <c r="R118" s="59"/>
    </row>
    <row r="119" spans="1:18" x14ac:dyDescent="0.35">
      <c r="E119" s="155" t="s">
        <v>240</v>
      </c>
      <c r="F119" s="1151">
        <v>14</v>
      </c>
      <c r="G119" s="76"/>
      <c r="H119" s="1129"/>
      <c r="I119" s="44"/>
      <c r="J119" s="60"/>
      <c r="K119" s="1129"/>
      <c r="L119" s="44"/>
      <c r="M119" s="1129"/>
      <c r="N119" s="44"/>
      <c r="O119" s="62"/>
      <c r="P119" s="62"/>
      <c r="Q119" s="62"/>
      <c r="R119" s="59"/>
    </row>
    <row r="120" spans="1:18" x14ac:dyDescent="0.35">
      <c r="E120" s="155" t="s">
        <v>172</v>
      </c>
      <c r="F120" s="1151" t="s">
        <v>12</v>
      </c>
      <c r="G120" s="157"/>
      <c r="H120" s="1129"/>
      <c r="I120" s="44"/>
      <c r="J120" s="60"/>
      <c r="K120" s="1129"/>
      <c r="L120" s="44"/>
      <c r="M120" s="1129"/>
      <c r="N120" s="44"/>
      <c r="O120" s="62"/>
      <c r="P120" s="62"/>
      <c r="Q120" s="62"/>
      <c r="R120" s="59"/>
    </row>
    <row r="121" spans="1:18" x14ac:dyDescent="0.35">
      <c r="E121" s="155" t="s">
        <v>174</v>
      </c>
      <c r="F121" s="1151">
        <v>3</v>
      </c>
      <c r="G121" s="151"/>
      <c r="H121" s="1129"/>
      <c r="I121" s="44"/>
      <c r="J121" s="44"/>
      <c r="K121" s="1129"/>
      <c r="L121" s="44"/>
      <c r="M121" s="1129"/>
      <c r="N121" s="44"/>
      <c r="O121" s="62"/>
      <c r="P121" s="62"/>
      <c r="Q121" s="62"/>
      <c r="R121" s="59"/>
    </row>
    <row r="122" spans="1:18" x14ac:dyDescent="0.35">
      <c r="C122" s="12"/>
      <c r="E122" s="155" t="s">
        <v>241</v>
      </c>
      <c r="F122" s="1151">
        <v>136</v>
      </c>
      <c r="G122" s="151"/>
      <c r="H122" s="1129"/>
      <c r="I122" s="60"/>
      <c r="J122" s="60"/>
      <c r="K122" s="1129"/>
      <c r="L122" s="60"/>
      <c r="M122" s="1129"/>
      <c r="N122" s="60"/>
      <c r="O122" s="62"/>
      <c r="P122" s="62"/>
      <c r="Q122" s="62"/>
      <c r="R122" s="59"/>
    </row>
    <row r="123" spans="1:18" x14ac:dyDescent="0.35">
      <c r="A123" s="10"/>
      <c r="B123" s="10"/>
      <c r="C123" s="10"/>
      <c r="E123" s="155" t="s">
        <v>175</v>
      </c>
      <c r="F123" s="1151">
        <v>271</v>
      </c>
      <c r="G123" s="76"/>
      <c r="H123" s="1042"/>
      <c r="I123" s="159"/>
      <c r="J123" s="159"/>
      <c r="K123" s="1042"/>
      <c r="L123" s="159"/>
      <c r="M123" s="1042"/>
      <c r="N123" s="159"/>
      <c r="O123" s="162"/>
      <c r="P123" s="162"/>
      <c r="Q123" s="162"/>
      <c r="R123" s="59"/>
    </row>
    <row r="124" spans="1:18" x14ac:dyDescent="0.35">
      <c r="A124" s="10"/>
      <c r="B124" s="10"/>
      <c r="C124" s="10"/>
      <c r="E124" s="155" t="s">
        <v>242</v>
      </c>
      <c r="F124" s="1151">
        <v>16</v>
      </c>
      <c r="G124" s="76"/>
      <c r="H124" s="1042"/>
      <c r="I124" s="159"/>
      <c r="J124" s="159"/>
      <c r="K124" s="1042"/>
      <c r="L124" s="159"/>
      <c r="M124" s="1042"/>
      <c r="N124" s="159"/>
      <c r="O124" s="162"/>
      <c r="P124" s="162"/>
      <c r="Q124" s="162"/>
      <c r="R124" s="59"/>
    </row>
    <row r="125" spans="1:18" x14ac:dyDescent="0.35">
      <c r="A125" s="51"/>
      <c r="B125" s="51"/>
      <c r="C125" s="52"/>
      <c r="E125" s="155" t="s">
        <v>243</v>
      </c>
      <c r="F125" s="1151">
        <v>11</v>
      </c>
      <c r="G125" s="76"/>
      <c r="H125" s="111"/>
      <c r="I125" s="66"/>
      <c r="J125" s="66"/>
      <c r="K125" s="111"/>
      <c r="L125" s="66"/>
      <c r="M125" s="111"/>
      <c r="N125" s="66"/>
      <c r="O125" s="111"/>
      <c r="P125" s="66"/>
      <c r="Q125" s="111"/>
    </row>
    <row r="126" spans="1:18" x14ac:dyDescent="0.35">
      <c r="A126" s="51"/>
      <c r="B126" s="51"/>
      <c r="C126" s="52"/>
      <c r="E126" s="7" t="s">
        <v>477</v>
      </c>
      <c r="F126" s="1151" t="s">
        <v>12</v>
      </c>
      <c r="G126" s="76"/>
      <c r="H126" s="111"/>
      <c r="I126" s="66"/>
      <c r="J126" s="66"/>
      <c r="K126" s="111"/>
      <c r="L126" s="66"/>
      <c r="M126" s="111"/>
      <c r="N126" s="66"/>
      <c r="O126" s="111"/>
      <c r="P126" s="66"/>
      <c r="Q126" s="111"/>
    </row>
    <row r="127" spans="1:18" x14ac:dyDescent="0.35">
      <c r="A127" s="10"/>
      <c r="B127" s="10"/>
      <c r="C127" s="10"/>
      <c r="E127" s="155" t="s">
        <v>244</v>
      </c>
      <c r="F127" s="1151">
        <v>3</v>
      </c>
      <c r="G127" s="76"/>
      <c r="H127" s="1129"/>
      <c r="I127" s="44"/>
      <c r="J127" s="44"/>
      <c r="K127" s="1129"/>
      <c r="L127" s="44"/>
      <c r="M127" s="1129"/>
      <c r="N127" s="44"/>
      <c r="O127" s="62"/>
      <c r="P127" s="62"/>
      <c r="Q127" s="62"/>
      <c r="R127" s="164"/>
    </row>
    <row r="128" spans="1:18" x14ac:dyDescent="0.35">
      <c r="A128" s="51"/>
      <c r="B128" s="51"/>
      <c r="C128" s="51"/>
      <c r="E128" s="155" t="s">
        <v>245</v>
      </c>
      <c r="F128" s="1151" t="s">
        <v>12</v>
      </c>
      <c r="G128" s="76"/>
      <c r="H128" s="111"/>
      <c r="I128" s="66"/>
      <c r="J128" s="66"/>
      <c r="K128" s="111"/>
      <c r="L128" s="66"/>
      <c r="M128" s="111"/>
      <c r="N128" s="66"/>
      <c r="O128" s="111"/>
      <c r="P128" s="66"/>
      <c r="Q128" s="111"/>
    </row>
    <row r="129" spans="1:17" x14ac:dyDescent="0.35">
      <c r="A129" s="51"/>
      <c r="B129" s="51"/>
      <c r="C129" s="52"/>
      <c r="E129" s="155" t="s">
        <v>246</v>
      </c>
      <c r="F129" s="1151">
        <v>39</v>
      </c>
      <c r="G129" s="76"/>
      <c r="H129" s="146"/>
      <c r="I129" s="147"/>
      <c r="J129" s="147"/>
      <c r="K129" s="146"/>
      <c r="L129" s="147"/>
      <c r="M129" s="146"/>
      <c r="N129" s="147"/>
      <c r="O129" s="146"/>
      <c r="P129" s="147"/>
      <c r="Q129" s="146"/>
    </row>
    <row r="130" spans="1:17" x14ac:dyDescent="0.35">
      <c r="A130" s="51"/>
      <c r="B130" s="51"/>
      <c r="C130" s="52"/>
      <c r="E130" s="155" t="s">
        <v>247</v>
      </c>
      <c r="F130" s="1151">
        <v>7</v>
      </c>
      <c r="G130" s="76"/>
      <c r="H130" s="111"/>
      <c r="I130" s="66"/>
      <c r="J130" s="66"/>
      <c r="K130" s="111"/>
      <c r="L130" s="66"/>
      <c r="M130" s="111"/>
      <c r="N130" s="66"/>
      <c r="O130" s="111"/>
      <c r="P130" s="66"/>
      <c r="Q130" s="111"/>
    </row>
    <row r="131" spans="1:17" x14ac:dyDescent="0.35">
      <c r="A131" s="50"/>
      <c r="B131" s="50"/>
      <c r="C131" s="50"/>
      <c r="E131" s="155" t="s">
        <v>248</v>
      </c>
      <c r="F131" s="1151" t="s">
        <v>12</v>
      </c>
      <c r="G131" s="76"/>
      <c r="H131" s="111"/>
      <c r="I131" s="66"/>
      <c r="J131" s="66"/>
      <c r="K131" s="111"/>
      <c r="L131" s="66"/>
      <c r="M131" s="111"/>
      <c r="N131" s="66"/>
      <c r="O131" s="111"/>
      <c r="P131" s="66"/>
      <c r="Q131" s="111"/>
    </row>
    <row r="132" spans="1:17" x14ac:dyDescent="0.35">
      <c r="A132" s="50"/>
      <c r="B132" s="50"/>
      <c r="C132" s="50"/>
      <c r="E132" s="155" t="s">
        <v>249</v>
      </c>
      <c r="F132" s="1151" t="s">
        <v>12</v>
      </c>
      <c r="G132" s="76"/>
      <c r="H132" s="111"/>
      <c r="I132" s="66"/>
      <c r="J132" s="66"/>
      <c r="K132" s="111"/>
      <c r="L132" s="66"/>
      <c r="M132" s="111"/>
      <c r="N132" s="66"/>
      <c r="O132" s="111"/>
      <c r="P132" s="66"/>
      <c r="Q132" s="111"/>
    </row>
    <row r="133" spans="1:17" x14ac:dyDescent="0.35">
      <c r="A133" s="51"/>
      <c r="B133" s="51"/>
      <c r="C133" s="51"/>
      <c r="E133" s="156" t="s">
        <v>176</v>
      </c>
      <c r="F133" s="1151">
        <v>12</v>
      </c>
      <c r="G133" s="76"/>
      <c r="H133" s="111"/>
      <c r="I133" s="66"/>
      <c r="J133" s="66"/>
      <c r="K133" s="111"/>
      <c r="L133" s="66"/>
      <c r="M133" s="111"/>
      <c r="N133" s="66"/>
      <c r="O133" s="111"/>
      <c r="P133" s="66"/>
      <c r="Q133" s="111"/>
    </row>
    <row r="134" spans="1:17" x14ac:dyDescent="0.35">
      <c r="A134" s="89"/>
      <c r="B134" s="89"/>
      <c r="C134" s="89"/>
      <c r="E134" s="66" t="s">
        <v>250</v>
      </c>
      <c r="F134" s="1151" t="s">
        <v>12</v>
      </c>
      <c r="G134" s="76"/>
      <c r="H134" s="146"/>
      <c r="I134" s="147"/>
      <c r="J134" s="147"/>
      <c r="K134" s="146"/>
      <c r="L134" s="147"/>
      <c r="M134" s="146"/>
      <c r="N134" s="147"/>
      <c r="O134" s="146"/>
      <c r="P134" s="147"/>
      <c r="Q134" s="146"/>
    </row>
    <row r="135" spans="1:17" x14ac:dyDescent="0.35">
      <c r="E135" s="66" t="s">
        <v>251</v>
      </c>
      <c r="F135" s="1151" t="s">
        <v>12</v>
      </c>
      <c r="G135" s="76"/>
      <c r="H135" s="111"/>
      <c r="I135" s="66"/>
      <c r="J135" s="66"/>
      <c r="K135" s="111"/>
      <c r="L135" s="66"/>
      <c r="M135" s="111"/>
      <c r="N135" s="66"/>
      <c r="O135" s="111"/>
      <c r="P135" s="66"/>
      <c r="Q135" s="111"/>
    </row>
    <row r="136" spans="1:17" x14ac:dyDescent="0.35">
      <c r="E136" s="66" t="s">
        <v>252</v>
      </c>
      <c r="F136" s="1151" t="s">
        <v>12</v>
      </c>
      <c r="G136" s="76"/>
      <c r="H136" s="111"/>
      <c r="I136" s="66"/>
      <c r="J136" s="66"/>
      <c r="K136" s="111"/>
      <c r="L136" s="66"/>
      <c r="M136" s="111"/>
      <c r="N136" s="66"/>
      <c r="O136" s="111"/>
      <c r="P136" s="66"/>
      <c r="Q136" s="111"/>
    </row>
    <row r="137" spans="1:17" x14ac:dyDescent="0.35">
      <c r="E137" s="66" t="s">
        <v>253</v>
      </c>
      <c r="F137" s="1151">
        <v>11</v>
      </c>
      <c r="G137" s="76"/>
      <c r="H137" s="111"/>
      <c r="I137" s="66"/>
      <c r="J137" s="66"/>
      <c r="K137" s="111"/>
      <c r="L137" s="66"/>
      <c r="M137" s="111"/>
      <c r="N137" s="66"/>
      <c r="O137" s="111"/>
      <c r="P137" s="66"/>
      <c r="Q137" s="111"/>
    </row>
    <row r="138" spans="1:17" x14ac:dyDescent="0.35">
      <c r="E138" s="66" t="s">
        <v>254</v>
      </c>
      <c r="F138" s="1151">
        <v>18</v>
      </c>
      <c r="G138" s="76"/>
      <c r="H138" s="111"/>
      <c r="I138" s="66"/>
      <c r="J138" s="66"/>
      <c r="K138" s="111"/>
      <c r="L138" s="66"/>
      <c r="M138" s="111"/>
      <c r="N138" s="66"/>
      <c r="O138" s="111"/>
      <c r="P138" s="66"/>
      <c r="Q138" s="111"/>
    </row>
    <row r="139" spans="1:17" x14ac:dyDescent="0.35">
      <c r="E139" s="66" t="s">
        <v>255</v>
      </c>
      <c r="F139" s="1151">
        <v>27</v>
      </c>
      <c r="G139" s="76"/>
      <c r="H139" s="111"/>
      <c r="I139" s="66"/>
      <c r="J139" s="66"/>
      <c r="K139" s="111"/>
      <c r="L139" s="66"/>
      <c r="M139" s="111"/>
      <c r="N139" s="66"/>
      <c r="O139" s="111"/>
      <c r="P139" s="66"/>
      <c r="Q139" s="111"/>
    </row>
    <row r="140" spans="1:17" x14ac:dyDescent="0.35">
      <c r="E140" s="66" t="s">
        <v>179</v>
      </c>
      <c r="F140" s="1151">
        <v>70</v>
      </c>
      <c r="G140" s="76"/>
      <c r="H140" s="111"/>
      <c r="I140" s="66"/>
      <c r="J140" s="66"/>
      <c r="K140" s="111"/>
      <c r="L140" s="66"/>
      <c r="M140" s="111"/>
      <c r="N140" s="66"/>
      <c r="O140" s="111"/>
      <c r="P140" s="66"/>
      <c r="Q140" s="111"/>
    </row>
    <row r="141" spans="1:17" x14ac:dyDescent="0.35">
      <c r="E141" s="66" t="s">
        <v>181</v>
      </c>
      <c r="F141" s="1151" t="s">
        <v>12</v>
      </c>
      <c r="G141" s="76"/>
      <c r="H141" s="111"/>
      <c r="I141" s="66"/>
      <c r="J141" s="66"/>
      <c r="K141" s="111"/>
      <c r="L141" s="66"/>
      <c r="M141" s="111"/>
      <c r="N141" s="66"/>
      <c r="O141" s="111"/>
      <c r="P141" s="66"/>
      <c r="Q141" s="111"/>
    </row>
    <row r="142" spans="1:17" x14ac:dyDescent="0.35">
      <c r="E142" s="66" t="s">
        <v>256</v>
      </c>
      <c r="F142" s="1151">
        <v>67</v>
      </c>
      <c r="G142" s="76"/>
      <c r="H142" s="111"/>
      <c r="I142" s="66"/>
      <c r="J142" s="66"/>
      <c r="K142" s="111"/>
      <c r="L142" s="66"/>
      <c r="M142" s="111"/>
      <c r="N142" s="66"/>
      <c r="O142" s="111"/>
      <c r="P142" s="66"/>
      <c r="Q142" s="111"/>
    </row>
    <row r="143" spans="1:17" x14ac:dyDescent="0.35">
      <c r="E143" s="66" t="s">
        <v>257</v>
      </c>
      <c r="F143" s="1151">
        <v>51</v>
      </c>
      <c r="G143" s="76"/>
      <c r="H143" s="111"/>
      <c r="I143" s="66"/>
      <c r="J143" s="66"/>
      <c r="K143" s="111"/>
      <c r="L143" s="66"/>
      <c r="M143" s="111"/>
      <c r="N143" s="66"/>
      <c r="O143" s="111"/>
      <c r="P143" s="66"/>
      <c r="Q143" s="111"/>
    </row>
    <row r="144" spans="1:17" x14ac:dyDescent="0.35">
      <c r="E144" s="66" t="s">
        <v>258</v>
      </c>
      <c r="F144" s="1151">
        <v>25</v>
      </c>
      <c r="G144" s="76"/>
      <c r="H144" s="111"/>
      <c r="I144" s="66"/>
      <c r="J144" s="66"/>
      <c r="K144" s="111"/>
      <c r="L144" s="66"/>
      <c r="M144" s="111"/>
      <c r="N144" s="66"/>
      <c r="O144" s="111"/>
      <c r="P144" s="66"/>
      <c r="Q144" s="111"/>
    </row>
    <row r="145" spans="5:17" x14ac:dyDescent="0.35">
      <c r="E145" s="7" t="s">
        <v>480</v>
      </c>
      <c r="F145" s="1151" t="s">
        <v>12</v>
      </c>
      <c r="G145" s="76"/>
      <c r="H145" s="111"/>
      <c r="I145" s="66"/>
      <c r="J145" s="66"/>
      <c r="K145" s="111"/>
      <c r="L145" s="66"/>
      <c r="M145" s="111"/>
      <c r="N145" s="66"/>
      <c r="O145" s="111"/>
      <c r="P145" s="66"/>
      <c r="Q145" s="111"/>
    </row>
    <row r="146" spans="5:17" x14ac:dyDescent="0.35">
      <c r="E146" s="66" t="s">
        <v>259</v>
      </c>
      <c r="F146" s="1151">
        <v>4</v>
      </c>
      <c r="G146" s="76"/>
      <c r="H146" s="111"/>
      <c r="I146" s="66"/>
      <c r="J146" s="66"/>
      <c r="K146" s="111"/>
      <c r="L146" s="66"/>
      <c r="M146" s="111"/>
      <c r="N146" s="66"/>
      <c r="O146" s="111"/>
      <c r="P146" s="66"/>
      <c r="Q146" s="111"/>
    </row>
    <row r="147" spans="5:17" x14ac:dyDescent="0.35">
      <c r="E147" s="66" t="s">
        <v>182</v>
      </c>
      <c r="F147" s="1151">
        <v>40</v>
      </c>
      <c r="G147" s="76"/>
      <c r="H147" s="111"/>
      <c r="I147" s="66"/>
      <c r="J147" s="66"/>
      <c r="K147" s="111"/>
      <c r="L147" s="66"/>
      <c r="M147" s="111"/>
      <c r="N147" s="66"/>
      <c r="O147" s="111"/>
      <c r="P147" s="66"/>
      <c r="Q147" s="111"/>
    </row>
    <row r="148" spans="5:17" x14ac:dyDescent="0.35">
      <c r="E148" s="66" t="s">
        <v>183</v>
      </c>
      <c r="F148" s="1151" t="s">
        <v>12</v>
      </c>
      <c r="G148" s="76"/>
      <c r="H148" s="111"/>
      <c r="I148" s="66"/>
      <c r="J148" s="66"/>
      <c r="K148" s="111"/>
      <c r="L148" s="66"/>
      <c r="M148" s="111"/>
      <c r="N148" s="66"/>
      <c r="O148" s="111"/>
      <c r="P148" s="66"/>
      <c r="Q148" s="111"/>
    </row>
    <row r="149" spans="5:17" x14ac:dyDescent="0.35">
      <c r="E149" s="66" t="s">
        <v>260</v>
      </c>
      <c r="F149" s="1151" t="s">
        <v>12</v>
      </c>
      <c r="G149" s="76"/>
      <c r="H149" s="111"/>
      <c r="I149" s="66"/>
      <c r="J149" s="66"/>
      <c r="K149" s="111"/>
      <c r="L149" s="66"/>
      <c r="M149" s="111"/>
      <c r="N149" s="66"/>
      <c r="O149" s="111"/>
      <c r="P149" s="66"/>
      <c r="Q149" s="111"/>
    </row>
    <row r="150" spans="5:17" x14ac:dyDescent="0.35">
      <c r="E150" s="7" t="s">
        <v>478</v>
      </c>
      <c r="F150" s="1151">
        <v>7</v>
      </c>
      <c r="G150" s="76"/>
      <c r="H150" s="111"/>
      <c r="I150" s="66"/>
      <c r="J150" s="66"/>
      <c r="K150" s="111"/>
      <c r="L150" s="66"/>
      <c r="M150" s="111"/>
      <c r="N150" s="66"/>
      <c r="O150" s="111"/>
      <c r="P150" s="66"/>
      <c r="Q150" s="111"/>
    </row>
    <row r="151" spans="5:17" x14ac:dyDescent="0.35">
      <c r="E151" s="66" t="s">
        <v>261</v>
      </c>
      <c r="F151" s="1151">
        <v>3</v>
      </c>
      <c r="G151" s="76"/>
      <c r="H151" s="111"/>
      <c r="I151" s="66"/>
      <c r="J151" s="66"/>
      <c r="K151" s="111"/>
      <c r="L151" s="66"/>
      <c r="M151" s="111"/>
      <c r="N151" s="66"/>
      <c r="O151" s="111"/>
      <c r="P151" s="66"/>
      <c r="Q151" s="111"/>
    </row>
    <row r="152" spans="5:17" x14ac:dyDescent="0.35">
      <c r="E152" s="66" t="s">
        <v>184</v>
      </c>
      <c r="F152" s="1151">
        <v>17</v>
      </c>
      <c r="G152" s="76"/>
      <c r="H152" s="111"/>
      <c r="I152" s="66"/>
      <c r="J152" s="66"/>
      <c r="K152" s="111"/>
      <c r="L152" s="66"/>
      <c r="M152" s="111"/>
      <c r="N152" s="66"/>
      <c r="O152" s="111"/>
      <c r="P152" s="66"/>
      <c r="Q152" s="111"/>
    </row>
    <row r="153" spans="5:17" x14ac:dyDescent="0.35">
      <c r="E153" s="66" t="s">
        <v>262</v>
      </c>
      <c r="F153" s="1151" t="s">
        <v>12</v>
      </c>
      <c r="G153" s="76"/>
      <c r="H153" s="111"/>
      <c r="I153" s="66"/>
      <c r="J153" s="66"/>
      <c r="K153" s="111"/>
      <c r="L153" s="66"/>
      <c r="M153" s="111"/>
      <c r="N153" s="66"/>
      <c r="O153" s="111"/>
      <c r="P153" s="66"/>
      <c r="Q153" s="111"/>
    </row>
    <row r="154" spans="5:17" x14ac:dyDescent="0.35">
      <c r="E154" s="66" t="s">
        <v>185</v>
      </c>
      <c r="F154" s="1151">
        <v>8</v>
      </c>
      <c r="G154" s="76"/>
      <c r="H154" s="111"/>
      <c r="I154" s="66"/>
      <c r="J154" s="66"/>
      <c r="K154" s="111"/>
      <c r="L154" s="66"/>
      <c r="M154" s="111"/>
      <c r="N154" s="66"/>
      <c r="O154" s="111"/>
      <c r="P154" s="66"/>
      <c r="Q154" s="111"/>
    </row>
    <row r="155" spans="5:17" x14ac:dyDescent="0.35">
      <c r="E155" s="66" t="s">
        <v>263</v>
      </c>
      <c r="F155" s="1151" t="s">
        <v>12</v>
      </c>
      <c r="G155" s="76"/>
      <c r="H155" s="111"/>
      <c r="I155" s="66"/>
      <c r="J155" s="66"/>
      <c r="K155" s="111"/>
      <c r="L155" s="66"/>
      <c r="M155" s="111"/>
      <c r="N155" s="66"/>
      <c r="O155" s="111"/>
      <c r="P155" s="66"/>
      <c r="Q155" s="111"/>
    </row>
    <row r="156" spans="5:17" x14ac:dyDescent="0.35">
      <c r="E156" s="66" t="s">
        <v>264</v>
      </c>
      <c r="F156" s="1151">
        <v>1105</v>
      </c>
      <c r="G156" s="76"/>
      <c r="H156" s="111"/>
      <c r="I156" s="66"/>
      <c r="J156" s="66"/>
      <c r="K156" s="111"/>
      <c r="L156" s="66"/>
      <c r="M156" s="111"/>
      <c r="N156" s="66"/>
      <c r="O156" s="111"/>
      <c r="P156" s="66"/>
      <c r="Q156" s="111"/>
    </row>
    <row r="157" spans="5:17" x14ac:dyDescent="0.35">
      <c r="E157" s="66" t="s">
        <v>265</v>
      </c>
      <c r="F157" s="1151">
        <v>67</v>
      </c>
      <c r="G157" s="76"/>
      <c r="H157" s="111"/>
      <c r="I157" s="66"/>
      <c r="J157" s="66"/>
      <c r="K157" s="111"/>
      <c r="L157" s="66"/>
      <c r="M157" s="111"/>
      <c r="N157" s="66"/>
      <c r="O157" s="111"/>
      <c r="P157" s="66"/>
      <c r="Q157" s="111"/>
    </row>
    <row r="158" spans="5:17" x14ac:dyDescent="0.35">
      <c r="E158" s="66" t="s">
        <v>266</v>
      </c>
      <c r="F158" s="1151">
        <v>3</v>
      </c>
      <c r="G158" s="76"/>
      <c r="H158" s="111"/>
      <c r="I158" s="66"/>
      <c r="J158" s="66"/>
      <c r="K158" s="111"/>
      <c r="L158" s="66"/>
      <c r="M158" s="111"/>
      <c r="N158" s="66"/>
      <c r="O158" s="111"/>
      <c r="P158" s="66"/>
      <c r="Q158" s="111"/>
    </row>
    <row r="159" spans="5:17" x14ac:dyDescent="0.35">
      <c r="E159" s="66" t="s">
        <v>267</v>
      </c>
      <c r="F159" s="1151">
        <v>957</v>
      </c>
      <c r="G159" s="76"/>
      <c r="H159" s="111"/>
      <c r="I159" s="66"/>
      <c r="J159" s="66"/>
      <c r="K159" s="111"/>
      <c r="L159" s="66"/>
      <c r="M159" s="111"/>
      <c r="N159" s="66"/>
      <c r="O159" s="111"/>
      <c r="P159" s="66"/>
      <c r="Q159" s="111"/>
    </row>
    <row r="160" spans="5:17" x14ac:dyDescent="0.35">
      <c r="E160" s="66" t="s">
        <v>268</v>
      </c>
      <c r="F160" s="1151">
        <v>341</v>
      </c>
      <c r="G160" s="76"/>
      <c r="H160" s="111"/>
      <c r="I160" s="66"/>
      <c r="J160" s="66"/>
      <c r="K160" s="111"/>
      <c r="L160" s="66"/>
      <c r="M160" s="111"/>
      <c r="N160" s="66"/>
      <c r="O160" s="111"/>
      <c r="P160" s="66"/>
      <c r="Q160" s="111"/>
    </row>
    <row r="161" spans="5:17" x14ac:dyDescent="0.35">
      <c r="E161" s="66" t="s">
        <v>186</v>
      </c>
      <c r="F161" s="1151">
        <v>36</v>
      </c>
      <c r="G161" s="76"/>
      <c r="H161" s="111"/>
      <c r="I161" s="66"/>
      <c r="J161" s="66"/>
      <c r="K161" s="111"/>
      <c r="L161" s="66"/>
      <c r="M161" s="111"/>
      <c r="N161" s="66"/>
      <c r="O161" s="111"/>
      <c r="P161" s="66"/>
      <c r="Q161" s="111"/>
    </row>
    <row r="162" spans="5:17" x14ac:dyDescent="0.35">
      <c r="E162" s="66" t="s">
        <v>269</v>
      </c>
      <c r="F162" s="1151">
        <v>5</v>
      </c>
      <c r="G162" s="76"/>
      <c r="H162" s="111"/>
      <c r="I162" s="66"/>
      <c r="J162" s="66"/>
      <c r="K162" s="111"/>
      <c r="L162" s="66"/>
      <c r="M162" s="111"/>
      <c r="N162" s="66"/>
      <c r="O162" s="111"/>
      <c r="P162" s="66"/>
      <c r="Q162" s="111"/>
    </row>
    <row r="163" spans="5:17" x14ac:dyDescent="0.35">
      <c r="E163" s="66" t="s">
        <v>270</v>
      </c>
      <c r="F163" s="1151" t="s">
        <v>12</v>
      </c>
      <c r="G163" s="76"/>
      <c r="H163" s="111"/>
      <c r="I163" s="66"/>
      <c r="J163" s="66"/>
      <c r="K163" s="111"/>
      <c r="L163" s="66"/>
      <c r="M163" s="111"/>
      <c r="N163" s="66"/>
      <c r="O163" s="111"/>
      <c r="P163" s="66"/>
      <c r="Q163" s="111"/>
    </row>
    <row r="164" spans="5:17" x14ac:dyDescent="0.35">
      <c r="E164" s="66" t="s">
        <v>271</v>
      </c>
      <c r="F164" s="1151">
        <v>4</v>
      </c>
      <c r="G164" s="76"/>
      <c r="H164" s="111"/>
      <c r="I164" s="66"/>
      <c r="J164" s="66"/>
      <c r="K164" s="111"/>
      <c r="L164" s="66"/>
      <c r="M164" s="111"/>
      <c r="N164" s="66"/>
      <c r="O164" s="111"/>
      <c r="P164" s="66"/>
      <c r="Q164" s="111"/>
    </row>
    <row r="165" spans="5:17" x14ac:dyDescent="0.35">
      <c r="E165" s="66" t="s">
        <v>187</v>
      </c>
      <c r="F165" s="1151">
        <v>160</v>
      </c>
      <c r="G165" s="76"/>
      <c r="H165" s="111"/>
      <c r="I165" s="66"/>
      <c r="J165" s="66"/>
      <c r="K165" s="111"/>
      <c r="L165" s="66"/>
      <c r="M165" s="111"/>
      <c r="N165" s="66"/>
      <c r="O165" s="111"/>
      <c r="P165" s="66"/>
      <c r="Q165" s="111"/>
    </row>
    <row r="166" spans="5:17" x14ac:dyDescent="0.35">
      <c r="E166" s="66" t="s">
        <v>272</v>
      </c>
      <c r="F166" s="1151" t="s">
        <v>12</v>
      </c>
      <c r="G166" s="76"/>
      <c r="H166" s="111"/>
      <c r="I166" s="66"/>
      <c r="J166" s="66"/>
      <c r="K166" s="111"/>
      <c r="L166" s="66"/>
      <c r="M166" s="111"/>
      <c r="N166" s="66"/>
      <c r="O166" s="111"/>
      <c r="P166" s="66"/>
      <c r="Q166" s="111"/>
    </row>
    <row r="167" spans="5:17" x14ac:dyDescent="0.35">
      <c r="E167" s="66" t="s">
        <v>188</v>
      </c>
      <c r="F167" s="1151">
        <v>23</v>
      </c>
      <c r="G167" s="76"/>
      <c r="H167" s="111"/>
      <c r="I167" s="66"/>
      <c r="J167" s="66"/>
      <c r="K167" s="111"/>
      <c r="L167" s="66"/>
      <c r="M167" s="111"/>
      <c r="N167" s="66"/>
      <c r="O167" s="111"/>
      <c r="P167" s="66"/>
      <c r="Q167" s="111"/>
    </row>
    <row r="168" spans="5:17" x14ac:dyDescent="0.35">
      <c r="E168" s="66" t="s">
        <v>273</v>
      </c>
      <c r="F168" s="1151">
        <v>27</v>
      </c>
      <c r="G168" s="76"/>
      <c r="H168" s="111"/>
      <c r="I168" s="66"/>
      <c r="J168" s="66"/>
      <c r="K168" s="111"/>
      <c r="L168" s="66"/>
      <c r="M168" s="111"/>
      <c r="N168" s="66"/>
      <c r="O168" s="111"/>
      <c r="P168" s="66"/>
      <c r="Q168" s="111"/>
    </row>
    <row r="169" spans="5:17" x14ac:dyDescent="0.35">
      <c r="E169" s="66" t="s">
        <v>274</v>
      </c>
      <c r="F169" s="1151">
        <v>80</v>
      </c>
      <c r="G169" s="76"/>
      <c r="H169" s="111"/>
      <c r="I169" s="66"/>
      <c r="J169" s="66"/>
      <c r="K169" s="111"/>
      <c r="L169" s="66"/>
      <c r="M169" s="111"/>
      <c r="N169" s="66"/>
      <c r="O169" s="111"/>
      <c r="P169" s="66"/>
      <c r="Q169" s="111"/>
    </row>
    <row r="170" spans="5:17" x14ac:dyDescent="0.35">
      <c r="E170" s="66" t="s">
        <v>275</v>
      </c>
      <c r="F170" s="1151" t="s">
        <v>12</v>
      </c>
      <c r="G170" s="76"/>
      <c r="H170" s="111"/>
      <c r="I170" s="66"/>
      <c r="J170" s="66"/>
      <c r="K170" s="111"/>
      <c r="L170" s="66"/>
      <c r="M170" s="111"/>
      <c r="N170" s="66"/>
      <c r="O170" s="111"/>
      <c r="P170" s="66"/>
      <c r="Q170" s="111"/>
    </row>
    <row r="171" spans="5:17" x14ac:dyDescent="0.35">
      <c r="E171" s="66" t="s">
        <v>276</v>
      </c>
      <c r="F171" s="1151">
        <v>25</v>
      </c>
      <c r="G171" s="76"/>
      <c r="H171" s="111"/>
      <c r="I171" s="66"/>
      <c r="J171" s="66"/>
      <c r="K171" s="111"/>
      <c r="L171" s="66"/>
      <c r="M171" s="111"/>
      <c r="N171" s="66"/>
      <c r="O171" s="111"/>
      <c r="P171" s="66"/>
      <c r="Q171" s="111"/>
    </row>
    <row r="172" spans="5:17" x14ac:dyDescent="0.35">
      <c r="E172" s="66" t="s">
        <v>277</v>
      </c>
      <c r="F172" s="1151">
        <v>9</v>
      </c>
      <c r="G172" s="76"/>
      <c r="H172" s="111"/>
      <c r="I172" s="66"/>
      <c r="J172" s="66"/>
      <c r="K172" s="111"/>
      <c r="L172" s="66"/>
      <c r="M172" s="111"/>
      <c r="N172" s="66"/>
      <c r="O172" s="111"/>
      <c r="P172" s="66"/>
      <c r="Q172" s="111"/>
    </row>
    <row r="173" spans="5:17" x14ac:dyDescent="0.35">
      <c r="E173" s="66" t="s">
        <v>278</v>
      </c>
      <c r="F173" s="1151">
        <v>175</v>
      </c>
      <c r="G173" s="76"/>
      <c r="H173" s="111"/>
      <c r="I173" s="66"/>
      <c r="J173" s="66"/>
      <c r="K173" s="111"/>
      <c r="L173" s="66"/>
      <c r="M173" s="111"/>
      <c r="N173" s="66"/>
      <c r="O173" s="111"/>
      <c r="P173" s="66"/>
      <c r="Q173" s="111"/>
    </row>
    <row r="174" spans="5:17" x14ac:dyDescent="0.35">
      <c r="E174" s="66" t="s">
        <v>279</v>
      </c>
      <c r="F174" s="1151" t="s">
        <v>12</v>
      </c>
      <c r="G174" s="76"/>
      <c r="H174" s="111"/>
      <c r="I174" s="66"/>
      <c r="J174" s="66"/>
      <c r="K174" s="111"/>
      <c r="L174" s="66"/>
      <c r="M174" s="111"/>
      <c r="N174" s="66"/>
      <c r="O174" s="111"/>
      <c r="P174" s="66"/>
      <c r="Q174" s="111"/>
    </row>
    <row r="175" spans="5:17" x14ac:dyDescent="0.35">
      <c r="E175" s="66" t="s">
        <v>280</v>
      </c>
      <c r="F175" s="1151">
        <v>5</v>
      </c>
      <c r="G175" s="76"/>
      <c r="H175" s="111"/>
      <c r="I175" s="66"/>
      <c r="J175" s="66"/>
      <c r="K175" s="111"/>
      <c r="L175" s="66"/>
      <c r="M175" s="111"/>
      <c r="N175" s="66"/>
      <c r="O175" s="111"/>
      <c r="P175" s="66"/>
      <c r="Q175" s="111"/>
    </row>
    <row r="176" spans="5:17" x14ac:dyDescent="0.35">
      <c r="E176" s="66" t="s">
        <v>281</v>
      </c>
      <c r="F176" s="1151" t="s">
        <v>12</v>
      </c>
      <c r="G176" s="76"/>
      <c r="H176" s="111"/>
      <c r="I176" s="66"/>
      <c r="J176" s="66"/>
      <c r="K176" s="111"/>
      <c r="L176" s="66"/>
      <c r="M176" s="111"/>
      <c r="N176" s="66"/>
      <c r="O176" s="111"/>
      <c r="P176" s="66"/>
      <c r="Q176" s="111"/>
    </row>
    <row r="177" spans="5:17" x14ac:dyDescent="0.35">
      <c r="E177" s="66" t="s">
        <v>282</v>
      </c>
      <c r="F177" s="1151">
        <v>3</v>
      </c>
      <c r="G177" s="76"/>
      <c r="H177" s="111"/>
      <c r="I177" s="66"/>
      <c r="J177" s="66"/>
      <c r="K177" s="111"/>
      <c r="L177" s="66"/>
      <c r="M177" s="111"/>
      <c r="N177" s="66"/>
      <c r="O177" s="111"/>
      <c r="P177" s="66"/>
      <c r="Q177" s="111"/>
    </row>
    <row r="178" spans="5:17" x14ac:dyDescent="0.35">
      <c r="E178" s="66" t="s">
        <v>283</v>
      </c>
      <c r="F178" s="1151">
        <v>7</v>
      </c>
      <c r="G178" s="76"/>
      <c r="H178" s="111"/>
      <c r="I178" s="66"/>
      <c r="J178" s="66"/>
      <c r="K178" s="111"/>
      <c r="L178" s="66"/>
      <c r="M178" s="111"/>
      <c r="N178" s="66"/>
      <c r="O178" s="111"/>
      <c r="P178" s="66"/>
      <c r="Q178" s="111"/>
    </row>
    <row r="179" spans="5:17" x14ac:dyDescent="0.35">
      <c r="E179" s="66" t="s">
        <v>284</v>
      </c>
      <c r="F179" s="1151" t="s">
        <v>12</v>
      </c>
      <c r="G179" s="76"/>
      <c r="H179" s="111"/>
      <c r="I179" s="66"/>
      <c r="J179" s="66"/>
      <c r="K179" s="111"/>
      <c r="L179" s="66"/>
      <c r="M179" s="111"/>
      <c r="N179" s="66"/>
      <c r="O179" s="111"/>
      <c r="P179" s="66"/>
      <c r="Q179" s="111"/>
    </row>
    <row r="180" spans="5:17" x14ac:dyDescent="0.35">
      <c r="E180" s="66" t="s">
        <v>285</v>
      </c>
      <c r="F180" s="1151" t="s">
        <v>12</v>
      </c>
      <c r="G180" s="76"/>
      <c r="H180" s="111"/>
      <c r="I180" s="66"/>
      <c r="J180" s="66"/>
      <c r="K180" s="111"/>
      <c r="L180" s="66"/>
      <c r="M180" s="111"/>
      <c r="N180" s="66"/>
      <c r="O180" s="111"/>
      <c r="P180" s="66"/>
      <c r="Q180" s="111"/>
    </row>
    <row r="181" spans="5:17" x14ac:dyDescent="0.35">
      <c r="E181" s="66" t="s">
        <v>286</v>
      </c>
      <c r="F181" s="1151">
        <v>6</v>
      </c>
      <c r="G181" s="76"/>
      <c r="H181" s="111"/>
      <c r="I181" s="66"/>
      <c r="J181" s="66"/>
      <c r="K181" s="111"/>
      <c r="L181" s="66"/>
      <c r="M181" s="111"/>
      <c r="N181" s="66"/>
      <c r="O181" s="111"/>
      <c r="P181" s="66"/>
      <c r="Q181" s="111"/>
    </row>
    <row r="182" spans="5:17" x14ac:dyDescent="0.35">
      <c r="E182" s="66" t="s">
        <v>287</v>
      </c>
      <c r="F182" s="1151">
        <v>6</v>
      </c>
      <c r="G182" s="76"/>
      <c r="H182" s="111"/>
      <c r="I182" s="66"/>
      <c r="J182" s="66"/>
      <c r="K182" s="111"/>
      <c r="L182" s="66"/>
      <c r="M182" s="111"/>
      <c r="N182" s="66"/>
      <c r="O182" s="111"/>
      <c r="P182" s="66"/>
      <c r="Q182" s="111"/>
    </row>
    <row r="183" spans="5:17" x14ac:dyDescent="0.35">
      <c r="E183" s="66" t="s">
        <v>288</v>
      </c>
      <c r="F183" s="1151">
        <v>25</v>
      </c>
      <c r="G183" s="76"/>
      <c r="H183" s="111"/>
      <c r="I183" s="66"/>
      <c r="J183" s="66"/>
      <c r="K183" s="111"/>
      <c r="L183" s="66"/>
      <c r="M183" s="111"/>
      <c r="N183" s="66"/>
      <c r="O183" s="111"/>
      <c r="P183" s="66"/>
      <c r="Q183" s="111"/>
    </row>
    <row r="184" spans="5:17" x14ac:dyDescent="0.35">
      <c r="E184" s="66" t="s">
        <v>289</v>
      </c>
      <c r="F184" s="1151">
        <v>18</v>
      </c>
      <c r="G184" s="76"/>
      <c r="H184" s="111"/>
      <c r="I184" s="66"/>
      <c r="J184" s="66"/>
      <c r="K184" s="111"/>
      <c r="L184" s="66"/>
      <c r="M184" s="111"/>
      <c r="N184" s="66"/>
      <c r="O184" s="111"/>
      <c r="P184" s="66"/>
      <c r="Q184" s="111"/>
    </row>
    <row r="185" spans="5:17" x14ac:dyDescent="0.35">
      <c r="E185" s="66" t="s">
        <v>14</v>
      </c>
      <c r="F185" s="1151">
        <v>427</v>
      </c>
      <c r="G185" s="76"/>
      <c r="H185" s="111"/>
      <c r="I185" s="66"/>
      <c r="J185" s="66"/>
      <c r="K185" s="111"/>
      <c r="L185" s="66"/>
      <c r="M185" s="111"/>
      <c r="N185" s="66"/>
      <c r="O185" s="111"/>
      <c r="P185" s="66"/>
      <c r="Q185" s="111"/>
    </row>
    <row r="186" spans="5:17" x14ac:dyDescent="0.35">
      <c r="E186" s="66" t="s">
        <v>290</v>
      </c>
      <c r="F186" s="1151">
        <v>132</v>
      </c>
      <c r="G186" s="76"/>
      <c r="H186" s="111"/>
      <c r="I186" s="66"/>
      <c r="J186" s="66"/>
      <c r="K186" s="111"/>
      <c r="L186" s="66"/>
      <c r="M186" s="111"/>
      <c r="N186" s="66"/>
      <c r="O186" s="111"/>
      <c r="P186" s="66"/>
      <c r="Q186" s="111"/>
    </row>
    <row r="187" spans="5:17" x14ac:dyDescent="0.35">
      <c r="E187" s="66" t="s">
        <v>189</v>
      </c>
      <c r="F187" s="1151">
        <v>9</v>
      </c>
      <c r="G187" s="76"/>
      <c r="H187" s="111"/>
      <c r="I187" s="66"/>
      <c r="J187" s="66"/>
      <c r="K187" s="111"/>
      <c r="L187" s="66"/>
      <c r="M187" s="111"/>
      <c r="N187" s="66"/>
      <c r="O187" s="111"/>
      <c r="P187" s="66"/>
      <c r="Q187" s="111"/>
    </row>
    <row r="188" spans="5:17" x14ac:dyDescent="0.35">
      <c r="E188" s="66" t="s">
        <v>291</v>
      </c>
      <c r="F188" s="1151">
        <v>4</v>
      </c>
      <c r="G188" s="76"/>
      <c r="H188" s="111"/>
      <c r="I188" s="66"/>
      <c r="J188" s="66"/>
      <c r="K188" s="111"/>
      <c r="L188" s="66"/>
      <c r="M188" s="111"/>
      <c r="N188" s="66"/>
      <c r="O188" s="111"/>
      <c r="P188" s="66"/>
      <c r="Q188" s="111"/>
    </row>
    <row r="189" spans="5:17" x14ac:dyDescent="0.35">
      <c r="E189" s="66" t="s">
        <v>292</v>
      </c>
      <c r="F189" s="1151">
        <v>6</v>
      </c>
      <c r="G189" s="76"/>
      <c r="H189" s="111"/>
      <c r="I189" s="66"/>
      <c r="J189" s="66"/>
      <c r="K189" s="111"/>
      <c r="L189" s="66"/>
      <c r="M189" s="111"/>
      <c r="N189" s="66"/>
      <c r="O189" s="111"/>
      <c r="P189" s="66"/>
      <c r="Q189" s="111"/>
    </row>
    <row r="190" spans="5:17" x14ac:dyDescent="0.35">
      <c r="E190" s="66" t="s">
        <v>293</v>
      </c>
      <c r="F190" s="1151">
        <v>4</v>
      </c>
      <c r="G190" s="76"/>
      <c r="H190" s="111"/>
      <c r="I190" s="66"/>
      <c r="J190" s="66"/>
      <c r="K190" s="111"/>
      <c r="L190" s="66"/>
      <c r="M190" s="111"/>
      <c r="N190" s="66"/>
      <c r="O190" s="111"/>
      <c r="P190" s="66"/>
      <c r="Q190" s="111"/>
    </row>
    <row r="191" spans="5:17" x14ac:dyDescent="0.35">
      <c r="E191" s="66" t="s">
        <v>294</v>
      </c>
      <c r="F191" s="1151">
        <v>13</v>
      </c>
      <c r="G191" s="76"/>
      <c r="H191" s="111"/>
      <c r="I191" s="66"/>
      <c r="J191" s="66"/>
      <c r="K191" s="111"/>
      <c r="L191" s="66"/>
      <c r="M191" s="111"/>
      <c r="N191" s="66"/>
      <c r="O191" s="111"/>
      <c r="P191" s="66"/>
      <c r="Q191" s="111"/>
    </row>
    <row r="192" spans="5:17" x14ac:dyDescent="0.35">
      <c r="E192" s="66" t="s">
        <v>295</v>
      </c>
      <c r="F192" s="1151">
        <v>7</v>
      </c>
      <c r="G192" s="76"/>
      <c r="H192" s="111"/>
      <c r="I192" s="66"/>
      <c r="J192" s="66"/>
      <c r="K192" s="111"/>
      <c r="L192" s="66"/>
      <c r="M192" s="111"/>
      <c r="N192" s="66"/>
      <c r="O192" s="111"/>
      <c r="P192" s="66"/>
      <c r="Q192" s="111"/>
    </row>
    <row r="193" spans="1:27" x14ac:dyDescent="0.35">
      <c r="E193" s="66" t="s">
        <v>296</v>
      </c>
      <c r="F193" s="1151">
        <v>15</v>
      </c>
      <c r="G193" s="76"/>
      <c r="H193" s="111"/>
      <c r="I193" s="66"/>
      <c r="J193" s="66"/>
      <c r="K193" s="111"/>
      <c r="L193" s="66"/>
      <c r="M193" s="111"/>
      <c r="N193" s="66"/>
      <c r="O193" s="111"/>
      <c r="P193" s="66"/>
      <c r="Q193" s="111"/>
    </row>
    <row r="194" spans="1:27" x14ac:dyDescent="0.35">
      <c r="E194" s="7" t="s">
        <v>479</v>
      </c>
      <c r="F194" s="1151" t="s">
        <v>12</v>
      </c>
      <c r="G194" s="76"/>
      <c r="H194" s="111"/>
      <c r="I194" s="66"/>
      <c r="J194" s="66"/>
      <c r="K194" s="111"/>
      <c r="L194" s="66"/>
      <c r="M194" s="111"/>
      <c r="N194" s="66"/>
      <c r="O194" s="111"/>
      <c r="P194" s="66"/>
      <c r="Q194" s="111"/>
    </row>
    <row r="195" spans="1:27" x14ac:dyDescent="0.35">
      <c r="F195" s="1151"/>
      <c r="G195" s="76"/>
    </row>
    <row r="196" spans="1:27" ht="15.5" x14ac:dyDescent="0.35">
      <c r="A196" s="169"/>
      <c r="B196" s="169"/>
      <c r="C196" s="169" t="s">
        <v>76</v>
      </c>
      <c r="D196" s="169"/>
      <c r="E196" s="170"/>
      <c r="F196" s="1150">
        <v>15048</v>
      </c>
      <c r="G196" s="175"/>
      <c r="H196" s="47">
        <v>2572</v>
      </c>
      <c r="I196" s="48"/>
      <c r="J196" s="48"/>
      <c r="K196" s="1003">
        <v>2378</v>
      </c>
      <c r="L196" s="48"/>
      <c r="M196" s="1003">
        <v>2438</v>
      </c>
      <c r="N196" s="48"/>
      <c r="O196" s="77">
        <v>3513</v>
      </c>
      <c r="P196" s="77"/>
      <c r="Q196" s="77">
        <v>4147</v>
      </c>
      <c r="R196" s="5"/>
    </row>
    <row r="197" spans="1:27" x14ac:dyDescent="0.35">
      <c r="E197" s="7" t="s">
        <v>103</v>
      </c>
      <c r="F197" s="489">
        <v>3486</v>
      </c>
      <c r="G197" s="97"/>
      <c r="I197" s="45"/>
      <c r="J197" s="45"/>
      <c r="L197" s="45"/>
      <c r="N197" s="45"/>
      <c r="P197" s="45"/>
    </row>
    <row r="198" spans="1:27" x14ac:dyDescent="0.35">
      <c r="E198" s="7" t="s">
        <v>297</v>
      </c>
      <c r="F198" s="489">
        <v>650</v>
      </c>
      <c r="G198" s="97"/>
      <c r="I198" s="45"/>
      <c r="J198" s="45"/>
      <c r="L198" s="45"/>
      <c r="N198" s="45"/>
      <c r="P198" s="45"/>
    </row>
    <row r="199" spans="1:27" x14ac:dyDescent="0.35">
      <c r="E199" s="7" t="s">
        <v>298</v>
      </c>
      <c r="F199" s="489">
        <v>151</v>
      </c>
      <c r="G199" s="97"/>
      <c r="I199" s="45"/>
      <c r="J199" s="45"/>
      <c r="L199" s="45"/>
      <c r="N199" s="45"/>
      <c r="P199" s="45"/>
    </row>
    <row r="200" spans="1:27" x14ac:dyDescent="0.35">
      <c r="E200" s="7" t="s">
        <v>299</v>
      </c>
      <c r="F200" s="489">
        <v>557</v>
      </c>
      <c r="G200" s="97"/>
      <c r="I200" s="45"/>
      <c r="J200" s="45"/>
      <c r="L200" s="45"/>
      <c r="N200" s="45"/>
      <c r="P200" s="45"/>
    </row>
    <row r="201" spans="1:27" x14ac:dyDescent="0.35">
      <c r="E201" s="7" t="s">
        <v>300</v>
      </c>
      <c r="F201" s="489">
        <v>239</v>
      </c>
      <c r="G201" s="97"/>
      <c r="I201" s="45"/>
      <c r="J201" s="45"/>
      <c r="L201" s="45"/>
      <c r="N201" s="45"/>
      <c r="P201" s="45"/>
    </row>
    <row r="202" spans="1:27" x14ac:dyDescent="0.35">
      <c r="E202" s="7" t="s">
        <v>301</v>
      </c>
      <c r="F202" s="489">
        <v>2932</v>
      </c>
      <c r="G202" s="97"/>
      <c r="I202" s="45"/>
      <c r="J202" s="45"/>
      <c r="L202" s="45"/>
      <c r="N202" s="45"/>
      <c r="P202" s="45"/>
    </row>
    <row r="203" spans="1:27" x14ac:dyDescent="0.35">
      <c r="E203" s="7" t="s">
        <v>133</v>
      </c>
      <c r="F203" s="489">
        <v>7000</v>
      </c>
      <c r="G203" s="97"/>
      <c r="I203" s="45"/>
      <c r="J203" s="45"/>
      <c r="L203" s="45"/>
      <c r="N203" s="45"/>
      <c r="P203" s="45"/>
    </row>
    <row r="204" spans="1:27" x14ac:dyDescent="0.35">
      <c r="E204" s="7" t="s">
        <v>38</v>
      </c>
      <c r="F204" s="489">
        <v>33</v>
      </c>
      <c r="H204" s="718"/>
    </row>
    <row r="206" spans="1:27" x14ac:dyDescent="0.35">
      <c r="A206" s="1463" t="s">
        <v>517</v>
      </c>
      <c r="B206" s="1463"/>
      <c r="C206" s="1463"/>
      <c r="D206" s="1463"/>
      <c r="E206" s="1463"/>
      <c r="F206" s="1463"/>
      <c r="G206" s="1463"/>
      <c r="H206" s="1463"/>
      <c r="I206" s="1463"/>
      <c r="J206" s="1463"/>
      <c r="K206" s="1463"/>
      <c r="L206" s="1463"/>
      <c r="M206" s="1463"/>
      <c r="N206" s="1463"/>
      <c r="O206" s="1463"/>
      <c r="P206" s="1463"/>
      <c r="Q206" s="1463"/>
      <c r="R206" s="1463"/>
      <c r="S206" s="1463"/>
      <c r="T206" s="1463"/>
      <c r="U206" s="1463"/>
      <c r="V206" s="1148"/>
      <c r="W206" s="1148"/>
      <c r="X206" s="1148"/>
      <c r="Y206" s="1148"/>
      <c r="Z206" s="1148"/>
      <c r="AA206" s="1148"/>
    </row>
    <row r="207" spans="1:27" x14ac:dyDescent="0.35">
      <c r="A207" s="1463"/>
      <c r="B207" s="1463"/>
      <c r="C207" s="1463"/>
      <c r="D207" s="1463"/>
      <c r="E207" s="1463"/>
      <c r="F207" s="1463"/>
      <c r="G207" s="1463"/>
      <c r="H207" s="1463"/>
      <c r="I207" s="1463"/>
      <c r="J207" s="1463"/>
      <c r="K207" s="1463"/>
      <c r="L207" s="1463"/>
      <c r="M207" s="1463"/>
      <c r="N207" s="1463"/>
      <c r="O207" s="1463"/>
      <c r="P207" s="1463"/>
      <c r="Q207" s="1463"/>
      <c r="R207" s="1463"/>
      <c r="S207" s="1463"/>
      <c r="T207" s="1463"/>
      <c r="U207" s="1463"/>
      <c r="V207" s="1148"/>
      <c r="W207" s="1148"/>
      <c r="X207" s="1148"/>
      <c r="Y207" s="1148"/>
      <c r="Z207" s="1148"/>
      <c r="AA207" s="1148"/>
    </row>
    <row r="208" spans="1:27" x14ac:dyDescent="0.35">
      <c r="A208" s="1461" t="s">
        <v>490</v>
      </c>
      <c r="B208" s="1461"/>
      <c r="C208" s="1461"/>
      <c r="D208" s="1461"/>
      <c r="E208" s="1461"/>
      <c r="F208" s="1461"/>
      <c r="G208" s="1461"/>
      <c r="H208" s="1461"/>
      <c r="I208" s="1461"/>
      <c r="J208" s="1461"/>
      <c r="K208" s="1461"/>
      <c r="L208" s="1461"/>
      <c r="M208" s="1461"/>
      <c r="N208" s="1461"/>
      <c r="O208" s="1461"/>
      <c r="P208" s="1461"/>
      <c r="Q208" s="1461"/>
      <c r="R208" s="1461"/>
      <c r="S208" s="1461"/>
      <c r="T208" s="1461"/>
      <c r="U208" s="1461"/>
      <c r="V208" s="1461"/>
      <c r="W208" s="1461"/>
      <c r="X208" s="1461"/>
      <c r="Y208" s="1461"/>
      <c r="Z208" s="1461"/>
      <c r="AA208" s="1461"/>
    </row>
    <row r="209" spans="1:51" x14ac:dyDescent="0.35">
      <c r="A209" s="1154" t="s">
        <v>3009</v>
      </c>
    </row>
    <row r="210" spans="1:51" x14ac:dyDescent="0.35">
      <c r="A210" s="1461" t="s">
        <v>498</v>
      </c>
      <c r="B210" s="1461"/>
      <c r="C210" s="1461"/>
      <c r="D210" s="1461"/>
      <c r="E210" s="1461"/>
      <c r="F210" s="1461"/>
      <c r="G210" s="1461"/>
      <c r="H210" s="1461"/>
      <c r="I210" s="1461"/>
      <c r="J210" s="1461"/>
      <c r="K210" s="1461"/>
      <c r="L210" s="1461"/>
      <c r="M210" s="1461"/>
      <c r="N210" s="1461"/>
      <c r="O210" s="1461"/>
      <c r="P210" s="1461"/>
      <c r="Q210" s="1461"/>
      <c r="R210" s="1461"/>
      <c r="S210" s="1461"/>
      <c r="T210" s="1461"/>
      <c r="U210" s="1461"/>
      <c r="V210" s="1461"/>
      <c r="W210" s="1461"/>
      <c r="X210" s="1461"/>
      <c r="Y210" s="1461"/>
      <c r="Z210" s="1461"/>
      <c r="AA210" s="1461"/>
    </row>
    <row r="211" spans="1:51" x14ac:dyDescent="0.35">
      <c r="A211" s="1461" t="s">
        <v>518</v>
      </c>
      <c r="B211" s="1461"/>
      <c r="C211" s="1461"/>
      <c r="D211" s="1461"/>
      <c r="E211" s="1461"/>
      <c r="F211" s="1461"/>
      <c r="G211" s="1461"/>
      <c r="H211" s="1461"/>
      <c r="I211" s="1461"/>
      <c r="J211" s="1461"/>
      <c r="K211" s="1461"/>
      <c r="L211" s="1461"/>
      <c r="M211" s="1461"/>
      <c r="N211" s="1461"/>
      <c r="O211" s="1461"/>
      <c r="P211" s="1461"/>
      <c r="Q211" s="1461"/>
      <c r="R211" s="1461"/>
      <c r="S211" s="1461"/>
      <c r="T211" s="1461"/>
      <c r="U211" s="1461"/>
      <c r="V211" s="1461"/>
      <c r="W211" s="1461"/>
      <c r="X211" s="1461"/>
      <c r="Y211" s="1461"/>
      <c r="Z211" s="1461"/>
      <c r="AA211" s="1461"/>
      <c r="AB211" s="1461"/>
      <c r="AC211" s="1461"/>
      <c r="AD211" s="1461"/>
      <c r="AE211" s="1461"/>
      <c r="AF211" s="1461"/>
      <c r="AG211" s="1461"/>
      <c r="AH211" s="1461"/>
      <c r="AI211" s="1461"/>
      <c r="AJ211" s="1461"/>
      <c r="AK211" s="1461"/>
      <c r="AL211" s="1461"/>
      <c r="AM211" s="1461"/>
      <c r="AN211" s="1461"/>
      <c r="AO211" s="1461"/>
      <c r="AP211" s="1461"/>
      <c r="AQ211" s="1461"/>
      <c r="AR211" s="1461"/>
      <c r="AS211" s="1461"/>
      <c r="AT211" s="1461"/>
      <c r="AU211" s="1461"/>
      <c r="AV211" s="1461"/>
      <c r="AW211" s="1461"/>
      <c r="AX211" s="1461"/>
      <c r="AY211" s="1461"/>
    </row>
    <row r="212" spans="1:51" x14ac:dyDescent="0.35">
      <c r="A212" s="1461"/>
      <c r="B212" s="1461"/>
      <c r="C212" s="1461"/>
      <c r="D212" s="1461"/>
      <c r="E212" s="1461"/>
      <c r="F212" s="1461"/>
      <c r="G212" s="1461"/>
      <c r="H212" s="1461"/>
      <c r="I212" s="1461"/>
      <c r="J212" s="1461"/>
      <c r="K212" s="1461"/>
      <c r="L212" s="1461"/>
      <c r="M212" s="1461"/>
      <c r="N212" s="1461"/>
      <c r="O212" s="1461"/>
      <c r="P212" s="1461"/>
      <c r="Q212" s="1461"/>
      <c r="R212" s="1461"/>
      <c r="S212" s="1461"/>
      <c r="T212" s="1461"/>
      <c r="U212" s="1461"/>
      <c r="V212" s="1461"/>
      <c r="W212" s="1461"/>
      <c r="X212" s="1461"/>
      <c r="Y212" s="1461"/>
      <c r="Z212" s="1461"/>
      <c r="AA212" s="1461"/>
      <c r="AB212" s="1461"/>
      <c r="AC212" s="1461"/>
      <c r="AD212" s="1461"/>
      <c r="AE212" s="1461"/>
      <c r="AF212" s="1461"/>
      <c r="AG212" s="1461"/>
      <c r="AH212" s="1461"/>
      <c r="AI212" s="1461"/>
      <c r="AJ212" s="1461"/>
      <c r="AK212" s="1461"/>
      <c r="AL212" s="1461"/>
      <c r="AM212" s="1461"/>
      <c r="AN212" s="1461"/>
      <c r="AO212" s="1461"/>
      <c r="AP212" s="1461"/>
      <c r="AQ212" s="1461"/>
      <c r="AR212" s="1461"/>
      <c r="AS212" s="1461"/>
      <c r="AT212" s="1461"/>
      <c r="AU212" s="1461"/>
      <c r="AV212" s="1461"/>
      <c r="AW212" s="1461"/>
      <c r="AX212" s="1461"/>
      <c r="AY212" s="1461"/>
    </row>
    <row r="213" spans="1:51" x14ac:dyDescent="0.35">
      <c r="A213" s="1461" t="s">
        <v>3068</v>
      </c>
      <c r="B213" s="1461"/>
      <c r="C213" s="1461"/>
      <c r="D213" s="1461"/>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AA213" s="1461"/>
    </row>
    <row r="214" spans="1:51" x14ac:dyDescent="0.35">
      <c r="A214" s="1461"/>
      <c r="B214" s="1461"/>
      <c r="C214" s="1461"/>
      <c r="D214" s="1461"/>
      <c r="E214" s="1461"/>
      <c r="F214" s="1461"/>
      <c r="G214" s="1461"/>
      <c r="H214" s="1461"/>
      <c r="I214" s="1461"/>
      <c r="J214" s="1461"/>
      <c r="K214" s="1461"/>
      <c r="L214" s="1461"/>
      <c r="M214" s="1461"/>
      <c r="N214" s="1461"/>
      <c r="O214" s="1461"/>
      <c r="P214" s="1461"/>
      <c r="Q214" s="1461"/>
      <c r="R214" s="1461"/>
      <c r="S214" s="1461"/>
      <c r="T214" s="1461"/>
      <c r="U214" s="1461"/>
      <c r="V214" s="1461"/>
      <c r="W214" s="1461"/>
      <c r="X214" s="1461"/>
      <c r="Y214" s="1461"/>
      <c r="Z214" s="1461"/>
      <c r="AA214" s="1461"/>
    </row>
    <row r="215" spans="1:51" x14ac:dyDescent="0.35">
      <c r="A215" s="1154"/>
      <c r="B215" s="1155"/>
      <c r="C215" s="1155"/>
      <c r="D215" s="1155"/>
      <c r="E215" s="1155"/>
      <c r="F215" s="1228"/>
      <c r="G215" s="1155"/>
      <c r="H215" s="1229"/>
      <c r="I215" s="1155"/>
      <c r="J215" s="1155"/>
      <c r="K215" s="1229"/>
      <c r="L215" s="1157"/>
      <c r="M215" s="1229"/>
      <c r="N215" s="1155"/>
      <c r="O215" s="1229"/>
      <c r="P215" s="1155"/>
      <c r="Q215" s="1229"/>
      <c r="R215" s="1155"/>
      <c r="S215" s="1155"/>
      <c r="T215" s="1155"/>
      <c r="U215" s="1155"/>
      <c r="V215" s="1155"/>
      <c r="W215" s="1155"/>
      <c r="X215" s="1155"/>
      <c r="Y215" s="1155"/>
      <c r="Z215" s="1155"/>
      <c r="AA215" s="1155"/>
    </row>
    <row r="216" spans="1:51" ht="17" x14ac:dyDescent="0.35">
      <c r="A216" s="1149"/>
      <c r="B216" s="1148"/>
      <c r="C216" s="1148"/>
      <c r="D216" s="1148"/>
      <c r="E216" s="1148"/>
      <c r="F216" s="1210"/>
      <c r="G216" s="1148"/>
      <c r="H216" s="1206"/>
      <c r="I216" s="1158"/>
      <c r="J216" s="1159"/>
      <c r="K216" s="1206"/>
      <c r="L216" s="1157"/>
      <c r="M216" s="1206"/>
      <c r="N216" s="1148"/>
      <c r="O216" s="1206"/>
      <c r="P216" s="1148"/>
      <c r="Q216" s="1206"/>
      <c r="R216" s="1148"/>
      <c r="S216" s="1159"/>
      <c r="T216" s="1148"/>
      <c r="U216" s="1148"/>
      <c r="V216" s="1148"/>
      <c r="W216" s="1148"/>
      <c r="X216" s="1148"/>
      <c r="Y216" s="1148"/>
      <c r="Z216" s="1158"/>
      <c r="AA216" s="1159"/>
    </row>
  </sheetData>
  <customSheetViews>
    <customSheetView guid="{6E86E696-B0D6-465F-9D8E-9F701215684B}" scale="80">
      <pane ySplit="14" topLeftCell="A15" activePane="bottomLeft" state="frozen"/>
      <selection pane="bottomLeft" activeCell="A10" sqref="A10"/>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U206" sqref="U20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10" sqref="A10"/>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U206" sqref="U206"/>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U206" sqref="U206"/>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U206" sqref="U206"/>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U206" sqref="U20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10" sqref="A10"/>
      <pageMargins left="0.7" right="0.7" top="0.75" bottom="0.75" header="0.3" footer="0.3"/>
      <pageSetup paperSize="9" orientation="portrait" r:id="rId9"/>
    </customSheetView>
  </customSheetViews>
  <mergeCells count="14">
    <mergeCell ref="A206:U207"/>
    <mergeCell ref="A208:AA208"/>
    <mergeCell ref="A213:AA214"/>
    <mergeCell ref="A210:AA210"/>
    <mergeCell ref="A211:AY212"/>
    <mergeCell ref="A4:AC4"/>
    <mergeCell ref="H11:R11"/>
    <mergeCell ref="A2:AE2"/>
    <mergeCell ref="A9:L9"/>
    <mergeCell ref="H12:J12"/>
    <mergeCell ref="K12:L12"/>
    <mergeCell ref="M12:N12"/>
    <mergeCell ref="O12:P12"/>
    <mergeCell ref="Q12:R12"/>
  </mergeCells>
  <hyperlinks>
    <hyperlink ref="A10:D10" location="Contents!A1" display="Return to Contents"/>
  </hyperlinks>
  <pageMargins left="0.7" right="0.7" top="0.75" bottom="0.75" header="0.3" footer="0.3"/>
  <pageSetup paperSize="9" orientation="portrait" r:id="rId1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AM35"/>
  <sheetViews>
    <sheetView zoomScale="80" zoomScaleNormal="80" workbookViewId="0">
      <pane ySplit="12" topLeftCell="A13" activePane="bottomLeft" state="frozen"/>
      <selection pane="bottomLeft" activeCell="A3" sqref="A3"/>
    </sheetView>
  </sheetViews>
  <sheetFormatPr defaultColWidth="9.1796875" defaultRowHeight="16.5" x14ac:dyDescent="0.35"/>
  <cols>
    <col min="1" max="3" width="1.54296875" style="7" customWidth="1"/>
    <col min="4" max="4" width="5.1796875" style="7" customWidth="1"/>
    <col min="5" max="5" width="27.7265625" style="7" bestFit="1" customWidth="1"/>
    <col min="6" max="6" width="9.1796875" style="45"/>
    <col min="7" max="7" width="1.26953125" style="7" customWidth="1"/>
    <col min="8" max="8" width="7.1796875" style="45" bestFit="1" customWidth="1"/>
    <col min="9" max="9" width="1.26953125" style="7" customWidth="1"/>
    <col min="10" max="10" width="7.1796875" style="45" customWidth="1"/>
    <col min="11" max="11" width="1.26953125" style="7" customWidth="1"/>
    <col min="12" max="12" width="7.1796875" style="45" customWidth="1"/>
    <col min="13" max="13" width="1.26953125" style="7" customWidth="1"/>
    <col min="14" max="14" width="7.1796875" style="45" bestFit="1" customWidth="1"/>
    <col min="15" max="15" width="1.26953125" style="7" customWidth="1"/>
    <col min="16" max="16" width="7.1796875" style="45" bestFit="1" customWidth="1"/>
    <col min="17" max="17" width="1.26953125" style="362" customWidth="1"/>
    <col min="18" max="16384" width="9.1796875" style="7"/>
  </cols>
  <sheetData>
    <row r="1" spans="1:39" ht="6" customHeight="1" x14ac:dyDescent="0.25"/>
    <row r="2" spans="1:39" s="393" customFormat="1" ht="18" x14ac:dyDescent="0.25">
      <c r="A2" s="1462" t="s">
        <v>515</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392"/>
      <c r="AJ2" s="392"/>
      <c r="AK2" s="392"/>
      <c r="AL2" s="392"/>
      <c r="AM2" s="392"/>
    </row>
    <row r="3" spans="1:39" s="393" customFormat="1" ht="21" customHeight="1" x14ac:dyDescent="0.3">
      <c r="A3" s="1426" t="s">
        <v>3077</v>
      </c>
      <c r="F3" s="423"/>
      <c r="H3" s="423"/>
      <c r="J3" s="423"/>
      <c r="L3" s="434"/>
      <c r="N3" s="423"/>
      <c r="P3" s="423"/>
      <c r="R3" s="398"/>
    </row>
    <row r="4" spans="1:39" s="393" customFormat="1" ht="15" x14ac:dyDescent="0.25">
      <c r="A4" s="1447" t="s">
        <v>516</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422"/>
      <c r="AC4" s="422"/>
      <c r="AD4" s="422"/>
      <c r="AE4" s="422"/>
      <c r="AF4" s="422"/>
    </row>
    <row r="5" spans="1:39" s="393" customFormat="1" ht="6.75" customHeight="1" x14ac:dyDescent="0.2">
      <c r="F5" s="423"/>
      <c r="H5" s="423"/>
      <c r="J5" s="423"/>
      <c r="L5" s="434"/>
      <c r="N5" s="423"/>
      <c r="P5" s="423"/>
      <c r="R5" s="398"/>
    </row>
    <row r="6" spans="1:39" s="393" customFormat="1" ht="15" customHeight="1" x14ac:dyDescent="0.2">
      <c r="A6" s="1440" t="s">
        <v>3010</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row>
    <row r="7" spans="1:39" s="393" customFormat="1" ht="15" customHeight="1" x14ac:dyDescent="0.2">
      <c r="A7" s="396" t="s">
        <v>522</v>
      </c>
      <c r="B7" s="429"/>
      <c r="C7" s="429"/>
      <c r="D7" s="429"/>
      <c r="E7" s="429"/>
      <c r="F7" s="1168"/>
      <c r="G7" s="429"/>
      <c r="H7" s="1168"/>
      <c r="I7" s="429"/>
      <c r="J7" s="1168"/>
      <c r="K7" s="429"/>
      <c r="L7" s="1168"/>
      <c r="M7" s="429"/>
      <c r="N7" s="1168"/>
      <c r="O7" s="429"/>
      <c r="P7" s="1168"/>
      <c r="Q7" s="429"/>
      <c r="R7" s="429"/>
      <c r="S7" s="429"/>
      <c r="T7" s="429"/>
      <c r="U7" s="429"/>
      <c r="V7" s="429"/>
      <c r="W7" s="429"/>
      <c r="X7" s="429"/>
      <c r="Y7" s="429"/>
      <c r="Z7" s="429"/>
      <c r="AA7" s="429"/>
      <c r="AB7" s="429"/>
      <c r="AC7" s="429"/>
      <c r="AD7" s="429"/>
      <c r="AE7" s="429"/>
      <c r="AF7" s="429"/>
      <c r="AG7" s="429"/>
      <c r="AH7" s="429"/>
    </row>
    <row r="8" spans="1:39" s="819" customFormat="1" ht="15" customHeight="1" x14ac:dyDescent="0.2">
      <c r="A8" s="396"/>
      <c r="B8" s="797"/>
      <c r="C8" s="797"/>
      <c r="D8" s="797"/>
      <c r="E8" s="797"/>
      <c r="F8" s="1168"/>
      <c r="G8" s="797"/>
      <c r="H8" s="1168"/>
      <c r="I8" s="797"/>
      <c r="J8" s="1168"/>
      <c r="K8" s="797"/>
      <c r="L8" s="1168"/>
      <c r="M8" s="797"/>
      <c r="N8" s="1168"/>
      <c r="O8" s="797"/>
      <c r="P8" s="1168"/>
      <c r="Q8" s="797"/>
      <c r="R8" s="797"/>
      <c r="S8" s="797"/>
      <c r="T8" s="797"/>
      <c r="U8" s="797"/>
      <c r="V8" s="797"/>
      <c r="W8" s="797"/>
      <c r="X8" s="797"/>
      <c r="Y8" s="797"/>
      <c r="Z8" s="797"/>
      <c r="AA8" s="797"/>
      <c r="AB8" s="797"/>
      <c r="AC8" s="797"/>
      <c r="AD8" s="797"/>
      <c r="AE8" s="797"/>
      <c r="AF8" s="797"/>
      <c r="AG8" s="797"/>
      <c r="AH8" s="797"/>
    </row>
    <row r="9" spans="1:39" s="393" customFormat="1" ht="15" customHeight="1" x14ac:dyDescent="0.2">
      <c r="A9" s="1448" t="s">
        <v>469</v>
      </c>
      <c r="B9" s="1448"/>
      <c r="C9" s="1448"/>
      <c r="D9" s="1448"/>
      <c r="E9" s="1448"/>
      <c r="F9" s="1448"/>
      <c r="G9" s="1448"/>
      <c r="H9" s="1448"/>
      <c r="I9" s="1448"/>
      <c r="J9" s="1448"/>
      <c r="K9" s="1448"/>
      <c r="L9" s="1448"/>
      <c r="M9" s="1448"/>
      <c r="N9" s="423"/>
      <c r="P9" s="423"/>
      <c r="R9" s="398"/>
    </row>
    <row r="10" spans="1:39" ht="17.25" x14ac:dyDescent="0.25">
      <c r="A10" s="24" t="s">
        <v>5</v>
      </c>
      <c r="B10" s="23"/>
      <c r="C10" s="23"/>
      <c r="D10" s="23"/>
      <c r="E10" s="349"/>
      <c r="F10" s="1061"/>
      <c r="G10" s="349"/>
      <c r="H10" s="1061"/>
      <c r="I10" s="349"/>
      <c r="J10" s="1061"/>
      <c r="K10" s="349"/>
      <c r="L10" s="282"/>
      <c r="M10" s="11"/>
    </row>
    <row r="11" spans="1:39" ht="17.25" customHeight="1" x14ac:dyDescent="0.25">
      <c r="A11" s="348"/>
      <c r="B11" s="348"/>
      <c r="C11" s="348"/>
      <c r="D11" s="348"/>
      <c r="E11" s="10"/>
      <c r="F11" s="1035"/>
      <c r="G11" s="10"/>
      <c r="H11" s="1443" t="s">
        <v>53</v>
      </c>
      <c r="I11" s="1443"/>
      <c r="J11" s="1443"/>
      <c r="K11" s="1443"/>
      <c r="L11" s="1443"/>
      <c r="M11" s="1443"/>
      <c r="N11" s="1443"/>
      <c r="O11" s="1443"/>
      <c r="P11" s="1443"/>
      <c r="Q11" s="1443"/>
    </row>
    <row r="12" spans="1:39" ht="15" x14ac:dyDescent="0.25">
      <c r="A12" s="26" t="s">
        <v>312</v>
      </c>
      <c r="F12" s="1169" t="s">
        <v>1</v>
      </c>
      <c r="G12" s="350"/>
      <c r="H12" s="1442" t="s">
        <v>6</v>
      </c>
      <c r="I12" s="1443"/>
      <c r="J12" s="1443" t="s">
        <v>11</v>
      </c>
      <c r="K12" s="1443"/>
      <c r="L12" s="1443" t="s">
        <v>7</v>
      </c>
      <c r="M12" s="1443"/>
      <c r="N12" s="1443" t="s">
        <v>8</v>
      </c>
      <c r="O12" s="1443"/>
      <c r="P12" s="1443" t="s">
        <v>324</v>
      </c>
      <c r="Q12" s="1443"/>
    </row>
    <row r="13" spans="1:39" ht="13.5" customHeight="1" x14ac:dyDescent="0.25">
      <c r="A13" s="17"/>
      <c r="B13" s="17"/>
      <c r="C13" s="17"/>
      <c r="D13" s="17"/>
      <c r="E13" s="466"/>
      <c r="F13" s="1170"/>
      <c r="G13" s="17"/>
      <c r="H13" s="1170" t="s">
        <v>59</v>
      </c>
      <c r="I13" s="17"/>
      <c r="J13" s="330" t="s">
        <v>59</v>
      </c>
      <c r="K13" s="17"/>
      <c r="L13" s="330" t="s">
        <v>59</v>
      </c>
      <c r="M13" s="17"/>
      <c r="N13" s="330" t="s">
        <v>59</v>
      </c>
      <c r="O13" s="17"/>
      <c r="P13" s="330" t="s">
        <v>59</v>
      </c>
      <c r="Q13" s="363"/>
    </row>
    <row r="14" spans="1:39" ht="17.25" x14ac:dyDescent="0.25">
      <c r="A14" s="41" t="s">
        <v>1</v>
      </c>
      <c r="B14" s="41"/>
      <c r="C14" s="41"/>
      <c r="D14" s="41"/>
      <c r="E14" s="30"/>
      <c r="F14" s="1153">
        <f>SUM(H14+J14+L14+N14+P14)</f>
        <v>2309</v>
      </c>
      <c r="G14" s="336"/>
      <c r="H14" s="1153">
        <f>SUM(H15+H24+H27)</f>
        <v>441</v>
      </c>
      <c r="I14" s="1297" t="s">
        <v>3058</v>
      </c>
      <c r="J14" s="1139">
        <f>SUM(J15+J24+J27)</f>
        <v>383</v>
      </c>
      <c r="K14" s="1299" t="s">
        <v>3058</v>
      </c>
      <c r="L14" s="1139">
        <f>SUM(L15+L24+L27)</f>
        <v>396</v>
      </c>
      <c r="M14" s="1299" t="s">
        <v>3058</v>
      </c>
      <c r="N14" s="1139">
        <f>SUM(N15+N24+N27)</f>
        <v>602</v>
      </c>
      <c r="O14" s="1345" t="s">
        <v>3058</v>
      </c>
      <c r="P14" s="1139">
        <f>SUM(P15+P24+P27)</f>
        <v>487</v>
      </c>
      <c r="Q14" s="364"/>
    </row>
    <row r="15" spans="1:39" ht="17.25" x14ac:dyDescent="0.25">
      <c r="A15" s="31" t="s">
        <v>67</v>
      </c>
      <c r="B15" s="31"/>
      <c r="C15" s="31"/>
      <c r="D15" s="361"/>
      <c r="E15" s="172"/>
      <c r="F15" s="1150">
        <f t="shared" ref="F15:F29" si="0">SUM(H15+J15+L15+N15+P15)</f>
        <v>1201</v>
      </c>
      <c r="G15" s="219"/>
      <c r="H15" s="817">
        <f>SUM(H16:H17)</f>
        <v>214</v>
      </c>
      <c r="I15" s="1343"/>
      <c r="J15" s="818">
        <f>SUM(J16:J17)</f>
        <v>198</v>
      </c>
      <c r="K15" s="1343"/>
      <c r="L15" s="818">
        <f>SUM(L16:L17)</f>
        <v>223</v>
      </c>
      <c r="M15" s="1343"/>
      <c r="N15" s="818">
        <f>SUM(N16:N17)</f>
        <v>341</v>
      </c>
      <c r="O15" s="365" t="s">
        <v>3058</v>
      </c>
      <c r="P15" s="818">
        <f>SUM(P16:P17)</f>
        <v>225</v>
      </c>
      <c r="Q15" s="365"/>
    </row>
    <row r="16" spans="1:39" ht="17.25" x14ac:dyDescent="0.25">
      <c r="A16" s="26"/>
      <c r="B16" s="26"/>
      <c r="C16" s="12" t="s">
        <v>69</v>
      </c>
      <c r="D16" s="66"/>
      <c r="E16" s="155"/>
      <c r="F16" s="1152">
        <f t="shared" si="0"/>
        <v>1074</v>
      </c>
      <c r="G16" s="224"/>
      <c r="H16" s="1047">
        <f>H19+H22</f>
        <v>194</v>
      </c>
      <c r="I16" s="1303"/>
      <c r="J16" s="1046">
        <f>J19+J22</f>
        <v>186</v>
      </c>
      <c r="K16" s="1303"/>
      <c r="L16" s="1046">
        <f>L19+L22</f>
        <v>205</v>
      </c>
      <c r="M16" s="1303"/>
      <c r="N16" s="1046">
        <f>N19+N22</f>
        <v>283</v>
      </c>
      <c r="O16" s="366" t="s">
        <v>3058</v>
      </c>
      <c r="P16" s="1046">
        <f>P19+P22</f>
        <v>206</v>
      </c>
      <c r="Q16" s="366"/>
    </row>
    <row r="17" spans="1:27" ht="17.25" x14ac:dyDescent="0.25">
      <c r="A17" s="26"/>
      <c r="B17" s="26"/>
      <c r="C17" s="12" t="s">
        <v>75</v>
      </c>
      <c r="D17" s="66"/>
      <c r="E17" s="155"/>
      <c r="F17" s="1152">
        <f t="shared" si="0"/>
        <v>127</v>
      </c>
      <c r="G17" s="224"/>
      <c r="H17" s="1047">
        <f>H20+H23</f>
        <v>20</v>
      </c>
      <c r="I17" s="1303"/>
      <c r="J17" s="1046">
        <f>J20+J23</f>
        <v>12</v>
      </c>
      <c r="K17" s="1303"/>
      <c r="L17" s="1046">
        <f>L20+L23</f>
        <v>18</v>
      </c>
      <c r="M17" s="1303"/>
      <c r="N17" s="1046">
        <f>N20+N23</f>
        <v>58</v>
      </c>
      <c r="O17" s="366"/>
      <c r="P17" s="1046">
        <f>P20+P23</f>
        <v>19</v>
      </c>
      <c r="Q17" s="366"/>
    </row>
    <row r="18" spans="1:27" ht="17.25" x14ac:dyDescent="0.25">
      <c r="A18" s="65" t="s">
        <v>476</v>
      </c>
      <c r="B18" s="65"/>
      <c r="C18" s="65"/>
      <c r="D18" s="5"/>
      <c r="E18" s="172"/>
      <c r="F18" s="1150">
        <f t="shared" si="0"/>
        <v>655</v>
      </c>
      <c r="G18" s="219"/>
      <c r="H18" s="817">
        <f>SUM(H19:H20)</f>
        <v>113</v>
      </c>
      <c r="I18" s="1343"/>
      <c r="J18" s="818">
        <f>SUM(J19:J20)</f>
        <v>106</v>
      </c>
      <c r="K18" s="1343"/>
      <c r="L18" s="818">
        <f>SUM(L19:L20)</f>
        <v>100</v>
      </c>
      <c r="M18" s="1343"/>
      <c r="N18" s="818">
        <f>SUM(N19:N20)</f>
        <v>193</v>
      </c>
      <c r="O18" s="365" t="s">
        <v>3058</v>
      </c>
      <c r="P18" s="818">
        <f>SUM(P19:P20)</f>
        <v>143</v>
      </c>
      <c r="Q18" s="365"/>
    </row>
    <row r="19" spans="1:27" ht="17.25" x14ac:dyDescent="0.25">
      <c r="A19" s="26"/>
      <c r="B19" s="26"/>
      <c r="C19" s="12" t="s">
        <v>69</v>
      </c>
      <c r="D19" s="66"/>
      <c r="E19" s="155"/>
      <c r="F19" s="1152">
        <f t="shared" si="0"/>
        <v>576</v>
      </c>
      <c r="G19" s="224"/>
      <c r="H19" s="1047">
        <v>102</v>
      </c>
      <c r="I19" s="1303"/>
      <c r="J19" s="1046">
        <v>97</v>
      </c>
      <c r="K19" s="1303"/>
      <c r="L19" s="1046">
        <v>93</v>
      </c>
      <c r="M19" s="1303"/>
      <c r="N19" s="1046">
        <v>157</v>
      </c>
      <c r="O19" s="366" t="s">
        <v>3058</v>
      </c>
      <c r="P19" s="1046">
        <v>127</v>
      </c>
      <c r="Q19" s="366"/>
    </row>
    <row r="20" spans="1:27" ht="17.25" x14ac:dyDescent="0.25">
      <c r="A20" s="26"/>
      <c r="B20" s="26"/>
      <c r="C20" s="12" t="s">
        <v>75</v>
      </c>
      <c r="D20" s="66"/>
      <c r="E20" s="155"/>
      <c r="F20" s="1152">
        <f t="shared" si="0"/>
        <v>79</v>
      </c>
      <c r="G20" s="224"/>
      <c r="H20" s="1047">
        <v>11</v>
      </c>
      <c r="I20" s="1303"/>
      <c r="J20" s="1046">
        <v>9</v>
      </c>
      <c r="K20" s="1303"/>
      <c r="L20" s="1046">
        <v>7</v>
      </c>
      <c r="M20" s="1303"/>
      <c r="N20" s="262">
        <v>36</v>
      </c>
      <c r="O20" s="366"/>
      <c r="P20" s="262">
        <v>16</v>
      </c>
      <c r="Q20" s="366"/>
    </row>
    <row r="21" spans="1:27" ht="17.25" x14ac:dyDescent="0.25">
      <c r="A21" s="65" t="s">
        <v>54</v>
      </c>
      <c r="B21" s="65"/>
      <c r="C21" s="72"/>
      <c r="D21" s="5"/>
      <c r="E21" s="172"/>
      <c r="F21" s="1150">
        <f t="shared" si="0"/>
        <v>546</v>
      </c>
      <c r="G21" s="219"/>
      <c r="H21" s="817">
        <f>SUM(H22:H23)</f>
        <v>101</v>
      </c>
      <c r="I21" s="1343"/>
      <c r="J21" s="818">
        <f>SUM(J22:J23)</f>
        <v>92</v>
      </c>
      <c r="K21" s="1343"/>
      <c r="L21" s="818">
        <f>SUM(L22:L23)</f>
        <v>123</v>
      </c>
      <c r="M21" s="1343"/>
      <c r="N21" s="818">
        <f>SUM(N22:N23)</f>
        <v>148</v>
      </c>
      <c r="O21" s="365" t="s">
        <v>3058</v>
      </c>
      <c r="P21" s="818">
        <f>SUM(P22:P23)</f>
        <v>82</v>
      </c>
      <c r="Q21" s="365"/>
    </row>
    <row r="22" spans="1:27" ht="17.25" x14ac:dyDescent="0.25">
      <c r="A22" s="10"/>
      <c r="B22" s="10"/>
      <c r="C22" s="12" t="s">
        <v>69</v>
      </c>
      <c r="E22" s="155"/>
      <c r="F22" s="1152">
        <f t="shared" si="0"/>
        <v>498</v>
      </c>
      <c r="G22" s="224"/>
      <c r="H22" s="1047">
        <v>92</v>
      </c>
      <c r="I22" s="1303"/>
      <c r="J22" s="1046">
        <v>89</v>
      </c>
      <c r="K22" s="1303"/>
      <c r="L22" s="1046">
        <v>112</v>
      </c>
      <c r="M22" s="1303"/>
      <c r="N22" s="262">
        <v>126</v>
      </c>
      <c r="O22" s="366" t="s">
        <v>3058</v>
      </c>
      <c r="P22" s="262">
        <v>79</v>
      </c>
      <c r="Q22" s="366"/>
    </row>
    <row r="23" spans="1:27" ht="17.25" x14ac:dyDescent="0.25">
      <c r="C23" s="12" t="s">
        <v>75</v>
      </c>
      <c r="E23" s="155"/>
      <c r="F23" s="1152">
        <f t="shared" si="0"/>
        <v>48</v>
      </c>
      <c r="G23" s="224"/>
      <c r="H23" s="1047">
        <v>9</v>
      </c>
      <c r="I23" s="1303"/>
      <c r="J23" s="1046">
        <v>3</v>
      </c>
      <c r="K23" s="1303"/>
      <c r="L23" s="1046">
        <v>11</v>
      </c>
      <c r="M23" s="1303"/>
      <c r="N23" s="262">
        <v>22</v>
      </c>
      <c r="O23" s="366"/>
      <c r="P23" s="262">
        <v>3</v>
      </c>
      <c r="Q23" s="366"/>
    </row>
    <row r="24" spans="1:27" ht="17.25" x14ac:dyDescent="0.25">
      <c r="A24" s="65" t="s">
        <v>55</v>
      </c>
      <c r="B24" s="5"/>
      <c r="C24" s="6"/>
      <c r="D24" s="5"/>
      <c r="E24" s="172"/>
      <c r="F24" s="1150">
        <f t="shared" si="0"/>
        <v>1079</v>
      </c>
      <c r="G24" s="219"/>
      <c r="H24" s="817">
        <f>SUM(H25:H26)</f>
        <v>213</v>
      </c>
      <c r="I24" s="1343" t="s">
        <v>3058</v>
      </c>
      <c r="J24" s="818">
        <f>SUM(J25:J26)</f>
        <v>182</v>
      </c>
      <c r="K24" s="1343" t="s">
        <v>3058</v>
      </c>
      <c r="L24" s="818">
        <f>SUM(L25:L26)</f>
        <v>165</v>
      </c>
      <c r="M24" s="1343" t="s">
        <v>3058</v>
      </c>
      <c r="N24" s="818">
        <f>SUM(N25:N26)</f>
        <v>257</v>
      </c>
      <c r="O24" s="365" t="s">
        <v>3058</v>
      </c>
      <c r="P24" s="818">
        <f>SUM(P25:P26)</f>
        <v>262</v>
      </c>
      <c r="Q24" s="365"/>
    </row>
    <row r="25" spans="1:27" ht="17.25" x14ac:dyDescent="0.25">
      <c r="C25" s="12" t="s">
        <v>69</v>
      </c>
      <c r="E25" s="155"/>
      <c r="F25" s="1152">
        <f t="shared" si="0"/>
        <v>908</v>
      </c>
      <c r="G25" s="224"/>
      <c r="H25" s="1047">
        <v>190</v>
      </c>
      <c r="I25" s="1303" t="s">
        <v>3058</v>
      </c>
      <c r="J25" s="1046">
        <v>172</v>
      </c>
      <c r="K25" s="1303" t="s">
        <v>3058</v>
      </c>
      <c r="L25" s="1046">
        <v>148</v>
      </c>
      <c r="M25" s="1303" t="s">
        <v>3058</v>
      </c>
      <c r="N25" s="262">
        <v>172</v>
      </c>
      <c r="O25" s="366" t="s">
        <v>3058</v>
      </c>
      <c r="P25" s="262">
        <v>226</v>
      </c>
      <c r="Q25" s="366"/>
    </row>
    <row r="26" spans="1:27" ht="17.25" x14ac:dyDescent="0.25">
      <c r="C26" s="12" t="s">
        <v>75</v>
      </c>
      <c r="F26" s="1152">
        <f t="shared" si="0"/>
        <v>171</v>
      </c>
      <c r="G26" s="224"/>
      <c r="H26" s="1047">
        <v>23</v>
      </c>
      <c r="I26" s="1303"/>
      <c r="J26" s="1046">
        <v>10</v>
      </c>
      <c r="K26" s="1303" t="s">
        <v>3058</v>
      </c>
      <c r="L26" s="1046">
        <v>17</v>
      </c>
      <c r="M26" s="1303" t="s">
        <v>3058</v>
      </c>
      <c r="N26" s="262">
        <v>85</v>
      </c>
      <c r="O26" s="366" t="s">
        <v>3058</v>
      </c>
      <c r="P26" s="262">
        <v>36</v>
      </c>
      <c r="Q26" s="366"/>
    </row>
    <row r="27" spans="1:27" ht="17.25" x14ac:dyDescent="0.25">
      <c r="A27" s="65" t="s">
        <v>14</v>
      </c>
      <c r="B27" s="5"/>
      <c r="C27" s="5"/>
      <c r="D27" s="5"/>
      <c r="E27" s="5"/>
      <c r="F27" s="1150">
        <f t="shared" si="0"/>
        <v>29</v>
      </c>
      <c r="G27" s="302"/>
      <c r="H27" s="818">
        <f>SUM(H28:H29)</f>
        <v>14</v>
      </c>
      <c r="I27" s="1343"/>
      <c r="J27" s="818">
        <f>SUM(J28:J29)</f>
        <v>3</v>
      </c>
      <c r="K27" s="1343"/>
      <c r="L27" s="818">
        <f>SUM(L28:L29)</f>
        <v>8</v>
      </c>
      <c r="M27" s="1343"/>
      <c r="N27" s="818">
        <f>SUM(N28:N29)</f>
        <v>4</v>
      </c>
      <c r="O27" s="365"/>
      <c r="P27" s="818">
        <f>SUM(P28:P29)</f>
        <v>0</v>
      </c>
      <c r="Q27" s="367"/>
    </row>
    <row r="28" spans="1:27" ht="17.25" x14ac:dyDescent="0.25">
      <c r="C28" s="12" t="s">
        <v>69</v>
      </c>
      <c r="F28" s="1152">
        <f t="shared" si="0"/>
        <v>24</v>
      </c>
      <c r="G28" s="304"/>
      <c r="H28" s="45">
        <v>10</v>
      </c>
      <c r="I28" s="362"/>
      <c r="J28" s="45">
        <v>3</v>
      </c>
      <c r="K28" s="362"/>
      <c r="L28" s="45">
        <v>8</v>
      </c>
      <c r="M28" s="362"/>
      <c r="N28" s="45">
        <v>3</v>
      </c>
      <c r="O28" s="362"/>
      <c r="P28" s="45">
        <v>0</v>
      </c>
    </row>
    <row r="29" spans="1:27" ht="17.25" x14ac:dyDescent="0.25">
      <c r="C29" s="12" t="s">
        <v>75</v>
      </c>
      <c r="F29" s="1152">
        <f t="shared" si="0"/>
        <v>5</v>
      </c>
      <c r="G29" s="304"/>
      <c r="H29" s="45">
        <v>4</v>
      </c>
      <c r="I29" s="362"/>
      <c r="J29" s="45">
        <v>0</v>
      </c>
      <c r="K29" s="362"/>
      <c r="L29" s="45">
        <v>0</v>
      </c>
      <c r="M29" s="362"/>
      <c r="N29" s="45">
        <v>1</v>
      </c>
      <c r="O29" s="362"/>
      <c r="P29" s="45">
        <v>0</v>
      </c>
    </row>
    <row r="31" spans="1:27" ht="14.5" x14ac:dyDescent="0.35">
      <c r="A31" s="1463" t="s">
        <v>517</v>
      </c>
      <c r="B31" s="1463"/>
      <c r="C31" s="1463"/>
      <c r="D31" s="1463"/>
      <c r="E31" s="1463"/>
      <c r="F31" s="1463"/>
      <c r="G31" s="1463"/>
      <c r="H31" s="1463"/>
      <c r="I31" s="1463"/>
      <c r="J31" s="1463"/>
      <c r="K31" s="1463"/>
      <c r="L31" s="1463"/>
      <c r="M31" s="1463"/>
      <c r="N31" s="1463"/>
      <c r="O31" s="1463"/>
      <c r="P31" s="1463"/>
      <c r="Q31" s="1463"/>
      <c r="R31" s="1463"/>
      <c r="S31" s="1463"/>
      <c r="T31" s="1463"/>
      <c r="U31" s="1463"/>
      <c r="V31" s="14"/>
      <c r="W31" s="14"/>
      <c r="X31" s="14"/>
      <c r="Y31" s="14"/>
      <c r="Z31" s="14"/>
      <c r="AA31" s="14"/>
    </row>
    <row r="32" spans="1:27" ht="14.5" x14ac:dyDescent="0.35">
      <c r="A32" s="1463"/>
      <c r="B32" s="1463"/>
      <c r="C32" s="1463"/>
      <c r="D32" s="1463"/>
      <c r="E32" s="1463"/>
      <c r="F32" s="1463"/>
      <c r="G32" s="1463"/>
      <c r="H32" s="1463"/>
      <c r="I32" s="1463"/>
      <c r="J32" s="1463"/>
      <c r="K32" s="1463"/>
      <c r="L32" s="1463"/>
      <c r="M32" s="1463"/>
      <c r="N32" s="1463"/>
      <c r="O32" s="1463"/>
      <c r="P32" s="1463"/>
      <c r="Q32" s="1463"/>
      <c r="R32" s="1463"/>
      <c r="S32" s="1463"/>
      <c r="T32" s="1463"/>
      <c r="U32" s="1463"/>
      <c r="V32" s="14"/>
      <c r="W32" s="14"/>
      <c r="X32" s="14"/>
      <c r="Y32" s="14"/>
      <c r="Z32" s="14"/>
      <c r="AA32" s="14"/>
    </row>
    <row r="33" spans="1:27" ht="14.5" x14ac:dyDescent="0.35">
      <c r="A33" s="1461" t="s">
        <v>490</v>
      </c>
      <c r="B33" s="1461"/>
      <c r="C33" s="1461"/>
      <c r="D33" s="1461"/>
      <c r="E33" s="1461"/>
      <c r="F33" s="1461"/>
      <c r="G33" s="1461"/>
      <c r="H33" s="1461"/>
      <c r="I33" s="1461"/>
      <c r="J33" s="1461"/>
      <c r="K33" s="1461"/>
      <c r="L33" s="1461"/>
      <c r="M33" s="1461"/>
      <c r="N33" s="1461"/>
      <c r="O33" s="1461"/>
      <c r="P33" s="1461"/>
      <c r="Q33" s="1461"/>
      <c r="R33" s="1461"/>
      <c r="S33" s="1461"/>
      <c r="T33" s="1461"/>
      <c r="U33" s="1461"/>
      <c r="V33" s="1461"/>
      <c r="W33" s="1461"/>
      <c r="X33" s="1461"/>
      <c r="Y33" s="1461"/>
      <c r="Z33" s="1461"/>
      <c r="AA33" s="1461"/>
    </row>
    <row r="34" spans="1:27" ht="17" x14ac:dyDescent="0.35">
      <c r="A34" s="1161" t="s">
        <v>518</v>
      </c>
      <c r="B34" s="14"/>
      <c r="C34" s="14"/>
      <c r="D34" s="14"/>
      <c r="E34" s="14"/>
      <c r="F34" s="1204"/>
      <c r="G34" s="14"/>
      <c r="H34" s="1204"/>
      <c r="I34" s="14"/>
      <c r="J34" s="423"/>
      <c r="K34" s="1145"/>
      <c r="L34" s="1157"/>
      <c r="M34" s="14"/>
      <c r="N34" s="423"/>
      <c r="O34" s="14"/>
      <c r="P34" s="423"/>
      <c r="Q34" s="14"/>
      <c r="R34" s="14"/>
      <c r="S34" s="1167"/>
      <c r="T34" s="14"/>
      <c r="U34" s="14"/>
      <c r="V34" s="14"/>
      <c r="W34" s="14"/>
      <c r="X34" s="14"/>
      <c r="Y34" s="14"/>
      <c r="Z34" s="1158"/>
      <c r="AA34" s="1167"/>
    </row>
    <row r="35" spans="1:27" x14ac:dyDescent="0.35">
      <c r="A35" s="1127" t="s">
        <v>3068</v>
      </c>
    </row>
  </sheetData>
  <sortState ref="E14:E24">
    <sortCondition ref="E25"/>
  </sortState>
  <customSheetViews>
    <customSheetView guid="{6E86E696-B0D6-465F-9D8E-9F701215684B}" scale="80">
      <pane ySplit="14" topLeftCell="A15" activePane="bottomLeft" state="frozen"/>
      <selection pane="bottomLeft" activeCell="A10" sqref="A10"/>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P30" sqref="P30"/>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10" sqref="A10"/>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P30" sqref="P30"/>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P30" sqref="P30"/>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P30" sqref="P30"/>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P30" sqref="P30"/>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10" sqref="A10"/>
      <pageMargins left="0.7" right="0.7" top="0.75" bottom="0.75" header="0.3" footer="0.3"/>
      <pageSetup paperSize="9" orientation="portrait" r:id="rId9"/>
    </customSheetView>
  </customSheetViews>
  <mergeCells count="12">
    <mergeCell ref="H11:Q11"/>
    <mergeCell ref="A2:AH2"/>
    <mergeCell ref="A4:AA4"/>
    <mergeCell ref="A6:AH6"/>
    <mergeCell ref="A9:M9"/>
    <mergeCell ref="A31:U32"/>
    <mergeCell ref="A33:AA33"/>
    <mergeCell ref="H12:I12"/>
    <mergeCell ref="J12:K12"/>
    <mergeCell ref="L12:M12"/>
    <mergeCell ref="N12:O12"/>
    <mergeCell ref="P12:Q12"/>
  </mergeCells>
  <hyperlinks>
    <hyperlink ref="A10:D10" location="Contents!A1" display="Return to Contents"/>
  </hyperlinks>
  <pageMargins left="0.7" right="0.7" top="0.75" bottom="0.75" header="0.3" footer="0.3"/>
  <pageSetup paperSize="9" orientation="portrait" r:id="rId1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78"/>
  <sheetViews>
    <sheetView zoomScale="80" zoomScaleNormal="80" workbookViewId="0">
      <pane ySplit="12" topLeftCell="A13" activePane="bottomLeft" state="frozen"/>
      <selection pane="bottomLeft" activeCell="H11" sqref="H11:AM11"/>
    </sheetView>
  </sheetViews>
  <sheetFormatPr defaultColWidth="9.1796875" defaultRowHeight="14.5" x14ac:dyDescent="0.35"/>
  <cols>
    <col min="1" max="3" width="1.54296875" style="7" customWidth="1"/>
    <col min="4" max="4" width="5.1796875" style="7" customWidth="1"/>
    <col min="5" max="5" width="21.816406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6" style="45" bestFit="1" customWidth="1"/>
    <col min="26" max="26" width="1.26953125" style="7" customWidth="1"/>
    <col min="27" max="27" width="6.5429687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6.54296875" style="45" bestFit="1" customWidth="1"/>
    <col min="34" max="34" width="1.26953125" style="7" customWidth="1"/>
    <col min="35" max="35" width="6.54296875" style="201" bestFit="1" customWidth="1"/>
    <col min="36" max="36" width="1.26953125" style="7" customWidth="1"/>
    <col min="37" max="37" width="5" style="7" bestFit="1" customWidth="1"/>
    <col min="38" max="38" width="1.26953125" style="7" customWidth="1"/>
    <col min="39" max="39" width="11.453125" style="7" bestFit="1" customWidth="1"/>
    <col min="40" max="40" width="1.26953125" style="7" customWidth="1"/>
    <col min="41" max="41" width="6.54296875" style="45" bestFit="1" customWidth="1"/>
    <col min="42" max="42" width="1.26953125" style="7" customWidth="1"/>
    <col min="43" max="43" width="6.54296875" style="201" bestFit="1" customWidth="1"/>
    <col min="44" max="44" width="1.26953125" style="7" customWidth="1"/>
    <col min="45" max="45" width="5" style="7" bestFit="1" customWidth="1"/>
    <col min="46" max="46" width="1.26953125" style="7" customWidth="1"/>
    <col min="47" max="47" width="11.453125" style="7" bestFit="1" customWidth="1"/>
    <col min="48" max="48" width="1.26953125" style="7" customWidth="1"/>
    <col min="49" max="16384" width="9.1796875" style="7"/>
  </cols>
  <sheetData>
    <row r="1" spans="1:48" ht="6" customHeight="1" x14ac:dyDescent="0.25"/>
    <row r="2" spans="1:48" s="393" customFormat="1" ht="18" x14ac:dyDescent="0.25">
      <c r="A2" s="1459" t="s">
        <v>473</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3"/>
      <c r="AI2" s="1283"/>
      <c r="AJ2" s="1283"/>
      <c r="AK2" s="1283"/>
      <c r="AL2" s="1283"/>
      <c r="AM2" s="1283"/>
      <c r="AO2" s="423"/>
    </row>
    <row r="3" spans="1:48" s="393" customFormat="1" ht="16" customHeight="1" x14ac:dyDescent="0.3">
      <c r="A3" s="1426" t="s">
        <v>3077</v>
      </c>
      <c r="F3" s="423"/>
      <c r="H3" s="423"/>
      <c r="J3" s="399"/>
      <c r="O3" s="394"/>
      <c r="P3" s="1167"/>
      <c r="Q3" s="423"/>
      <c r="R3" s="399"/>
      <c r="X3" s="399"/>
      <c r="Y3" s="423"/>
      <c r="AC3" s="398"/>
      <c r="AD3" s="394"/>
      <c r="AE3" s="398"/>
      <c r="AG3" s="1187"/>
      <c r="AO3" s="1187"/>
    </row>
    <row r="4" spans="1:48" s="393" customFormat="1" ht="15" customHeight="1" x14ac:dyDescent="0.25">
      <c r="A4" s="1447" t="s">
        <v>474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398"/>
      <c r="AD4" s="394"/>
      <c r="AE4" s="398"/>
      <c r="AG4" s="1187"/>
      <c r="AO4" s="1187"/>
    </row>
    <row r="5" spans="1:48" s="393" customFormat="1" ht="6.75" customHeight="1" x14ac:dyDescent="0.2">
      <c r="F5" s="423"/>
      <c r="H5" s="423"/>
      <c r="J5" s="399"/>
      <c r="O5" s="394"/>
      <c r="P5" s="1167"/>
      <c r="Q5" s="423"/>
      <c r="R5" s="399"/>
      <c r="X5" s="399"/>
      <c r="Y5" s="423"/>
      <c r="AC5" s="398"/>
      <c r="AD5" s="394"/>
      <c r="AE5" s="398"/>
      <c r="AG5" s="1187"/>
      <c r="AO5" s="1187"/>
    </row>
    <row r="6" spans="1:48" s="393" customFormat="1" ht="15" customHeight="1" x14ac:dyDescent="0.2">
      <c r="A6" s="1445" t="s">
        <v>475</v>
      </c>
      <c r="B6" s="1445"/>
      <c r="C6" s="1445"/>
      <c r="D6" s="1445"/>
      <c r="E6" s="1445"/>
      <c r="F6" s="1445"/>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1445"/>
      <c r="AN6" s="1445"/>
      <c r="AO6" s="423"/>
    </row>
    <row r="7" spans="1:48" s="393" customFormat="1" ht="15" customHeight="1" x14ac:dyDescent="0.2">
      <c r="A7" s="396" t="s">
        <v>379</v>
      </c>
      <c r="B7" s="429"/>
      <c r="C7" s="429"/>
      <c r="D7" s="429"/>
      <c r="E7" s="429"/>
      <c r="F7" s="1168"/>
      <c r="G7" s="429"/>
      <c r="H7" s="1168"/>
      <c r="I7" s="429"/>
      <c r="J7" s="429"/>
      <c r="K7" s="429"/>
      <c r="L7" s="429"/>
      <c r="M7" s="429"/>
      <c r="N7" s="429"/>
      <c r="O7" s="429"/>
      <c r="P7" s="1165"/>
      <c r="Q7" s="1168"/>
      <c r="R7" s="429"/>
      <c r="S7" s="429"/>
      <c r="T7" s="429"/>
      <c r="U7" s="429"/>
      <c r="V7" s="429"/>
      <c r="W7" s="429"/>
      <c r="X7" s="429"/>
      <c r="Y7" s="1168"/>
      <c r="Z7" s="429"/>
      <c r="AA7" s="429"/>
      <c r="AB7" s="429"/>
      <c r="AC7" s="429"/>
      <c r="AD7" s="429"/>
      <c r="AE7" s="429"/>
      <c r="AF7" s="429"/>
      <c r="AG7" s="1168"/>
      <c r="AH7" s="429"/>
      <c r="AI7" s="429"/>
      <c r="AJ7" s="429"/>
      <c r="AK7" s="429"/>
      <c r="AL7" s="429"/>
      <c r="AM7" s="429"/>
      <c r="AN7" s="429"/>
      <c r="AO7" s="1168"/>
      <c r="AP7" s="429"/>
      <c r="AQ7" s="429"/>
      <c r="AR7" s="429"/>
      <c r="AS7" s="429"/>
      <c r="AT7" s="429"/>
      <c r="AU7" s="429"/>
      <c r="AV7" s="429"/>
    </row>
    <row r="8" spans="1:48" s="819" customFormat="1" ht="15" customHeight="1" x14ac:dyDescent="0.2">
      <c r="A8" s="396"/>
      <c r="B8" s="797"/>
      <c r="C8" s="797"/>
      <c r="D8" s="797"/>
      <c r="E8" s="797"/>
      <c r="F8" s="1168"/>
      <c r="G8" s="797"/>
      <c r="H8" s="1168"/>
      <c r="I8" s="797"/>
      <c r="J8" s="797"/>
      <c r="K8" s="797"/>
      <c r="L8" s="797"/>
      <c r="M8" s="797"/>
      <c r="N8" s="797"/>
      <c r="O8" s="797"/>
      <c r="P8" s="1165"/>
      <c r="Q8" s="1168"/>
      <c r="R8" s="797"/>
      <c r="S8" s="797"/>
      <c r="T8" s="797"/>
      <c r="U8" s="797"/>
      <c r="V8" s="797"/>
      <c r="W8" s="797"/>
      <c r="X8" s="797"/>
      <c r="Y8" s="1168"/>
      <c r="Z8" s="797"/>
      <c r="AA8" s="797"/>
      <c r="AB8" s="797"/>
      <c r="AC8" s="797"/>
      <c r="AD8" s="797"/>
      <c r="AE8" s="797"/>
      <c r="AF8" s="797"/>
      <c r="AG8" s="1168"/>
      <c r="AH8" s="797"/>
      <c r="AI8" s="797"/>
      <c r="AJ8" s="797"/>
      <c r="AK8" s="797"/>
      <c r="AL8" s="797"/>
      <c r="AM8" s="797"/>
      <c r="AN8" s="797"/>
      <c r="AO8" s="1168"/>
      <c r="AP8" s="797"/>
      <c r="AQ8" s="797"/>
      <c r="AR8" s="797"/>
      <c r="AS8" s="797"/>
      <c r="AT8" s="797"/>
      <c r="AU8" s="797"/>
      <c r="AV8" s="797"/>
    </row>
    <row r="9" spans="1:48" s="393" customFormat="1" ht="15" customHeight="1" x14ac:dyDescent="0.2">
      <c r="A9" s="397" t="s">
        <v>380</v>
      </c>
      <c r="F9" s="423"/>
      <c r="H9" s="423"/>
      <c r="J9" s="399"/>
      <c r="O9" s="394"/>
      <c r="P9" s="1167"/>
      <c r="Q9" s="423"/>
      <c r="R9" s="399"/>
      <c r="X9" s="399"/>
      <c r="Y9" s="423"/>
      <c r="AC9" s="398"/>
      <c r="AD9" s="394"/>
      <c r="AE9" s="398"/>
      <c r="AG9" s="1187"/>
      <c r="AO9" s="1187"/>
    </row>
    <row r="10" spans="1:48" ht="15" x14ac:dyDescent="0.25">
      <c r="A10" s="24" t="s">
        <v>5</v>
      </c>
      <c r="B10" s="23"/>
      <c r="C10" s="23"/>
      <c r="D10" s="23"/>
      <c r="E10" s="355"/>
      <c r="F10" s="1061"/>
      <c r="G10" s="355"/>
      <c r="H10" s="1061"/>
      <c r="I10" s="355"/>
      <c r="J10" s="202"/>
      <c r="K10" s="355"/>
      <c r="L10" s="355"/>
      <c r="M10" s="355"/>
      <c r="N10" s="355"/>
      <c r="O10" s="10"/>
      <c r="P10" s="1162"/>
      <c r="Q10" s="282"/>
      <c r="R10" s="11"/>
      <c r="S10" s="207"/>
      <c r="T10" s="11"/>
    </row>
    <row r="11" spans="1:48" ht="17.25" customHeight="1" x14ac:dyDescent="0.25">
      <c r="A11" s="1445"/>
      <c r="B11" s="1445"/>
      <c r="C11" s="1445"/>
      <c r="D11" s="1445"/>
      <c r="E11" s="10"/>
      <c r="F11" s="1035"/>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c r="AQ11" s="7"/>
    </row>
    <row r="12" spans="1:48" ht="15" x14ac:dyDescent="0.25">
      <c r="A12" s="26" t="s">
        <v>312</v>
      </c>
      <c r="F12" s="1169" t="s">
        <v>1</v>
      </c>
      <c r="G12" s="865"/>
      <c r="H12" s="1442" t="s">
        <v>6</v>
      </c>
      <c r="I12" s="1443"/>
      <c r="J12" s="1443"/>
      <c r="K12" s="1443"/>
      <c r="L12" s="1443"/>
      <c r="M12" s="1443"/>
      <c r="N12" s="1443"/>
      <c r="O12" s="1444"/>
      <c r="P12" s="1166"/>
      <c r="Q12" s="1442" t="s">
        <v>11</v>
      </c>
      <c r="R12" s="1443"/>
      <c r="S12" s="1443"/>
      <c r="T12" s="1443"/>
      <c r="U12" s="1443"/>
      <c r="V12" s="1443"/>
      <c r="W12" s="1443"/>
      <c r="X12" s="1444"/>
      <c r="Y12" s="1443" t="s">
        <v>7</v>
      </c>
      <c r="Z12" s="1443"/>
      <c r="AA12" s="1443"/>
      <c r="AB12" s="1443"/>
      <c r="AC12" s="1443"/>
      <c r="AD12" s="1443"/>
      <c r="AE12" s="1443"/>
      <c r="AF12" s="1443"/>
      <c r="AG12" s="1442" t="s">
        <v>8</v>
      </c>
      <c r="AH12" s="1443"/>
      <c r="AI12" s="1443"/>
      <c r="AJ12" s="1443"/>
      <c r="AK12" s="1443"/>
      <c r="AL12" s="1443"/>
      <c r="AM12" s="1443"/>
      <c r="AN12" s="1444"/>
      <c r="AO12" s="1442" t="s">
        <v>324</v>
      </c>
      <c r="AP12" s="1443"/>
      <c r="AQ12" s="1443"/>
      <c r="AR12" s="1443"/>
      <c r="AS12" s="1443"/>
      <c r="AT12" s="1443"/>
      <c r="AU12" s="1443"/>
      <c r="AV12" s="1444"/>
    </row>
    <row r="13" spans="1:48" ht="13.5" customHeight="1" x14ac:dyDescent="0.25">
      <c r="A13" s="17"/>
      <c r="B13" s="17"/>
      <c r="C13" s="17"/>
      <c r="D13" s="17"/>
      <c r="E13" s="466"/>
      <c r="F13" s="1170"/>
      <c r="G13" s="466"/>
      <c r="H13" s="1170" t="s">
        <v>59</v>
      </c>
      <c r="I13" s="17"/>
      <c r="J13" s="208" t="s">
        <v>56</v>
      </c>
      <c r="K13" s="17"/>
      <c r="L13" s="17" t="s">
        <v>0</v>
      </c>
      <c r="M13" s="17"/>
      <c r="N13" s="17" t="s">
        <v>60</v>
      </c>
      <c r="O13" s="466"/>
      <c r="P13" s="17"/>
      <c r="Q13" s="1170" t="s">
        <v>59</v>
      </c>
      <c r="R13" s="17"/>
      <c r="S13" s="208" t="s">
        <v>56</v>
      </c>
      <c r="T13" s="17"/>
      <c r="U13" s="17" t="s">
        <v>0</v>
      </c>
      <c r="V13" s="17"/>
      <c r="W13" s="17" t="s">
        <v>60</v>
      </c>
      <c r="X13" s="466"/>
      <c r="Y13" s="330" t="s">
        <v>59</v>
      </c>
      <c r="Z13" s="17"/>
      <c r="AA13" s="208" t="s">
        <v>56</v>
      </c>
      <c r="AB13" s="17"/>
      <c r="AC13" s="17" t="s">
        <v>0</v>
      </c>
      <c r="AD13" s="17"/>
      <c r="AE13" s="17" t="s">
        <v>60</v>
      </c>
      <c r="AF13" s="17"/>
      <c r="AG13" s="1170" t="s">
        <v>59</v>
      </c>
      <c r="AH13" s="17"/>
      <c r="AI13" s="208" t="s">
        <v>56</v>
      </c>
      <c r="AJ13" s="17"/>
      <c r="AK13" s="17" t="s">
        <v>0</v>
      </c>
      <c r="AL13" s="17"/>
      <c r="AM13" s="17" t="s">
        <v>60</v>
      </c>
      <c r="AN13" s="466"/>
      <c r="AO13" s="1170" t="s">
        <v>59</v>
      </c>
      <c r="AP13" s="17"/>
      <c r="AQ13" s="208" t="s">
        <v>56</v>
      </c>
      <c r="AR13" s="17"/>
      <c r="AS13" s="17" t="s">
        <v>0</v>
      </c>
      <c r="AT13" s="17"/>
      <c r="AU13" s="17" t="s">
        <v>60</v>
      </c>
      <c r="AV13" s="466"/>
    </row>
    <row r="14" spans="1:48" ht="17.25" x14ac:dyDescent="0.25">
      <c r="A14" s="186" t="s">
        <v>1</v>
      </c>
      <c r="B14" s="186"/>
      <c r="C14" s="186"/>
      <c r="D14" s="186"/>
      <c r="E14" s="109"/>
      <c r="F14" s="119">
        <v>3876</v>
      </c>
      <c r="G14" s="1245"/>
      <c r="H14" s="1239">
        <v>331</v>
      </c>
      <c r="I14" s="187" t="str">
        <f>IF(H14='[1]Table 4.8'!R13," ","r")</f>
        <v xml:space="preserve"> </v>
      </c>
      <c r="J14" s="762">
        <v>2.0028439173448704E-3</v>
      </c>
      <c r="K14" s="279"/>
      <c r="L14" s="279">
        <v>2.0028439173448707</v>
      </c>
      <c r="M14" s="279"/>
      <c r="N14" s="279" t="s">
        <v>1296</v>
      </c>
      <c r="O14" s="1246"/>
      <c r="P14" s="187"/>
      <c r="Q14" s="1239">
        <v>700</v>
      </c>
      <c r="R14" s="187"/>
      <c r="S14" s="762">
        <v>4.227053140096618E-3</v>
      </c>
      <c r="T14" s="279"/>
      <c r="U14" s="279">
        <v>4.2270531400966185</v>
      </c>
      <c r="V14" s="279"/>
      <c r="W14" s="279" t="s">
        <v>2586</v>
      </c>
      <c r="X14" s="1249"/>
      <c r="Y14" s="187">
        <v>564</v>
      </c>
      <c r="Z14" s="188"/>
      <c r="AA14" s="358">
        <v>3.4704488816416947E-3</v>
      </c>
      <c r="AB14" s="279"/>
      <c r="AC14" s="279">
        <v>3.4704488816416945</v>
      </c>
      <c r="AD14" s="279"/>
      <c r="AE14" s="279" t="s">
        <v>2587</v>
      </c>
      <c r="AF14" s="188"/>
      <c r="AG14" s="1239">
        <v>1119</v>
      </c>
      <c r="AH14" s="1386" t="str">
        <f>IF(AG14='[1]Table 4.8'!$AV$13," ","r")</f>
        <v>r</v>
      </c>
      <c r="AI14" s="762">
        <v>7.036187002861005E-3</v>
      </c>
      <c r="AJ14" s="1389" t="s">
        <v>3058</v>
      </c>
      <c r="AK14" s="279">
        <v>7.0361870028610047</v>
      </c>
      <c r="AL14" s="1389" t="s">
        <v>3058</v>
      </c>
      <c r="AM14" s="279" t="s">
        <v>1350</v>
      </c>
      <c r="AN14" s="1392" t="s">
        <v>3058</v>
      </c>
      <c r="AO14" s="1239">
        <v>1162</v>
      </c>
      <c r="AP14" s="64"/>
      <c r="AQ14" s="762">
        <v>7.3834032278561447E-3</v>
      </c>
      <c r="AR14" s="279"/>
      <c r="AS14" s="279">
        <v>7.383403227856145</v>
      </c>
      <c r="AT14" s="279"/>
      <c r="AU14" s="279" t="s">
        <v>2588</v>
      </c>
      <c r="AV14" s="565"/>
    </row>
    <row r="15" spans="1:48" ht="17.25" x14ac:dyDescent="0.25">
      <c r="A15" s="99"/>
      <c r="B15" s="99"/>
      <c r="C15" s="99"/>
      <c r="D15" s="101" t="s">
        <v>69</v>
      </c>
      <c r="E15" s="99"/>
      <c r="F15" s="117">
        <v>227</v>
      </c>
      <c r="G15" s="128"/>
      <c r="H15" s="1242">
        <v>32</v>
      </c>
      <c r="I15" s="1072" t="str">
        <f>IF(H15='[1]Table 4.8'!R14," ","r")</f>
        <v xml:space="preserve"> </v>
      </c>
      <c r="J15" s="210">
        <v>1.9362841496989682E-4</v>
      </c>
      <c r="K15" s="1072"/>
      <c r="L15" s="145">
        <v>0.19362841496989683</v>
      </c>
      <c r="M15" s="145"/>
      <c r="N15" s="145" t="s">
        <v>1321</v>
      </c>
      <c r="O15" s="572"/>
      <c r="P15" s="1072"/>
      <c r="Q15" s="1242">
        <v>81</v>
      </c>
      <c r="R15" s="145"/>
      <c r="S15" s="210">
        <v>4.8913043478260873E-4</v>
      </c>
      <c r="T15" s="145"/>
      <c r="U15" s="146">
        <v>0.48913043478260876</v>
      </c>
      <c r="V15" s="146"/>
      <c r="W15" s="146" t="s">
        <v>1314</v>
      </c>
      <c r="X15" s="1250"/>
      <c r="Y15" s="146">
        <v>21</v>
      </c>
      <c r="Z15" s="146"/>
      <c r="AA15" s="215">
        <v>1.2921884133772267E-4</v>
      </c>
      <c r="AB15" s="146"/>
      <c r="AC15" s="146">
        <v>0.12921884133772268</v>
      </c>
      <c r="AD15" s="146"/>
      <c r="AE15" s="146" t="s">
        <v>1302</v>
      </c>
      <c r="AF15" s="146"/>
      <c r="AG15" s="1244">
        <v>55</v>
      </c>
      <c r="AH15" s="1387" t="str">
        <f>IF(AG15='[1]Table 4.8'!AV14," ","r")</f>
        <v xml:space="preserve"> </v>
      </c>
      <c r="AI15" s="215">
        <v>3.4583582230326656E-4</v>
      </c>
      <c r="AJ15" s="1387"/>
      <c r="AK15" s="147">
        <v>0.34583582230326654</v>
      </c>
      <c r="AL15" s="1387"/>
      <c r="AM15" s="147" t="s">
        <v>1304</v>
      </c>
      <c r="AN15" s="1393"/>
      <c r="AO15" s="1244">
        <v>38</v>
      </c>
      <c r="AP15" s="147"/>
      <c r="AQ15" s="215">
        <v>2.4145380607446944E-4</v>
      </c>
      <c r="AR15" s="147"/>
      <c r="AS15" s="147">
        <v>0.24145380607446945</v>
      </c>
      <c r="AT15" s="147"/>
      <c r="AU15" s="147" t="s">
        <v>1308</v>
      </c>
      <c r="AV15" s="1238"/>
    </row>
    <row r="16" spans="1:48" ht="17.25" x14ac:dyDescent="0.25">
      <c r="A16" s="99"/>
      <c r="B16" s="99"/>
      <c r="C16" s="99"/>
      <c r="D16" s="101" t="s">
        <v>70</v>
      </c>
      <c r="E16" s="99"/>
      <c r="F16" s="117">
        <v>19</v>
      </c>
      <c r="G16" s="126"/>
      <c r="H16" s="1054" t="s">
        <v>12</v>
      </c>
      <c r="I16" s="1072"/>
      <c r="J16" s="1050" t="s">
        <v>501</v>
      </c>
      <c r="K16" s="101"/>
      <c r="L16" s="101" t="s">
        <v>487</v>
      </c>
      <c r="M16" s="145"/>
      <c r="N16" s="145" t="s">
        <v>1301</v>
      </c>
      <c r="O16" s="572"/>
      <c r="P16" s="1072"/>
      <c r="Q16" s="1047" t="s">
        <v>12</v>
      </c>
      <c r="R16" s="145"/>
      <c r="S16" s="1050" t="s">
        <v>501</v>
      </c>
      <c r="T16" s="101"/>
      <c r="U16" s="101" t="s">
        <v>487</v>
      </c>
      <c r="V16" s="146"/>
      <c r="W16" s="146" t="s">
        <v>1301</v>
      </c>
      <c r="X16" s="1250"/>
      <c r="Y16" s="1163" t="s">
        <v>12</v>
      </c>
      <c r="Z16" s="146"/>
      <c r="AA16" s="1050" t="s">
        <v>501</v>
      </c>
      <c r="AB16" s="101"/>
      <c r="AC16" s="101" t="s">
        <v>487</v>
      </c>
      <c r="AD16" s="146"/>
      <c r="AE16" s="7" t="s">
        <v>1301</v>
      </c>
      <c r="AF16" s="146"/>
      <c r="AG16" s="1244">
        <v>4</v>
      </c>
      <c r="AH16" s="1387" t="str">
        <f>IF(AG16='[1]Table 4.8'!AV15," ","r")</f>
        <v xml:space="preserve"> </v>
      </c>
      <c r="AI16" s="215">
        <v>2.5151696167510297E-5</v>
      </c>
      <c r="AJ16" s="1387"/>
      <c r="AK16" s="147">
        <v>2.5151696167510298E-2</v>
      </c>
      <c r="AL16" s="1387"/>
      <c r="AM16" s="147" t="s">
        <v>1301</v>
      </c>
      <c r="AN16" s="1393"/>
      <c r="AO16" s="1054" t="s">
        <v>12</v>
      </c>
      <c r="AP16" s="147"/>
      <c r="AQ16" s="1050" t="s">
        <v>501</v>
      </c>
      <c r="AR16" s="101"/>
      <c r="AS16" s="101" t="s">
        <v>487</v>
      </c>
      <c r="AT16" s="147"/>
      <c r="AU16" s="7" t="s">
        <v>1301</v>
      </c>
      <c r="AV16" s="1238"/>
    </row>
    <row r="17" spans="1:48" ht="17.25" x14ac:dyDescent="0.25">
      <c r="A17" s="99"/>
      <c r="B17" s="99"/>
      <c r="C17" s="99"/>
      <c r="D17" s="101" t="s">
        <v>71</v>
      </c>
      <c r="E17" s="101"/>
      <c r="F17" s="117">
        <v>89</v>
      </c>
      <c r="G17" s="132"/>
      <c r="H17" s="1243">
        <v>17</v>
      </c>
      <c r="I17" s="1072" t="str">
        <f>IF(H17='[1]Table 4.8'!R16," ","r")</f>
        <v xml:space="preserve"> </v>
      </c>
      <c r="J17" s="212">
        <v>1.0286509545275769E-4</v>
      </c>
      <c r="K17" s="1035"/>
      <c r="L17" s="103">
        <v>0.1028650954527577</v>
      </c>
      <c r="M17" s="103"/>
      <c r="N17" s="103" t="s">
        <v>1302</v>
      </c>
      <c r="O17" s="133"/>
      <c r="P17" s="1035"/>
      <c r="Q17" s="1243">
        <v>30</v>
      </c>
      <c r="R17" s="103"/>
      <c r="S17" s="212">
        <v>1.8115942028985507E-4</v>
      </c>
      <c r="T17" s="103"/>
      <c r="U17" s="101">
        <v>0.18115942028985507</v>
      </c>
      <c r="V17" s="101"/>
      <c r="W17" s="101" t="s">
        <v>1302</v>
      </c>
      <c r="X17" s="126"/>
      <c r="Y17" s="1163" t="s">
        <v>12</v>
      </c>
      <c r="Z17" s="101"/>
      <c r="AA17" s="1050" t="s">
        <v>501</v>
      </c>
      <c r="AB17" s="101"/>
      <c r="AC17" s="101" t="s">
        <v>487</v>
      </c>
      <c r="AD17" s="101"/>
      <c r="AE17" s="7" t="s">
        <v>1301</v>
      </c>
      <c r="AF17" s="101"/>
      <c r="AG17" s="1243">
        <v>15</v>
      </c>
      <c r="AH17" s="1387" t="str">
        <f>IF(AG17='[1]Table 4.8'!AV16," ","r")</f>
        <v xml:space="preserve"> </v>
      </c>
      <c r="AI17" s="216">
        <v>9.4318860628163611E-5</v>
      </c>
      <c r="AJ17" s="1390"/>
      <c r="AK17" s="101">
        <v>9.4318860628163609E-2</v>
      </c>
      <c r="AL17" s="1390"/>
      <c r="AM17" s="101" t="s">
        <v>1302</v>
      </c>
      <c r="AN17" s="1394"/>
      <c r="AO17" s="1054" t="s">
        <v>12</v>
      </c>
      <c r="AP17" s="101"/>
      <c r="AQ17" s="216">
        <v>1.652052357351633E-4</v>
      </c>
      <c r="AR17" s="101"/>
      <c r="AS17" s="101">
        <v>0.1652052357351633</v>
      </c>
      <c r="AT17" s="101"/>
      <c r="AU17" s="101" t="s">
        <v>1302</v>
      </c>
      <c r="AV17" s="566"/>
    </row>
    <row r="18" spans="1:48" ht="17.25" x14ac:dyDescent="0.25">
      <c r="A18" s="99"/>
      <c r="B18" s="99"/>
      <c r="C18" s="99"/>
      <c r="D18" s="101" t="s">
        <v>72</v>
      </c>
      <c r="E18" s="101"/>
      <c r="F18" s="117">
        <v>4</v>
      </c>
      <c r="G18" s="132"/>
      <c r="H18" s="1243">
        <v>0</v>
      </c>
      <c r="I18" s="1072" t="e">
        <f>IF(H18='[1]Table 4.8'!R17," ","r")</f>
        <v>#REF!</v>
      </c>
      <c r="J18" s="212">
        <v>0</v>
      </c>
      <c r="K18" s="1035"/>
      <c r="L18" s="103">
        <v>0</v>
      </c>
      <c r="M18" s="103"/>
      <c r="N18" s="103" t="s">
        <v>1295</v>
      </c>
      <c r="O18" s="133"/>
      <c r="P18" s="1035"/>
      <c r="Q18" s="1243">
        <v>0</v>
      </c>
      <c r="R18" s="103"/>
      <c r="S18" s="212">
        <v>0</v>
      </c>
      <c r="T18" s="103"/>
      <c r="U18" s="101">
        <v>0</v>
      </c>
      <c r="V18" s="101"/>
      <c r="W18" s="101" t="s">
        <v>1295</v>
      </c>
      <c r="X18" s="126"/>
      <c r="Y18" s="103">
        <v>0</v>
      </c>
      <c r="Z18" s="101"/>
      <c r="AA18" s="216">
        <v>0</v>
      </c>
      <c r="AB18" s="101"/>
      <c r="AC18" s="101">
        <v>0</v>
      </c>
      <c r="AD18" s="101"/>
      <c r="AE18" s="101" t="s">
        <v>1295</v>
      </c>
      <c r="AF18" s="101"/>
      <c r="AG18" s="1243">
        <v>4</v>
      </c>
      <c r="AH18" s="1387" t="str">
        <f>IF(AG18='[1]Table 4.8'!AV17," ","r")</f>
        <v xml:space="preserve"> </v>
      </c>
      <c r="AI18" s="1050" t="s">
        <v>501</v>
      </c>
      <c r="AJ18" s="1390"/>
      <c r="AK18" s="101" t="s">
        <v>487</v>
      </c>
      <c r="AL18" s="1390"/>
      <c r="AM18" s="101" t="s">
        <v>1301</v>
      </c>
      <c r="AN18" s="1394"/>
      <c r="AO18" s="1243">
        <v>0</v>
      </c>
      <c r="AP18" s="101"/>
      <c r="AQ18" s="216">
        <v>0</v>
      </c>
      <c r="AR18" s="101"/>
      <c r="AS18" s="101">
        <v>0</v>
      </c>
      <c r="AT18" s="101"/>
      <c r="AU18" s="101" t="s">
        <v>1295</v>
      </c>
      <c r="AV18" s="566"/>
    </row>
    <row r="19" spans="1:48" ht="17.25" x14ac:dyDescent="0.25">
      <c r="A19" s="356"/>
      <c r="B19" s="356"/>
      <c r="C19" s="356"/>
      <c r="D19" s="129" t="s">
        <v>73</v>
      </c>
      <c r="E19" s="101"/>
      <c r="F19" s="117">
        <v>1473</v>
      </c>
      <c r="G19" s="128"/>
      <c r="H19" s="1243">
        <v>85</v>
      </c>
      <c r="I19" s="1072" t="str">
        <f>IF(H19='[1]Table 4.8'!R18," ","r")</f>
        <v xml:space="preserve"> </v>
      </c>
      <c r="J19" s="212">
        <v>5.1432547726378843E-4</v>
      </c>
      <c r="K19" s="1035"/>
      <c r="L19" s="103">
        <v>0.51432547726378841</v>
      </c>
      <c r="M19" s="103"/>
      <c r="N19" s="103" t="s">
        <v>1314</v>
      </c>
      <c r="O19" s="133"/>
      <c r="P19" s="1035"/>
      <c r="Q19" s="1243">
        <v>194</v>
      </c>
      <c r="R19" s="103"/>
      <c r="S19" s="212">
        <v>1.1714975845410628E-3</v>
      </c>
      <c r="T19" s="103"/>
      <c r="U19" s="130">
        <v>1.1714975845410627</v>
      </c>
      <c r="V19" s="130"/>
      <c r="W19" s="130" t="s">
        <v>1337</v>
      </c>
      <c r="X19" s="131"/>
      <c r="Y19" s="130">
        <v>279</v>
      </c>
      <c r="Z19" s="130"/>
      <c r="AA19" s="216">
        <v>1.7167646063440299E-3</v>
      </c>
      <c r="AB19" s="130"/>
      <c r="AC19" s="130">
        <v>1.7167646063440298</v>
      </c>
      <c r="AD19" s="130"/>
      <c r="AE19" s="130" t="s">
        <v>1328</v>
      </c>
      <c r="AF19" s="130"/>
      <c r="AG19" s="850">
        <v>436</v>
      </c>
      <c r="AH19" s="1387" t="str">
        <f>IF(AG19='[1]Table 4.8'!AV18," ","r")</f>
        <v>r</v>
      </c>
      <c r="AI19" s="216">
        <v>2.7415348822586224E-3</v>
      </c>
      <c r="AJ19" s="1391" t="s">
        <v>3058</v>
      </c>
      <c r="AK19" s="130">
        <v>2.7415348822586223</v>
      </c>
      <c r="AL19" s="1390" t="s">
        <v>3058</v>
      </c>
      <c r="AM19" s="101" t="s">
        <v>2589</v>
      </c>
      <c r="AN19" s="1394" t="s">
        <v>3058</v>
      </c>
      <c r="AO19" s="850">
        <v>479</v>
      </c>
      <c r="AP19" s="130"/>
      <c r="AQ19" s="216">
        <v>3.0435887660439699E-3</v>
      </c>
      <c r="AR19" s="130"/>
      <c r="AS19" s="130">
        <v>3.0435887660439698</v>
      </c>
      <c r="AT19" s="101"/>
      <c r="AU19" s="101" t="s">
        <v>2590</v>
      </c>
      <c r="AV19" s="566"/>
    </row>
    <row r="20" spans="1:48" ht="17.25" x14ac:dyDescent="0.25">
      <c r="A20" s="356"/>
      <c r="B20" s="356"/>
      <c r="C20" s="356"/>
      <c r="D20" s="129" t="s">
        <v>74</v>
      </c>
      <c r="E20" s="101"/>
      <c r="F20" s="117">
        <v>64</v>
      </c>
      <c r="G20" s="128"/>
      <c r="H20" s="1243">
        <v>9</v>
      </c>
      <c r="I20" s="1072" t="str">
        <f>IF(H20='[1]Table 4.8'!R19," ","r")</f>
        <v xml:space="preserve"> </v>
      </c>
      <c r="J20" s="212">
        <v>5.4457991710283484E-5</v>
      </c>
      <c r="K20" s="1162"/>
      <c r="L20" s="1034">
        <v>5.4457991710283482E-2</v>
      </c>
      <c r="M20" s="1034"/>
      <c r="N20" s="1034" t="s">
        <v>1301</v>
      </c>
      <c r="O20" s="1247"/>
      <c r="P20" s="1162"/>
      <c r="Q20" s="1047" t="s">
        <v>12</v>
      </c>
      <c r="R20" s="1034"/>
      <c r="S20" s="1050" t="s">
        <v>501</v>
      </c>
      <c r="T20" s="101"/>
      <c r="U20" s="101" t="s">
        <v>487</v>
      </c>
      <c r="V20" s="101"/>
      <c r="W20" s="101" t="s">
        <v>1301</v>
      </c>
      <c r="X20" s="126"/>
      <c r="Y20" s="130">
        <v>45</v>
      </c>
      <c r="Z20" s="101"/>
      <c r="AA20" s="216">
        <v>2.7689751715226287E-4</v>
      </c>
      <c r="AB20" s="101"/>
      <c r="AC20" s="101">
        <v>0.27689751715226285</v>
      </c>
      <c r="AD20" s="101"/>
      <c r="AE20" s="101" t="s">
        <v>1309</v>
      </c>
      <c r="AF20" s="101"/>
      <c r="AG20" s="1054" t="s">
        <v>12</v>
      </c>
      <c r="AH20" s="1387"/>
      <c r="AI20" s="1050" t="s">
        <v>501</v>
      </c>
      <c r="AJ20" s="1390"/>
      <c r="AK20" s="101" t="s">
        <v>487</v>
      </c>
      <c r="AL20" s="1390"/>
      <c r="AM20" s="7" t="s">
        <v>1301</v>
      </c>
      <c r="AN20" s="1394"/>
      <c r="AO20" s="850">
        <v>0</v>
      </c>
      <c r="AP20" s="101"/>
      <c r="AQ20" s="216">
        <v>0</v>
      </c>
      <c r="AR20" s="101"/>
      <c r="AS20" s="101">
        <v>0</v>
      </c>
      <c r="AT20" s="101"/>
      <c r="AU20" s="101" t="s">
        <v>1295</v>
      </c>
      <c r="AV20" s="566"/>
    </row>
    <row r="21" spans="1:48" ht="17.25" x14ac:dyDescent="0.25">
      <c r="A21" s="356"/>
      <c r="B21" s="356"/>
      <c r="C21" s="356"/>
      <c r="D21" s="129" t="s">
        <v>75</v>
      </c>
      <c r="E21" s="101"/>
      <c r="F21" s="117">
        <v>704</v>
      </c>
      <c r="G21" s="128"/>
      <c r="H21" s="1243">
        <v>62</v>
      </c>
      <c r="I21" s="1072" t="str">
        <f>IF(H21='[1]Table 4.8'!R20," ","r")</f>
        <v xml:space="preserve"> </v>
      </c>
      <c r="J21" s="212">
        <v>3.7515505400417511E-4</v>
      </c>
      <c r="K21" s="1162"/>
      <c r="L21" s="1034">
        <v>0.37515505400417509</v>
      </c>
      <c r="M21" s="1034"/>
      <c r="N21" s="1034" t="s">
        <v>1303</v>
      </c>
      <c r="O21" s="1247"/>
      <c r="P21" s="1162"/>
      <c r="Q21" s="1243">
        <v>101</v>
      </c>
      <c r="R21" s="1034"/>
      <c r="S21" s="212">
        <v>6.0990338164251204E-4</v>
      </c>
      <c r="T21" s="1034"/>
      <c r="U21" s="101">
        <v>0.60990338164251201</v>
      </c>
      <c r="V21" s="101"/>
      <c r="W21" s="101" t="s">
        <v>1322</v>
      </c>
      <c r="X21" s="126"/>
      <c r="Y21" s="130">
        <v>112</v>
      </c>
      <c r="Z21" s="101"/>
      <c r="AA21" s="216">
        <v>6.8916715380118758E-4</v>
      </c>
      <c r="AB21" s="101"/>
      <c r="AC21" s="101">
        <v>0.68916715380118754</v>
      </c>
      <c r="AD21" s="101"/>
      <c r="AE21" s="101" t="s">
        <v>1305</v>
      </c>
      <c r="AF21" s="101"/>
      <c r="AG21" s="850">
        <v>192</v>
      </c>
      <c r="AH21" s="1387" t="str">
        <f>IF(AG21='[1]Table 4.8'!AV20," ","r")</f>
        <v>r</v>
      </c>
      <c r="AI21" s="216">
        <v>1.2072814160404943E-3</v>
      </c>
      <c r="AJ21" s="1390" t="s">
        <v>3058</v>
      </c>
      <c r="AK21" s="101">
        <v>1.2072814160404943</v>
      </c>
      <c r="AL21" s="1390" t="s">
        <v>3058</v>
      </c>
      <c r="AM21" s="101" t="s">
        <v>1323</v>
      </c>
      <c r="AN21" s="1394" t="s">
        <v>3058</v>
      </c>
      <c r="AO21" s="850">
        <v>237</v>
      </c>
      <c r="AP21" s="101"/>
      <c r="AQ21" s="216">
        <v>1.5059092642012962E-3</v>
      </c>
      <c r="AR21" s="101"/>
      <c r="AS21" s="101">
        <v>1.5059092642012961</v>
      </c>
      <c r="AT21" s="101"/>
      <c r="AU21" s="101" t="s">
        <v>2400</v>
      </c>
      <c r="AV21" s="566"/>
    </row>
    <row r="22" spans="1:48" ht="17.25" x14ac:dyDescent="0.25">
      <c r="A22" s="99"/>
      <c r="B22" s="99"/>
      <c r="C22" s="99"/>
      <c r="D22" s="101" t="s">
        <v>76</v>
      </c>
      <c r="E22" s="99"/>
      <c r="F22" s="117">
        <v>1281</v>
      </c>
      <c r="G22" s="132"/>
      <c r="H22" s="1243">
        <v>121</v>
      </c>
      <c r="I22" s="1072" t="str">
        <f>IF(H22='[1]Table 4.8'!R21," ","r")</f>
        <v xml:space="preserve"> </v>
      </c>
      <c r="J22" s="212">
        <v>7.3215744410492242E-4</v>
      </c>
      <c r="K22" s="1035"/>
      <c r="L22" s="103">
        <v>0.73215744410492245</v>
      </c>
      <c r="M22" s="103"/>
      <c r="N22" s="103" t="s">
        <v>1310</v>
      </c>
      <c r="O22" s="133"/>
      <c r="P22" s="1035"/>
      <c r="Q22" s="1243">
        <v>269</v>
      </c>
      <c r="R22" s="103"/>
      <c r="S22" s="212">
        <v>1.6243961352657005E-3</v>
      </c>
      <c r="T22" s="103"/>
      <c r="U22" s="101">
        <v>1.6243961352657006</v>
      </c>
      <c r="V22" s="101"/>
      <c r="W22" s="101" t="s">
        <v>2591</v>
      </c>
      <c r="X22" s="126"/>
      <c r="Y22" s="130">
        <v>101</v>
      </c>
      <c r="Z22" s="101"/>
      <c r="AA22" s="216">
        <v>6.2148109405285666E-4</v>
      </c>
      <c r="AB22" s="101"/>
      <c r="AC22" s="101">
        <v>0.62148109405285668</v>
      </c>
      <c r="AD22" s="101"/>
      <c r="AE22" s="101" t="s">
        <v>1322</v>
      </c>
      <c r="AF22" s="101"/>
      <c r="AG22" s="850">
        <v>410</v>
      </c>
      <c r="AH22" s="1387" t="str">
        <f>IF(AG22='[1]Table 4.8'!AV21," ","r")</f>
        <v>r</v>
      </c>
      <c r="AI22" s="216">
        <v>2.5780488571698055E-3</v>
      </c>
      <c r="AJ22" s="1390" t="s">
        <v>3058</v>
      </c>
      <c r="AK22" s="101">
        <v>2.5780488571698057</v>
      </c>
      <c r="AL22" s="1390" t="s">
        <v>3058</v>
      </c>
      <c r="AM22" s="101" t="s">
        <v>1300</v>
      </c>
      <c r="AN22" s="1395" t="s">
        <v>3058</v>
      </c>
      <c r="AO22" s="850">
        <v>380</v>
      </c>
      <c r="AP22" s="101"/>
      <c r="AQ22" s="216">
        <v>2.4145380607446944E-3</v>
      </c>
      <c r="AR22" s="101"/>
      <c r="AS22" s="101">
        <v>2.4145380607446945</v>
      </c>
      <c r="AT22" s="101"/>
      <c r="AU22" s="101" t="s">
        <v>2592</v>
      </c>
      <c r="AV22" s="704"/>
    </row>
    <row r="23" spans="1:48" ht="17.25" x14ac:dyDescent="0.25">
      <c r="A23" s="99"/>
      <c r="B23" s="99"/>
      <c r="C23" s="101"/>
      <c r="D23" s="101" t="s">
        <v>77</v>
      </c>
      <c r="E23" s="99"/>
      <c r="F23" s="117">
        <v>15</v>
      </c>
      <c r="G23" s="126"/>
      <c r="H23" s="1054" t="s">
        <v>12</v>
      </c>
      <c r="I23" s="1072"/>
      <c r="J23" s="1050" t="s">
        <v>501</v>
      </c>
      <c r="K23" s="101"/>
      <c r="L23" s="101" t="s">
        <v>487</v>
      </c>
      <c r="M23" s="102"/>
      <c r="N23" s="7" t="s">
        <v>1301</v>
      </c>
      <c r="O23" s="694"/>
      <c r="P23" s="102"/>
      <c r="Q23" s="693">
        <v>9</v>
      </c>
      <c r="R23" s="102"/>
      <c r="S23" s="212">
        <v>5.4347826086956524E-5</v>
      </c>
      <c r="T23" s="1034"/>
      <c r="U23" s="101">
        <v>5.4347826086956527E-2</v>
      </c>
      <c r="V23" s="101"/>
      <c r="W23" s="101" t="s">
        <v>1301</v>
      </c>
      <c r="X23" s="126"/>
      <c r="Y23" s="130">
        <v>4</v>
      </c>
      <c r="Z23" s="101"/>
      <c r="AA23" s="216">
        <v>2.4613112635756699E-5</v>
      </c>
      <c r="AB23" s="101"/>
      <c r="AC23" s="101">
        <v>2.46131126357567E-2</v>
      </c>
      <c r="AD23" s="101"/>
      <c r="AE23" s="101" t="s">
        <v>1301</v>
      </c>
      <c r="AF23" s="101"/>
      <c r="AG23" s="1054" t="s">
        <v>12</v>
      </c>
      <c r="AH23" s="1387"/>
      <c r="AI23" s="1050" t="s">
        <v>501</v>
      </c>
      <c r="AJ23" s="1390"/>
      <c r="AK23" s="101" t="s">
        <v>487</v>
      </c>
      <c r="AL23" s="1390"/>
      <c r="AM23" s="7" t="s">
        <v>1301</v>
      </c>
      <c r="AN23" s="1394"/>
      <c r="AO23" s="850">
        <v>0</v>
      </c>
      <c r="AP23" s="101"/>
      <c r="AQ23" s="216">
        <v>0</v>
      </c>
      <c r="AR23" s="101"/>
      <c r="AS23" s="101">
        <v>0</v>
      </c>
      <c r="AT23" s="101"/>
      <c r="AU23" s="101" t="s">
        <v>1295</v>
      </c>
      <c r="AV23" s="566"/>
    </row>
    <row r="24" spans="1:48" s="59" customFormat="1" ht="17.25" x14ac:dyDescent="0.25">
      <c r="A24" s="10"/>
      <c r="B24" s="10"/>
      <c r="C24" s="10"/>
      <c r="D24" s="22"/>
      <c r="E24" s="99"/>
      <c r="F24" s="43"/>
      <c r="G24" s="133"/>
      <c r="H24" s="43"/>
      <c r="I24" s="1035"/>
      <c r="J24" s="211"/>
      <c r="K24" s="1035"/>
      <c r="L24" s="1035"/>
      <c r="M24" s="1035"/>
      <c r="N24" s="1035"/>
      <c r="O24" s="133"/>
      <c r="P24" s="1035"/>
      <c r="Q24" s="43"/>
      <c r="R24" s="1035"/>
      <c r="S24" s="211"/>
      <c r="T24" s="1035"/>
      <c r="U24" s="99"/>
      <c r="V24" s="99"/>
      <c r="W24" s="99"/>
      <c r="X24" s="127"/>
      <c r="Y24" s="100"/>
      <c r="Z24" s="99"/>
      <c r="AA24" s="217"/>
      <c r="AB24" s="99"/>
      <c r="AC24" s="99"/>
      <c r="AD24" s="99"/>
      <c r="AE24" s="99"/>
      <c r="AF24" s="99"/>
      <c r="AG24" s="117"/>
      <c r="AH24" s="1388"/>
      <c r="AI24" s="217"/>
      <c r="AJ24" s="101"/>
      <c r="AK24" s="101"/>
      <c r="AL24" s="101"/>
      <c r="AM24" s="101"/>
      <c r="AN24" s="704"/>
      <c r="AO24" s="117"/>
      <c r="AP24" s="99"/>
      <c r="AQ24" s="217"/>
      <c r="AR24" s="101"/>
      <c r="AS24" s="101"/>
      <c r="AT24" s="101"/>
      <c r="AU24" s="101"/>
      <c r="AV24" s="704"/>
    </row>
    <row r="25" spans="1:48" s="59" customFormat="1" ht="17.25" x14ac:dyDescent="0.25">
      <c r="A25" s="118" t="s">
        <v>78</v>
      </c>
      <c r="B25" s="118"/>
      <c r="C25" s="135"/>
      <c r="D25" s="109"/>
      <c r="E25" s="118"/>
      <c r="F25" s="83">
        <v>778</v>
      </c>
      <c r="G25" s="136"/>
      <c r="H25" s="1241">
        <v>104</v>
      </c>
      <c r="I25" s="148"/>
      <c r="J25" s="761">
        <v>6.2929234865216469E-4</v>
      </c>
      <c r="K25" s="1014"/>
      <c r="L25" s="1014">
        <v>0.62929234865216466</v>
      </c>
      <c r="M25" s="1014"/>
      <c r="N25" s="1014" t="s">
        <v>317</v>
      </c>
      <c r="O25" s="1248"/>
      <c r="P25" s="148"/>
      <c r="Q25" s="1241">
        <v>158</v>
      </c>
      <c r="R25" s="148"/>
      <c r="S25" s="761">
        <v>9.541062801932367E-4</v>
      </c>
      <c r="T25" s="1014"/>
      <c r="U25" s="1014">
        <v>0.95410628019323673</v>
      </c>
      <c r="V25" s="1014"/>
      <c r="W25" s="1014" t="s">
        <v>317</v>
      </c>
      <c r="X25" s="1251"/>
      <c r="Y25" s="120">
        <v>114</v>
      </c>
      <c r="Z25" s="118"/>
      <c r="AA25" s="225">
        <v>7.0147371011906596E-4</v>
      </c>
      <c r="AB25" s="226"/>
      <c r="AC25" s="226">
        <v>0.70147371011906601</v>
      </c>
      <c r="AD25" s="226"/>
      <c r="AE25" s="226" t="s">
        <v>317</v>
      </c>
      <c r="AF25" s="118"/>
      <c r="AG25" s="119">
        <v>230</v>
      </c>
      <c r="AH25" s="1396" t="s">
        <v>3058</v>
      </c>
      <c r="AI25" s="761">
        <v>1.4462225296318421E-3</v>
      </c>
      <c r="AJ25" s="1339" t="s">
        <v>3058</v>
      </c>
      <c r="AK25" s="1014">
        <v>1.4462225296318421</v>
      </c>
      <c r="AL25" s="1339" t="s">
        <v>3058</v>
      </c>
      <c r="AM25" s="1014" t="s">
        <v>317</v>
      </c>
      <c r="AN25" s="1397"/>
      <c r="AO25" s="119">
        <v>172</v>
      </c>
      <c r="AP25" s="118"/>
      <c r="AQ25" s="761">
        <v>1.092896174863388E-3</v>
      </c>
      <c r="AR25" s="1014"/>
      <c r="AS25" s="1014">
        <v>1.0928961748633881</v>
      </c>
      <c r="AT25" s="1014"/>
      <c r="AU25" s="1014" t="s">
        <v>317</v>
      </c>
      <c r="AV25" s="1251"/>
    </row>
    <row r="26" spans="1:48" ht="17.25" x14ac:dyDescent="0.25">
      <c r="A26" s="99"/>
      <c r="B26" s="99"/>
      <c r="C26" s="99"/>
      <c r="D26" s="101" t="s">
        <v>69</v>
      </c>
      <c r="E26" s="99"/>
      <c r="F26" s="117">
        <v>52</v>
      </c>
      <c r="G26" s="104"/>
      <c r="H26" s="693">
        <v>11</v>
      </c>
      <c r="I26" s="102"/>
      <c r="J26" s="210">
        <v>6.6559767645902042E-5</v>
      </c>
      <c r="K26" s="1034"/>
      <c r="L26" s="102">
        <v>6.6559767645902046E-2</v>
      </c>
      <c r="M26" s="102"/>
      <c r="N26" s="1034" t="s">
        <v>1301</v>
      </c>
      <c r="O26" s="694"/>
      <c r="P26" s="102"/>
      <c r="Q26" s="693">
        <v>14</v>
      </c>
      <c r="R26" s="102"/>
      <c r="S26" s="210">
        <v>8.4541062801932372E-5</v>
      </c>
      <c r="T26" s="1034"/>
      <c r="U26" s="101">
        <v>8.4541062801932368E-2</v>
      </c>
      <c r="V26" s="101"/>
      <c r="W26" s="101" t="s">
        <v>1301</v>
      </c>
      <c r="X26" s="126"/>
      <c r="Y26" s="1163" t="s">
        <v>12</v>
      </c>
      <c r="Z26" s="101"/>
      <c r="AA26" s="1050" t="s">
        <v>501</v>
      </c>
      <c r="AB26" s="101"/>
      <c r="AC26" s="101" t="s">
        <v>487</v>
      </c>
      <c r="AD26" s="101"/>
      <c r="AE26" s="101" t="s">
        <v>1301</v>
      </c>
      <c r="AF26" s="101"/>
      <c r="AG26" s="850">
        <v>12</v>
      </c>
      <c r="AH26" s="1390" t="str">
        <f>IF(AG26='[1]Table 4.8'!AV25," ","r")</f>
        <v xml:space="preserve"> </v>
      </c>
      <c r="AI26" s="215">
        <v>7.5455088502530894E-5</v>
      </c>
      <c r="AJ26" s="1390"/>
      <c r="AK26" s="36">
        <v>7.5455088502530895E-2</v>
      </c>
      <c r="AL26" s="1390"/>
      <c r="AM26" s="36" t="s">
        <v>1301</v>
      </c>
      <c r="AN26" s="1394"/>
      <c r="AO26" s="1054" t="s">
        <v>12</v>
      </c>
      <c r="AP26" s="36"/>
      <c r="AQ26" s="215">
        <v>5.7186427754479601E-5</v>
      </c>
      <c r="AR26" s="36"/>
      <c r="AS26" s="36">
        <v>5.7186427754479602E-2</v>
      </c>
      <c r="AT26" s="36"/>
      <c r="AU26" s="36" t="s">
        <v>1301</v>
      </c>
      <c r="AV26" s="566"/>
    </row>
    <row r="27" spans="1:48" ht="17.25" x14ac:dyDescent="0.25">
      <c r="A27" s="99"/>
      <c r="B27" s="99"/>
      <c r="C27" s="99"/>
      <c r="D27" s="101" t="s">
        <v>70</v>
      </c>
      <c r="E27" s="99"/>
      <c r="F27" s="1054" t="s">
        <v>12</v>
      </c>
      <c r="G27" s="104"/>
      <c r="H27" s="693">
        <v>0</v>
      </c>
      <c r="I27" s="102"/>
      <c r="J27" s="210">
        <v>0</v>
      </c>
      <c r="K27" s="1034"/>
      <c r="L27" s="102">
        <v>0</v>
      </c>
      <c r="M27" s="102"/>
      <c r="N27" s="1034" t="s">
        <v>1295</v>
      </c>
      <c r="O27" s="694"/>
      <c r="P27" s="102"/>
      <c r="Q27" s="1054" t="s">
        <v>12</v>
      </c>
      <c r="R27" s="102"/>
      <c r="S27" s="1050" t="s">
        <v>501</v>
      </c>
      <c r="T27" s="101"/>
      <c r="U27" s="101" t="s">
        <v>487</v>
      </c>
      <c r="V27" s="101"/>
      <c r="W27" s="101" t="s">
        <v>1301</v>
      </c>
      <c r="X27" s="126"/>
      <c r="Y27" s="130">
        <v>0</v>
      </c>
      <c r="Z27" s="101"/>
      <c r="AA27" s="215">
        <v>0</v>
      </c>
      <c r="AB27" s="101"/>
      <c r="AC27" s="101">
        <v>0</v>
      </c>
      <c r="AD27" s="101"/>
      <c r="AE27" s="101" t="s">
        <v>1295</v>
      </c>
      <c r="AF27" s="101"/>
      <c r="AG27" s="850">
        <v>0</v>
      </c>
      <c r="AH27" s="1390" t="e">
        <f>IF(AG27='[1]Table 4.8'!AV26," ","r")</f>
        <v>#REF!</v>
      </c>
      <c r="AI27" s="215">
        <v>0</v>
      </c>
      <c r="AJ27" s="1390"/>
      <c r="AK27" s="36">
        <v>0</v>
      </c>
      <c r="AL27" s="1390"/>
      <c r="AM27" s="36" t="s">
        <v>1295</v>
      </c>
      <c r="AN27" s="1394"/>
      <c r="AO27" s="850">
        <v>0</v>
      </c>
      <c r="AP27" s="36"/>
      <c r="AQ27" s="215">
        <v>0</v>
      </c>
      <c r="AR27" s="36"/>
      <c r="AS27" s="36">
        <v>0</v>
      </c>
      <c r="AT27" s="36"/>
      <c r="AU27" s="36" t="s">
        <v>1295</v>
      </c>
      <c r="AV27" s="566"/>
    </row>
    <row r="28" spans="1:48" ht="17.25" x14ac:dyDescent="0.25">
      <c r="A28" s="99"/>
      <c r="B28" s="99"/>
      <c r="C28" s="99"/>
      <c r="D28" s="101" t="s">
        <v>71</v>
      </c>
      <c r="E28" s="101"/>
      <c r="F28" s="117">
        <v>19</v>
      </c>
      <c r="G28" s="104"/>
      <c r="H28" s="1054" t="s">
        <v>12</v>
      </c>
      <c r="I28" s="130"/>
      <c r="J28" s="1050" t="s">
        <v>501</v>
      </c>
      <c r="K28" s="101"/>
      <c r="L28" s="101" t="s">
        <v>487</v>
      </c>
      <c r="M28" s="130"/>
      <c r="N28" s="1034" t="s">
        <v>1301</v>
      </c>
      <c r="O28" s="131"/>
      <c r="P28" s="130"/>
      <c r="Q28" s="850">
        <v>10</v>
      </c>
      <c r="R28" s="130"/>
      <c r="S28" s="212">
        <v>6.0386473429951689E-5</v>
      </c>
      <c r="T28" s="1034"/>
      <c r="U28" s="101">
        <v>6.0386473429951688E-2</v>
      </c>
      <c r="V28" s="101"/>
      <c r="W28" s="101" t="s">
        <v>1301</v>
      </c>
      <c r="X28" s="126"/>
      <c r="Y28" s="130">
        <v>0</v>
      </c>
      <c r="Z28" s="101"/>
      <c r="AA28" s="216">
        <v>0</v>
      </c>
      <c r="AB28" s="101"/>
      <c r="AC28" s="101">
        <v>0</v>
      </c>
      <c r="AD28" s="101"/>
      <c r="AE28" s="101" t="s">
        <v>1295</v>
      </c>
      <c r="AF28" s="101"/>
      <c r="AG28" s="1054" t="s">
        <v>12</v>
      </c>
      <c r="AH28" s="1390"/>
      <c r="AI28" s="1050" t="s">
        <v>501</v>
      </c>
      <c r="AJ28" s="1390"/>
      <c r="AK28" s="101" t="s">
        <v>487</v>
      </c>
      <c r="AL28" s="1390"/>
      <c r="AM28" s="36" t="s">
        <v>1301</v>
      </c>
      <c r="AN28" s="1394"/>
      <c r="AO28" s="1054" t="s">
        <v>12</v>
      </c>
      <c r="AP28" s="36"/>
      <c r="AQ28" s="1050" t="s">
        <v>501</v>
      </c>
      <c r="AR28" s="101"/>
      <c r="AS28" s="101" t="s">
        <v>487</v>
      </c>
      <c r="AT28" s="36"/>
      <c r="AU28" s="36" t="s">
        <v>1301</v>
      </c>
      <c r="AV28" s="566"/>
    </row>
    <row r="29" spans="1:48" ht="17.25" x14ac:dyDescent="0.25">
      <c r="A29" s="99"/>
      <c r="B29" s="99"/>
      <c r="C29" s="99"/>
      <c r="D29" s="101" t="s">
        <v>72</v>
      </c>
      <c r="E29" s="101"/>
      <c r="F29" s="117">
        <v>0</v>
      </c>
      <c r="G29" s="104"/>
      <c r="H29" s="693">
        <v>0</v>
      </c>
      <c r="I29" s="102"/>
      <c r="J29" s="212">
        <v>0</v>
      </c>
      <c r="K29" s="102"/>
      <c r="L29" s="102">
        <v>0</v>
      </c>
      <c r="M29" s="102"/>
      <c r="N29" s="102" t="s">
        <v>1295</v>
      </c>
      <c r="O29" s="694"/>
      <c r="P29" s="102"/>
      <c r="Q29" s="693">
        <v>0</v>
      </c>
      <c r="R29" s="102"/>
      <c r="S29" s="212">
        <v>0</v>
      </c>
      <c r="T29" s="1034"/>
      <c r="U29" s="101">
        <v>0</v>
      </c>
      <c r="V29" s="101"/>
      <c r="W29" s="101" t="s">
        <v>1295</v>
      </c>
      <c r="X29" s="126"/>
      <c r="Y29" s="130">
        <v>0</v>
      </c>
      <c r="Z29" s="101"/>
      <c r="AA29" s="216">
        <v>0</v>
      </c>
      <c r="AB29" s="101"/>
      <c r="AC29" s="101">
        <v>0</v>
      </c>
      <c r="AD29" s="101"/>
      <c r="AE29" s="101" t="s">
        <v>1295</v>
      </c>
      <c r="AF29" s="101"/>
      <c r="AG29" s="850">
        <v>0</v>
      </c>
      <c r="AH29" s="1390" t="e">
        <f>IF(AG29='[1]Table 4.8'!AV28," ","r")</f>
        <v>#REF!</v>
      </c>
      <c r="AI29" s="216">
        <v>0</v>
      </c>
      <c r="AJ29" s="1390"/>
      <c r="AK29" s="36">
        <v>0</v>
      </c>
      <c r="AL29" s="1390"/>
      <c r="AM29" s="36" t="s">
        <v>1295</v>
      </c>
      <c r="AN29" s="1394"/>
      <c r="AO29" s="850">
        <v>0</v>
      </c>
      <c r="AP29" s="36"/>
      <c r="AQ29" s="216">
        <v>0</v>
      </c>
      <c r="AR29" s="36"/>
      <c r="AS29" s="36">
        <v>0</v>
      </c>
      <c r="AT29" s="36"/>
      <c r="AU29" s="36" t="s">
        <v>1295</v>
      </c>
      <c r="AV29" s="566"/>
    </row>
    <row r="30" spans="1:48" ht="16.5" x14ac:dyDescent="0.35">
      <c r="A30" s="356"/>
      <c r="B30" s="356"/>
      <c r="C30" s="356"/>
      <c r="D30" s="129" t="s">
        <v>73</v>
      </c>
      <c r="E30" s="101"/>
      <c r="F30" s="117">
        <v>270</v>
      </c>
      <c r="G30" s="104"/>
      <c r="H30" s="693">
        <v>26</v>
      </c>
      <c r="I30" s="102"/>
      <c r="J30" s="212">
        <v>1.5732308716304117E-4</v>
      </c>
      <c r="K30" s="1034"/>
      <c r="L30" s="102">
        <v>0.15732308716304116</v>
      </c>
      <c r="M30" s="102"/>
      <c r="N30" s="1034" t="s">
        <v>1302</v>
      </c>
      <c r="O30" s="694"/>
      <c r="P30" s="102"/>
      <c r="Q30" s="693">
        <v>44</v>
      </c>
      <c r="R30" s="102"/>
      <c r="S30" s="212">
        <v>2.6570048309178745E-4</v>
      </c>
      <c r="T30" s="1034"/>
      <c r="U30" s="101">
        <v>0.26570048309178745</v>
      </c>
      <c r="V30" s="101"/>
      <c r="W30" s="101" t="s">
        <v>1308</v>
      </c>
      <c r="X30" s="126"/>
      <c r="Y30" s="130">
        <v>47</v>
      </c>
      <c r="Z30" s="101"/>
      <c r="AA30" s="216">
        <v>2.892040734701412E-4</v>
      </c>
      <c r="AB30" s="101"/>
      <c r="AC30" s="101">
        <v>0.28920407347014121</v>
      </c>
      <c r="AD30" s="101"/>
      <c r="AE30" s="101" t="s">
        <v>1309</v>
      </c>
      <c r="AF30" s="101"/>
      <c r="AG30" s="850">
        <v>87</v>
      </c>
      <c r="AH30" s="1390" t="str">
        <f>IF(AG30='[1]Table 4.8'!AV29," ","r")</f>
        <v>r</v>
      </c>
      <c r="AI30" s="216">
        <v>5.4704939164334891E-4</v>
      </c>
      <c r="AJ30" s="1390" t="s">
        <v>3058</v>
      </c>
      <c r="AK30" s="36">
        <v>0.54704939164334887</v>
      </c>
      <c r="AL30" s="1390" t="s">
        <v>3058</v>
      </c>
      <c r="AM30" s="36" t="s">
        <v>1320</v>
      </c>
      <c r="AN30" s="1394" t="s">
        <v>3058</v>
      </c>
      <c r="AO30" s="850">
        <v>66</v>
      </c>
      <c r="AP30" s="36"/>
      <c r="AQ30" s="216">
        <v>4.1936713686618378E-4</v>
      </c>
      <c r="AR30" s="36"/>
      <c r="AS30" s="36">
        <v>0.41936713686618377</v>
      </c>
      <c r="AT30" s="36"/>
      <c r="AU30" s="36" t="s">
        <v>1303</v>
      </c>
      <c r="AV30" s="566"/>
    </row>
    <row r="31" spans="1:48" ht="16.5" x14ac:dyDescent="0.35">
      <c r="A31" s="356"/>
      <c r="B31" s="356"/>
      <c r="C31" s="356"/>
      <c r="D31" s="129" t="s">
        <v>74</v>
      </c>
      <c r="E31" s="101"/>
      <c r="F31" s="117">
        <v>6</v>
      </c>
      <c r="G31" s="104"/>
      <c r="H31" s="1054" t="s">
        <v>12</v>
      </c>
      <c r="I31" s="102"/>
      <c r="J31" s="1050" t="s">
        <v>501</v>
      </c>
      <c r="K31" s="101"/>
      <c r="L31" s="101" t="s">
        <v>487</v>
      </c>
      <c r="M31" s="102"/>
      <c r="N31" s="7" t="s">
        <v>1301</v>
      </c>
      <c r="O31" s="694"/>
      <c r="P31" s="102"/>
      <c r="Q31" s="693">
        <v>0</v>
      </c>
      <c r="R31" s="102"/>
      <c r="S31" s="212">
        <v>0</v>
      </c>
      <c r="T31" s="1034"/>
      <c r="U31" s="101">
        <v>0</v>
      </c>
      <c r="V31" s="101"/>
      <c r="W31" s="101" t="s">
        <v>1295</v>
      </c>
      <c r="X31" s="126"/>
      <c r="Y31" s="1163" t="s">
        <v>12</v>
      </c>
      <c r="Z31" s="101"/>
      <c r="AA31" s="1050" t="s">
        <v>501</v>
      </c>
      <c r="AB31" s="101"/>
      <c r="AC31" s="101" t="s">
        <v>487</v>
      </c>
      <c r="AD31" s="101"/>
      <c r="AE31" s="101" t="s">
        <v>1301</v>
      </c>
      <c r="AF31" s="101"/>
      <c r="AG31" s="1054" t="s">
        <v>12</v>
      </c>
      <c r="AH31" s="1390"/>
      <c r="AI31" s="1050" t="s">
        <v>501</v>
      </c>
      <c r="AJ31" s="1390"/>
      <c r="AK31" s="101" t="s">
        <v>487</v>
      </c>
      <c r="AL31" s="1390"/>
      <c r="AM31" s="7" t="s">
        <v>1301</v>
      </c>
      <c r="AN31" s="1394"/>
      <c r="AO31" s="850">
        <v>0</v>
      </c>
      <c r="AP31" s="36"/>
      <c r="AQ31" s="216">
        <v>0</v>
      </c>
      <c r="AR31" s="36"/>
      <c r="AS31" s="36">
        <v>0</v>
      </c>
      <c r="AT31" s="36"/>
      <c r="AU31" s="36" t="s">
        <v>1295</v>
      </c>
      <c r="AV31" s="566"/>
    </row>
    <row r="32" spans="1:48" ht="16.5" x14ac:dyDescent="0.35">
      <c r="A32" s="356"/>
      <c r="B32" s="356"/>
      <c r="C32" s="356"/>
      <c r="D32" s="129" t="s">
        <v>75</v>
      </c>
      <c r="E32" s="101"/>
      <c r="F32" s="117">
        <v>154</v>
      </c>
      <c r="G32" s="104"/>
      <c r="H32" s="693">
        <v>20</v>
      </c>
      <c r="I32" s="102"/>
      <c r="J32" s="212">
        <v>1.2101775935618553E-4</v>
      </c>
      <c r="K32" s="1034"/>
      <c r="L32" s="102">
        <v>0.12101775935618553</v>
      </c>
      <c r="M32" s="102"/>
      <c r="N32" s="1034" t="s">
        <v>1302</v>
      </c>
      <c r="O32" s="694"/>
      <c r="P32" s="102"/>
      <c r="Q32" s="693">
        <v>24</v>
      </c>
      <c r="R32" s="102"/>
      <c r="S32" s="212">
        <v>1.4492753623188405E-4</v>
      </c>
      <c r="T32" s="1034"/>
      <c r="U32" s="101">
        <v>0.14492753623188406</v>
      </c>
      <c r="V32" s="101"/>
      <c r="W32" s="101" t="s">
        <v>1302</v>
      </c>
      <c r="X32" s="126"/>
      <c r="Y32" s="130">
        <v>32</v>
      </c>
      <c r="Z32" s="101"/>
      <c r="AA32" s="216">
        <v>1.9690490108605359E-4</v>
      </c>
      <c r="AB32" s="101"/>
      <c r="AC32" s="101">
        <v>0.1969049010860536</v>
      </c>
      <c r="AD32" s="101"/>
      <c r="AE32" s="101" t="s">
        <v>1321</v>
      </c>
      <c r="AF32" s="101"/>
      <c r="AG32" s="850">
        <v>43</v>
      </c>
      <c r="AH32" s="1390" t="str">
        <f>IF(AG32='[1]Table 4.8'!AV31," ","r")</f>
        <v xml:space="preserve"> </v>
      </c>
      <c r="AI32" s="216">
        <v>2.7038073380073569E-4</v>
      </c>
      <c r="AJ32" s="1390"/>
      <c r="AK32" s="36">
        <v>0.27038073380073568</v>
      </c>
      <c r="AL32" s="1390"/>
      <c r="AM32" s="36" t="s">
        <v>1309</v>
      </c>
      <c r="AN32" s="1394"/>
      <c r="AO32" s="850">
        <v>35</v>
      </c>
      <c r="AP32" s="36"/>
      <c r="AQ32" s="216">
        <v>2.223916634896429E-4</v>
      </c>
      <c r="AR32" s="36"/>
      <c r="AS32" s="36">
        <v>0.2223916634896429</v>
      </c>
      <c r="AT32" s="36"/>
      <c r="AU32" s="36" t="s">
        <v>1321</v>
      </c>
      <c r="AV32" s="566"/>
    </row>
    <row r="33" spans="1:48" ht="16.5" x14ac:dyDescent="0.35">
      <c r="A33" s="99"/>
      <c r="B33" s="99"/>
      <c r="C33" s="99"/>
      <c r="D33" s="101" t="s">
        <v>76</v>
      </c>
      <c r="E33" s="99"/>
      <c r="F33" s="117">
        <v>271</v>
      </c>
      <c r="G33" s="104"/>
      <c r="H33" s="693">
        <v>42</v>
      </c>
      <c r="I33" s="102"/>
      <c r="J33" s="212">
        <v>2.5413729464798958E-4</v>
      </c>
      <c r="K33" s="1034"/>
      <c r="L33" s="102">
        <v>0.25413729464798956</v>
      </c>
      <c r="M33" s="102"/>
      <c r="N33" s="1034" t="s">
        <v>1308</v>
      </c>
      <c r="O33" s="694"/>
      <c r="P33" s="102"/>
      <c r="Q33" s="693">
        <v>61</v>
      </c>
      <c r="R33" s="102"/>
      <c r="S33" s="212">
        <v>3.6835748792270531E-4</v>
      </c>
      <c r="T33" s="1034"/>
      <c r="U33" s="101">
        <v>0.36835748792270534</v>
      </c>
      <c r="V33" s="101"/>
      <c r="W33" s="101" t="s">
        <v>1303</v>
      </c>
      <c r="X33" s="126"/>
      <c r="Y33" s="130">
        <v>25</v>
      </c>
      <c r="Z33" s="101"/>
      <c r="AA33" s="216">
        <v>1.5383195397347937E-4</v>
      </c>
      <c r="AB33" s="101"/>
      <c r="AC33" s="101">
        <v>0.15383195397347937</v>
      </c>
      <c r="AD33" s="101"/>
      <c r="AE33" s="101" t="s">
        <v>1302</v>
      </c>
      <c r="AF33" s="101"/>
      <c r="AG33" s="850">
        <v>84</v>
      </c>
      <c r="AH33" s="1390" t="str">
        <f>IF(AG33='[1]Table 4.8'!AV32," ","r")</f>
        <v xml:space="preserve"> </v>
      </c>
      <c r="AI33" s="216">
        <v>5.2818561951771623E-4</v>
      </c>
      <c r="AJ33" s="1390"/>
      <c r="AK33" s="36">
        <v>0.52818561951771625</v>
      </c>
      <c r="AL33" s="1390"/>
      <c r="AM33" s="36" t="s">
        <v>1314</v>
      </c>
      <c r="AN33" s="1394"/>
      <c r="AO33" s="850">
        <v>59</v>
      </c>
      <c r="AP33" s="36"/>
      <c r="AQ33" s="216">
        <v>3.7488880416825519E-4</v>
      </c>
      <c r="AR33" s="36"/>
      <c r="AS33" s="36">
        <v>0.37488880416825521</v>
      </c>
      <c r="AT33" s="36"/>
      <c r="AU33" s="36" t="s">
        <v>1303</v>
      </c>
      <c r="AV33" s="566"/>
    </row>
    <row r="34" spans="1:48" ht="16.5" x14ac:dyDescent="0.35">
      <c r="A34" s="99"/>
      <c r="B34" s="99"/>
      <c r="C34" s="101"/>
      <c r="D34" s="101" t="s">
        <v>77</v>
      </c>
      <c r="E34" s="99"/>
      <c r="F34" s="117">
        <v>3</v>
      </c>
      <c r="G34" s="104"/>
      <c r="H34" s="693">
        <v>0</v>
      </c>
      <c r="I34" s="102"/>
      <c r="J34" s="213">
        <v>0</v>
      </c>
      <c r="K34" s="1034"/>
      <c r="L34" s="102">
        <v>0</v>
      </c>
      <c r="M34" s="102"/>
      <c r="N34" s="1034" t="s">
        <v>1295</v>
      </c>
      <c r="O34" s="694"/>
      <c r="P34" s="102"/>
      <c r="Q34" s="1054" t="s">
        <v>12</v>
      </c>
      <c r="R34" s="102"/>
      <c r="S34" s="1050" t="s">
        <v>501</v>
      </c>
      <c r="T34" s="101"/>
      <c r="U34" s="101" t="s">
        <v>487</v>
      </c>
      <c r="V34" s="101"/>
      <c r="W34" s="7" t="s">
        <v>1301</v>
      </c>
      <c r="X34" s="126"/>
      <c r="Y34" s="1163" t="s">
        <v>12</v>
      </c>
      <c r="Z34" s="101"/>
      <c r="AA34" s="1050" t="s">
        <v>501</v>
      </c>
      <c r="AB34" s="101"/>
      <c r="AC34" s="101" t="s">
        <v>487</v>
      </c>
      <c r="AD34" s="101"/>
      <c r="AE34" s="7" t="s">
        <v>1301</v>
      </c>
      <c r="AF34" s="101"/>
      <c r="AG34" s="850">
        <v>0</v>
      </c>
      <c r="AH34" s="1390" t="e">
        <f>IF(AG34='[1]Table 4.8'!AV33," ","r")</f>
        <v>#REF!</v>
      </c>
      <c r="AI34" s="216">
        <v>0</v>
      </c>
      <c r="AJ34" s="1390"/>
      <c r="AK34" s="101">
        <v>0</v>
      </c>
      <c r="AL34" s="1390"/>
      <c r="AM34" s="101" t="s">
        <v>1295</v>
      </c>
      <c r="AN34" s="1394"/>
      <c r="AO34" s="850">
        <v>0</v>
      </c>
      <c r="AP34" s="101"/>
      <c r="AQ34" s="216">
        <v>0</v>
      </c>
      <c r="AR34" s="101"/>
      <c r="AS34" s="101">
        <v>0</v>
      </c>
      <c r="AT34" s="101"/>
      <c r="AU34" s="101" t="s">
        <v>1295</v>
      </c>
      <c r="AV34" s="566"/>
    </row>
    <row r="35" spans="1:48" x14ac:dyDescent="0.35">
      <c r="D35" s="22"/>
      <c r="F35" s="718"/>
      <c r="G35" s="97"/>
      <c r="H35" s="718"/>
      <c r="O35" s="97"/>
      <c r="Q35" s="718"/>
      <c r="X35" s="97"/>
      <c r="AG35" s="718"/>
      <c r="AN35" s="97"/>
      <c r="AO35" s="718"/>
      <c r="AV35" s="97"/>
    </row>
    <row r="36" spans="1:48" s="59" customFormat="1" ht="16.5" x14ac:dyDescent="0.35">
      <c r="A36" s="118" t="s">
        <v>476</v>
      </c>
      <c r="B36" s="118"/>
      <c r="C36" s="135"/>
      <c r="D36" s="109"/>
      <c r="E36" s="118"/>
      <c r="F36" s="83">
        <v>330</v>
      </c>
      <c r="G36" s="136"/>
      <c r="H36" s="1241">
        <v>42</v>
      </c>
      <c r="I36" s="148"/>
      <c r="J36" s="761">
        <v>2.5413729464798958E-4</v>
      </c>
      <c r="K36" s="1014"/>
      <c r="L36" s="1014">
        <v>0.25413729464798956</v>
      </c>
      <c r="M36" s="1014"/>
      <c r="N36" s="1014" t="s">
        <v>317</v>
      </c>
      <c r="O36" s="1248"/>
      <c r="P36" s="148"/>
      <c r="Q36" s="1241">
        <v>59</v>
      </c>
      <c r="R36" s="148"/>
      <c r="S36" s="761">
        <v>3.5628019323671498E-4</v>
      </c>
      <c r="T36" s="1014"/>
      <c r="U36" s="1014">
        <v>0.356280193236715</v>
      </c>
      <c r="V36" s="1014"/>
      <c r="W36" s="1014" t="s">
        <v>317</v>
      </c>
      <c r="X36" s="1251"/>
      <c r="Y36" s="120">
        <v>43</v>
      </c>
      <c r="Z36" s="118"/>
      <c r="AA36" s="225">
        <v>2.6459096083438454E-4</v>
      </c>
      <c r="AB36" s="226"/>
      <c r="AC36" s="226">
        <v>0.26459096083438455</v>
      </c>
      <c r="AD36" s="226"/>
      <c r="AE36" s="226" t="s">
        <v>317</v>
      </c>
      <c r="AF36" s="118"/>
      <c r="AG36" s="119">
        <v>99</v>
      </c>
      <c r="AH36" s="1396" t="s">
        <v>3058</v>
      </c>
      <c r="AI36" s="761">
        <v>6.2250448014587983E-4</v>
      </c>
      <c r="AJ36" s="1339" t="s">
        <v>3058</v>
      </c>
      <c r="AK36" s="1014">
        <v>0.62250448014587978</v>
      </c>
      <c r="AL36" s="1339" t="s">
        <v>3058</v>
      </c>
      <c r="AM36" s="1014" t="s">
        <v>317</v>
      </c>
      <c r="AN36" s="1397"/>
      <c r="AO36" s="119">
        <v>87</v>
      </c>
      <c r="AP36" s="118"/>
      <c r="AQ36" s="761">
        <v>5.5280213495996955E-4</v>
      </c>
      <c r="AR36" s="1014"/>
      <c r="AS36" s="1014">
        <v>0.55280213495996955</v>
      </c>
      <c r="AT36" s="1014"/>
      <c r="AU36" s="1014" t="s">
        <v>317</v>
      </c>
      <c r="AV36" s="1251"/>
    </row>
    <row r="37" spans="1:48" ht="16.5" x14ac:dyDescent="0.35">
      <c r="A37" s="99"/>
      <c r="B37" s="99"/>
      <c r="C37" s="99"/>
      <c r="D37" s="101" t="s">
        <v>69</v>
      </c>
      <c r="E37" s="99"/>
      <c r="F37" s="117">
        <v>31</v>
      </c>
      <c r="G37" s="97"/>
      <c r="H37" s="718">
        <v>8</v>
      </c>
      <c r="J37" s="210">
        <v>4.8407103742474205E-5</v>
      </c>
      <c r="L37" s="7">
        <v>4.8407103742474207E-2</v>
      </c>
      <c r="N37" s="7" t="s">
        <v>1301</v>
      </c>
      <c r="O37" s="97"/>
      <c r="Q37" s="718">
        <v>8</v>
      </c>
      <c r="S37" s="210">
        <v>4.8309178743961351E-5</v>
      </c>
      <c r="U37" s="7">
        <v>4.8309178743961352E-2</v>
      </c>
      <c r="W37" s="7" t="s">
        <v>1301</v>
      </c>
      <c r="X37" s="97"/>
      <c r="Y37" s="45">
        <v>3</v>
      </c>
      <c r="AA37" s="215">
        <v>1.8459834476817525E-5</v>
      </c>
      <c r="AC37" s="7">
        <v>1.8459834476817524E-2</v>
      </c>
      <c r="AE37" s="7" t="s">
        <v>1301</v>
      </c>
      <c r="AG37" s="718">
        <v>7</v>
      </c>
      <c r="AH37" s="362"/>
      <c r="AI37" s="215">
        <v>4.4015468293143017E-5</v>
      </c>
      <c r="AJ37" s="362"/>
      <c r="AK37" s="7">
        <v>4.4015468293143019E-2</v>
      </c>
      <c r="AL37" s="362"/>
      <c r="AM37" s="7" t="s">
        <v>1301</v>
      </c>
      <c r="AN37" s="1382"/>
      <c r="AO37" s="718">
        <v>5</v>
      </c>
      <c r="AQ37" s="215">
        <v>3.177023764137756E-5</v>
      </c>
      <c r="AS37" s="7">
        <v>3.1770237641377562E-2</v>
      </c>
      <c r="AU37" s="7" t="s">
        <v>1301</v>
      </c>
      <c r="AV37" s="97"/>
    </row>
    <row r="38" spans="1:48" ht="16.5" x14ac:dyDescent="0.35">
      <c r="A38" s="99"/>
      <c r="B38" s="99"/>
      <c r="C38" s="99"/>
      <c r="D38" s="101" t="s">
        <v>70</v>
      </c>
      <c r="E38" s="99"/>
      <c r="F38" s="414" t="s">
        <v>12</v>
      </c>
      <c r="G38" s="97"/>
      <c r="H38" s="718">
        <v>0</v>
      </c>
      <c r="J38" s="210">
        <v>0</v>
      </c>
      <c r="L38" s="7">
        <v>0</v>
      </c>
      <c r="N38" s="7" t="s">
        <v>1295</v>
      </c>
      <c r="O38" s="97"/>
      <c r="Q38" s="489" t="s">
        <v>12</v>
      </c>
      <c r="S38" s="1050" t="s">
        <v>501</v>
      </c>
      <c r="T38" s="101"/>
      <c r="U38" s="101" t="s">
        <v>487</v>
      </c>
      <c r="W38" s="7" t="s">
        <v>1301</v>
      </c>
      <c r="X38" s="97"/>
      <c r="Y38" s="45">
        <v>0</v>
      </c>
      <c r="AA38" s="215">
        <v>0</v>
      </c>
      <c r="AC38" s="7">
        <v>0</v>
      </c>
      <c r="AE38" s="7" t="s">
        <v>1295</v>
      </c>
      <c r="AG38" s="718">
        <v>0</v>
      </c>
      <c r="AH38" s="362"/>
      <c r="AI38" s="215">
        <v>0</v>
      </c>
      <c r="AJ38" s="362"/>
      <c r="AK38" s="7">
        <v>0</v>
      </c>
      <c r="AL38" s="362"/>
      <c r="AM38" s="7" t="s">
        <v>1295</v>
      </c>
      <c r="AN38" s="1382"/>
      <c r="AO38" s="718">
        <v>0</v>
      </c>
      <c r="AQ38" s="215">
        <v>0</v>
      </c>
      <c r="AS38" s="7">
        <v>0</v>
      </c>
      <c r="AU38" s="7" t="s">
        <v>1295</v>
      </c>
      <c r="AV38" s="97"/>
    </row>
    <row r="39" spans="1:48" ht="16.5" x14ac:dyDescent="0.35">
      <c r="A39" s="99"/>
      <c r="B39" s="99"/>
      <c r="C39" s="99"/>
      <c r="D39" s="101" t="s">
        <v>71</v>
      </c>
      <c r="E39" s="101"/>
      <c r="F39" s="117">
        <v>9</v>
      </c>
      <c r="G39" s="97"/>
      <c r="H39" s="489" t="s">
        <v>12</v>
      </c>
      <c r="J39" s="1050" t="s">
        <v>501</v>
      </c>
      <c r="K39" s="101"/>
      <c r="L39" s="101" t="s">
        <v>487</v>
      </c>
      <c r="N39" s="7" t="s">
        <v>1301</v>
      </c>
      <c r="O39" s="97"/>
      <c r="Q39" s="718">
        <v>4</v>
      </c>
      <c r="S39" s="212">
        <v>2.4154589371980676E-5</v>
      </c>
      <c r="U39" s="7">
        <v>2.4154589371980676E-2</v>
      </c>
      <c r="W39" s="7" t="s">
        <v>1301</v>
      </c>
      <c r="X39" s="97"/>
      <c r="Y39" s="45">
        <v>0</v>
      </c>
      <c r="AA39" s="216">
        <v>0</v>
      </c>
      <c r="AC39" s="7">
        <v>0</v>
      </c>
      <c r="AE39" s="7" t="s">
        <v>1295</v>
      </c>
      <c r="AG39" s="489" t="s">
        <v>12</v>
      </c>
      <c r="AH39" s="362"/>
      <c r="AI39" s="1050" t="s">
        <v>501</v>
      </c>
      <c r="AJ39" s="1390"/>
      <c r="AK39" s="101" t="s">
        <v>487</v>
      </c>
      <c r="AL39" s="362"/>
      <c r="AM39" s="7" t="s">
        <v>1301</v>
      </c>
      <c r="AN39" s="1382"/>
      <c r="AO39" s="489" t="s">
        <v>12</v>
      </c>
      <c r="AQ39" s="1050" t="s">
        <v>501</v>
      </c>
      <c r="AR39" s="101"/>
      <c r="AS39" s="101" t="s">
        <v>487</v>
      </c>
      <c r="AU39" s="7" t="s">
        <v>1301</v>
      </c>
      <c r="AV39" s="97"/>
    </row>
    <row r="40" spans="1:48" ht="16.5" x14ac:dyDescent="0.35">
      <c r="A40" s="99"/>
      <c r="B40" s="99"/>
      <c r="C40" s="99"/>
      <c r="D40" s="101" t="s">
        <v>72</v>
      </c>
      <c r="E40" s="101"/>
      <c r="F40" s="117">
        <v>0</v>
      </c>
      <c r="G40" s="97"/>
      <c r="H40" s="718">
        <v>0</v>
      </c>
      <c r="J40" s="212">
        <v>0</v>
      </c>
      <c r="L40" s="7">
        <v>0</v>
      </c>
      <c r="N40" s="7" t="s">
        <v>1295</v>
      </c>
      <c r="O40" s="97"/>
      <c r="Q40" s="718">
        <v>0</v>
      </c>
      <c r="S40" s="212">
        <v>0</v>
      </c>
      <c r="U40" s="7">
        <v>0</v>
      </c>
      <c r="W40" s="7" t="s">
        <v>1295</v>
      </c>
      <c r="X40" s="97"/>
      <c r="Y40" s="45">
        <v>0</v>
      </c>
      <c r="AA40" s="216">
        <v>0</v>
      </c>
      <c r="AC40" s="7">
        <v>0</v>
      </c>
      <c r="AE40" s="7" t="s">
        <v>1295</v>
      </c>
      <c r="AG40" s="718">
        <v>0</v>
      </c>
      <c r="AH40" s="362"/>
      <c r="AI40" s="216">
        <v>0</v>
      </c>
      <c r="AJ40" s="362"/>
      <c r="AK40" s="7">
        <v>0</v>
      </c>
      <c r="AL40" s="362"/>
      <c r="AM40" s="7" t="s">
        <v>1295</v>
      </c>
      <c r="AN40" s="1382"/>
      <c r="AO40" s="718">
        <v>0</v>
      </c>
      <c r="AQ40" s="216">
        <v>0</v>
      </c>
      <c r="AS40" s="7">
        <v>0</v>
      </c>
      <c r="AU40" s="7" t="s">
        <v>1295</v>
      </c>
      <c r="AV40" s="97"/>
    </row>
    <row r="41" spans="1:48" ht="16.5" x14ac:dyDescent="0.35">
      <c r="A41" s="356"/>
      <c r="B41" s="356"/>
      <c r="C41" s="356"/>
      <c r="D41" s="129" t="s">
        <v>73</v>
      </c>
      <c r="E41" s="101"/>
      <c r="F41" s="117">
        <v>91</v>
      </c>
      <c r="G41" s="97"/>
      <c r="H41" s="718">
        <v>6</v>
      </c>
      <c r="J41" s="212">
        <v>3.6305327806855654E-5</v>
      </c>
      <c r="L41" s="7">
        <v>3.6305327806855657E-2</v>
      </c>
      <c r="N41" s="7" t="s">
        <v>1301</v>
      </c>
      <c r="O41" s="97"/>
      <c r="Q41" s="718">
        <v>14</v>
      </c>
      <c r="S41" s="212">
        <v>8.4541062801932372E-5</v>
      </c>
      <c r="U41" s="7">
        <v>8.4541062801932368E-2</v>
      </c>
      <c r="W41" s="7" t="s">
        <v>1301</v>
      </c>
      <c r="X41" s="97"/>
      <c r="Y41" s="45">
        <v>14</v>
      </c>
      <c r="AA41" s="216">
        <v>8.6145894225148447E-5</v>
      </c>
      <c r="AC41" s="7">
        <v>8.6145894225148442E-2</v>
      </c>
      <c r="AE41" s="7" t="s">
        <v>1301</v>
      </c>
      <c r="AG41" s="718">
        <v>31</v>
      </c>
      <c r="AH41" s="362" t="s">
        <v>3058</v>
      </c>
      <c r="AI41" s="216">
        <v>1.949256452982048E-4</v>
      </c>
      <c r="AJ41" s="362" t="s">
        <v>3058</v>
      </c>
      <c r="AK41" s="7">
        <v>0.1949256452982048</v>
      </c>
      <c r="AL41" s="362" t="s">
        <v>3058</v>
      </c>
      <c r="AM41" s="7" t="s">
        <v>1321</v>
      </c>
      <c r="AN41" s="1382" t="s">
        <v>3058</v>
      </c>
      <c r="AO41" s="718">
        <v>26</v>
      </c>
      <c r="AQ41" s="216">
        <v>1.652052357351633E-4</v>
      </c>
      <c r="AS41" s="7">
        <v>0.1652052357351633</v>
      </c>
      <c r="AU41" s="7" t="s">
        <v>1302</v>
      </c>
      <c r="AV41" s="97"/>
    </row>
    <row r="42" spans="1:48" ht="16.5" x14ac:dyDescent="0.35">
      <c r="A42" s="356"/>
      <c r="B42" s="356"/>
      <c r="C42" s="356"/>
      <c r="D42" s="129" t="s">
        <v>74</v>
      </c>
      <c r="E42" s="101"/>
      <c r="F42" s="117">
        <v>6</v>
      </c>
      <c r="G42" s="97"/>
      <c r="H42" s="489" t="s">
        <v>12</v>
      </c>
      <c r="J42" s="1050" t="s">
        <v>501</v>
      </c>
      <c r="K42" s="101"/>
      <c r="L42" s="101" t="s">
        <v>487</v>
      </c>
      <c r="N42" s="7" t="s">
        <v>1301</v>
      </c>
      <c r="O42" s="97"/>
      <c r="Q42" s="718">
        <v>0</v>
      </c>
      <c r="S42" s="212">
        <v>0</v>
      </c>
      <c r="U42" s="7">
        <v>0</v>
      </c>
      <c r="W42" s="7" t="s">
        <v>1295</v>
      </c>
      <c r="X42" s="97"/>
      <c r="Y42" s="45">
        <v>3</v>
      </c>
      <c r="AA42" s="216">
        <v>1.8459834476817525E-5</v>
      </c>
      <c r="AC42" s="7">
        <v>1.8459834476817524E-2</v>
      </c>
      <c r="AE42" s="7" t="s">
        <v>1301</v>
      </c>
      <c r="AG42" s="489" t="s">
        <v>12</v>
      </c>
      <c r="AH42" s="362"/>
      <c r="AI42" s="1050" t="s">
        <v>501</v>
      </c>
      <c r="AJ42" s="1390"/>
      <c r="AK42" s="101" t="s">
        <v>487</v>
      </c>
      <c r="AL42" s="362"/>
      <c r="AM42" s="7" t="s">
        <v>1301</v>
      </c>
      <c r="AN42" s="1382"/>
      <c r="AO42" s="718">
        <v>0</v>
      </c>
      <c r="AQ42" s="216">
        <v>0</v>
      </c>
      <c r="AS42" s="7">
        <v>0</v>
      </c>
      <c r="AU42" s="7" t="s">
        <v>1295</v>
      </c>
      <c r="AV42" s="97"/>
    </row>
    <row r="43" spans="1:48" ht="16.5" x14ac:dyDescent="0.35">
      <c r="A43" s="356"/>
      <c r="B43" s="356"/>
      <c r="C43" s="356"/>
      <c r="D43" s="129" t="s">
        <v>75</v>
      </c>
      <c r="E43" s="101"/>
      <c r="F43" s="117">
        <v>92</v>
      </c>
      <c r="G43" s="97"/>
      <c r="H43" s="718">
        <v>9</v>
      </c>
      <c r="J43" s="212">
        <v>5.4457991710283484E-5</v>
      </c>
      <c r="L43" s="7">
        <v>5.4457991710283482E-2</v>
      </c>
      <c r="N43" s="7" t="s">
        <v>1301</v>
      </c>
      <c r="O43" s="97"/>
      <c r="Q43" s="718">
        <v>13</v>
      </c>
      <c r="S43" s="212">
        <v>7.8502415458937193E-5</v>
      </c>
      <c r="U43" s="7">
        <v>7.8502415458937186E-2</v>
      </c>
      <c r="W43" s="7" t="s">
        <v>1301</v>
      </c>
      <c r="X43" s="97"/>
      <c r="Y43" s="45">
        <v>15</v>
      </c>
      <c r="AA43" s="216">
        <v>9.2299172384087628E-5</v>
      </c>
      <c r="AC43" s="7">
        <v>9.2299172384087622E-2</v>
      </c>
      <c r="AE43" s="7" t="s">
        <v>1302</v>
      </c>
      <c r="AG43" s="718">
        <v>29</v>
      </c>
      <c r="AH43" s="362"/>
      <c r="AI43" s="216">
        <v>1.8234979721444965E-4</v>
      </c>
      <c r="AJ43" s="362"/>
      <c r="AK43" s="7">
        <v>0.18234979721444963</v>
      </c>
      <c r="AL43" s="362"/>
      <c r="AM43" s="7" t="s">
        <v>1321</v>
      </c>
      <c r="AN43" s="1382"/>
      <c r="AO43" s="718">
        <v>26</v>
      </c>
      <c r="AQ43" s="216">
        <v>1.652052357351633E-4</v>
      </c>
      <c r="AS43" s="7">
        <v>0.1652052357351633</v>
      </c>
      <c r="AU43" s="7" t="s">
        <v>1302</v>
      </c>
      <c r="AV43" s="97"/>
    </row>
    <row r="44" spans="1:48" ht="16.5" x14ac:dyDescent="0.35">
      <c r="A44" s="99"/>
      <c r="B44" s="99"/>
      <c r="C44" s="99"/>
      <c r="D44" s="101" t="s">
        <v>76</v>
      </c>
      <c r="E44" s="99"/>
      <c r="F44" s="117">
        <v>98</v>
      </c>
      <c r="G44" s="97"/>
      <c r="H44" s="718">
        <v>15</v>
      </c>
      <c r="J44" s="212">
        <v>9.0763319517139145E-5</v>
      </c>
      <c r="L44" s="7">
        <v>9.0763319517139146E-2</v>
      </c>
      <c r="N44" s="7" t="s">
        <v>1307</v>
      </c>
      <c r="O44" s="97"/>
      <c r="Q44" s="718">
        <v>17</v>
      </c>
      <c r="S44" s="212">
        <v>1.0265700483091787E-4</v>
      </c>
      <c r="U44" s="7">
        <v>0.10265700483091787</v>
      </c>
      <c r="W44" s="7" t="s">
        <v>1302</v>
      </c>
      <c r="X44" s="97"/>
      <c r="Y44" s="45">
        <v>8</v>
      </c>
      <c r="AA44" s="216">
        <v>4.9226225271513397E-5</v>
      </c>
      <c r="AC44" s="7">
        <v>4.92262252715134E-2</v>
      </c>
      <c r="AE44" s="7" t="s">
        <v>1301</v>
      </c>
      <c r="AG44" s="718">
        <v>30</v>
      </c>
      <c r="AH44" s="362"/>
      <c r="AI44" s="216">
        <v>1.8863772125632722E-4</v>
      </c>
      <c r="AJ44" s="362"/>
      <c r="AK44" s="7">
        <v>0.18863772125632722</v>
      </c>
      <c r="AL44" s="362"/>
      <c r="AM44" s="7" t="s">
        <v>1321</v>
      </c>
      <c r="AN44" s="1382"/>
      <c r="AO44" s="718">
        <v>28</v>
      </c>
      <c r="AQ44" s="216">
        <v>1.7791333079171434E-4</v>
      </c>
      <c r="AS44" s="7">
        <v>0.17791333079171434</v>
      </c>
      <c r="AU44" s="7" t="s">
        <v>1321</v>
      </c>
      <c r="AV44" s="97"/>
    </row>
    <row r="45" spans="1:48" ht="16.5" x14ac:dyDescent="0.35">
      <c r="A45" s="99"/>
      <c r="B45" s="99"/>
      <c r="C45" s="101"/>
      <c r="D45" s="101" t="s">
        <v>77</v>
      </c>
      <c r="E45" s="99"/>
      <c r="F45" s="414" t="s">
        <v>12</v>
      </c>
      <c r="G45" s="97"/>
      <c r="H45" s="718">
        <v>0</v>
      </c>
      <c r="J45" s="213">
        <v>0</v>
      </c>
      <c r="L45" s="7">
        <v>0</v>
      </c>
      <c r="N45" s="7" t="s">
        <v>1295</v>
      </c>
      <c r="O45" s="97"/>
      <c r="Q45" s="489" t="s">
        <v>12</v>
      </c>
      <c r="S45" s="1050" t="s">
        <v>501</v>
      </c>
      <c r="T45" s="101"/>
      <c r="U45" s="101" t="s">
        <v>487</v>
      </c>
      <c r="W45" s="7" t="s">
        <v>1301</v>
      </c>
      <c r="X45" s="97"/>
      <c r="Y45" s="45">
        <v>0</v>
      </c>
      <c r="AA45" s="216">
        <v>0</v>
      </c>
      <c r="AC45" s="7">
        <v>0</v>
      </c>
      <c r="AE45" s="7" t="s">
        <v>1295</v>
      </c>
      <c r="AG45" s="718">
        <v>0</v>
      </c>
      <c r="AH45" s="362"/>
      <c r="AI45" s="216">
        <v>0</v>
      </c>
      <c r="AJ45" s="362"/>
      <c r="AK45" s="7">
        <v>0</v>
      </c>
      <c r="AL45" s="362"/>
      <c r="AM45" s="7" t="s">
        <v>1295</v>
      </c>
      <c r="AN45" s="1382"/>
      <c r="AO45" s="718">
        <v>0</v>
      </c>
      <c r="AQ45" s="216">
        <v>0</v>
      </c>
      <c r="AS45" s="7">
        <v>0</v>
      </c>
      <c r="AU45" s="7" t="s">
        <v>1295</v>
      </c>
      <c r="AV45" s="97"/>
    </row>
    <row r="46" spans="1:48" x14ac:dyDescent="0.35">
      <c r="D46" s="22"/>
      <c r="F46" s="718">
        <v>0</v>
      </c>
      <c r="G46" s="97"/>
      <c r="H46" s="718"/>
      <c r="O46" s="97"/>
      <c r="Q46" s="718"/>
      <c r="X46" s="97"/>
      <c r="AG46" s="718"/>
      <c r="AN46" s="97"/>
      <c r="AO46" s="718"/>
      <c r="AV46" s="97"/>
    </row>
    <row r="47" spans="1:48" s="59" customFormat="1" ht="16.5" x14ac:dyDescent="0.35">
      <c r="A47" s="118" t="s">
        <v>54</v>
      </c>
      <c r="B47" s="118"/>
      <c r="C47" s="135"/>
      <c r="D47" s="109"/>
      <c r="E47" s="118"/>
      <c r="F47" s="83">
        <v>448</v>
      </c>
      <c r="G47" s="136"/>
      <c r="H47" s="1241">
        <v>62</v>
      </c>
      <c r="I47" s="148"/>
      <c r="J47" s="761">
        <v>3.7515505400417511E-4</v>
      </c>
      <c r="K47" s="1014"/>
      <c r="L47" s="1014">
        <v>0.37515505400417509</v>
      </c>
      <c r="M47" s="1014"/>
      <c r="N47" s="1014" t="s">
        <v>317</v>
      </c>
      <c r="O47" s="1248"/>
      <c r="P47" s="148"/>
      <c r="Q47" s="1241">
        <v>99</v>
      </c>
      <c r="R47" s="148"/>
      <c r="S47" s="761">
        <v>5.9782608695652171E-4</v>
      </c>
      <c r="T47" s="1014"/>
      <c r="U47" s="1014">
        <v>0.59782608695652173</v>
      </c>
      <c r="V47" s="1014"/>
      <c r="W47" s="1014" t="s">
        <v>317</v>
      </c>
      <c r="X47" s="1251"/>
      <c r="Y47" s="120">
        <v>71</v>
      </c>
      <c r="Z47" s="118"/>
      <c r="AA47" s="225">
        <v>4.3688274928468143E-4</v>
      </c>
      <c r="AB47" s="226"/>
      <c r="AC47" s="226">
        <v>0.4368827492846814</v>
      </c>
      <c r="AD47" s="226"/>
      <c r="AE47" s="226" t="s">
        <v>317</v>
      </c>
      <c r="AF47" s="118"/>
      <c r="AG47" s="119">
        <v>131</v>
      </c>
      <c r="AH47" s="1396" t="s">
        <v>3058</v>
      </c>
      <c r="AI47" s="761">
        <v>8.2371804948596218E-4</v>
      </c>
      <c r="AJ47" s="1339" t="s">
        <v>3058</v>
      </c>
      <c r="AK47" s="1014">
        <v>0.82371804948596217</v>
      </c>
      <c r="AL47" s="1014" t="s">
        <v>3058</v>
      </c>
      <c r="AM47" s="1014" t="s">
        <v>317</v>
      </c>
      <c r="AN47" s="1397"/>
      <c r="AO47" s="119">
        <v>85</v>
      </c>
      <c r="AP47" s="118"/>
      <c r="AQ47" s="761">
        <v>5.4009403990341843E-4</v>
      </c>
      <c r="AR47" s="1014"/>
      <c r="AS47" s="1014">
        <v>0.54009403990341842</v>
      </c>
      <c r="AT47" s="1014"/>
      <c r="AU47" s="1014" t="s">
        <v>317</v>
      </c>
      <c r="AV47" s="1251"/>
    </row>
    <row r="48" spans="1:48" ht="16.5" x14ac:dyDescent="0.35">
      <c r="A48" s="99"/>
      <c r="B48" s="99"/>
      <c r="C48" s="99"/>
      <c r="D48" s="101" t="s">
        <v>69</v>
      </c>
      <c r="E48" s="99"/>
      <c r="F48" s="117">
        <v>21</v>
      </c>
      <c r="G48" s="97"/>
      <c r="H48" s="489" t="s">
        <v>12</v>
      </c>
      <c r="J48" s="1050" t="s">
        <v>501</v>
      </c>
      <c r="K48" s="101"/>
      <c r="L48" s="101" t="s">
        <v>487</v>
      </c>
      <c r="N48" s="7" t="s">
        <v>1301</v>
      </c>
      <c r="O48" s="97"/>
      <c r="Q48" s="718">
        <v>6</v>
      </c>
      <c r="S48" s="210">
        <v>3.6231884057971014E-5</v>
      </c>
      <c r="U48" s="7">
        <v>3.6231884057971016E-2</v>
      </c>
      <c r="W48" s="7" t="s">
        <v>1301</v>
      </c>
      <c r="X48" s="97"/>
      <c r="Y48" s="282" t="s">
        <v>12</v>
      </c>
      <c r="AA48" s="1050" t="s">
        <v>501</v>
      </c>
      <c r="AB48" s="101"/>
      <c r="AC48" s="101" t="s">
        <v>487</v>
      </c>
      <c r="AE48" s="7" t="s">
        <v>1301</v>
      </c>
      <c r="AG48" s="489" t="s">
        <v>12</v>
      </c>
      <c r="AH48" s="362"/>
      <c r="AI48" s="1050" t="s">
        <v>501</v>
      </c>
      <c r="AJ48" s="1390"/>
      <c r="AK48" s="101" t="s">
        <v>487</v>
      </c>
      <c r="AM48" s="7" t="s">
        <v>1301</v>
      </c>
      <c r="AN48" s="1382"/>
      <c r="AO48" s="489" t="s">
        <v>12</v>
      </c>
      <c r="AQ48" s="1050" t="s">
        <v>501</v>
      </c>
      <c r="AR48" s="101"/>
      <c r="AS48" s="101" t="s">
        <v>487</v>
      </c>
      <c r="AU48" s="7" t="s">
        <v>1301</v>
      </c>
      <c r="AV48" s="97"/>
    </row>
    <row r="49" spans="1:48" ht="16.5" x14ac:dyDescent="0.35">
      <c r="A49" s="99"/>
      <c r="B49" s="99"/>
      <c r="C49" s="99"/>
      <c r="D49" s="101" t="s">
        <v>70</v>
      </c>
      <c r="E49" s="99"/>
      <c r="F49" s="414" t="s">
        <v>12</v>
      </c>
      <c r="G49" s="97"/>
      <c r="H49" s="718">
        <v>0</v>
      </c>
      <c r="J49" s="210">
        <v>0</v>
      </c>
      <c r="L49" s="7">
        <v>0</v>
      </c>
      <c r="N49" s="7" t="s">
        <v>1295</v>
      </c>
      <c r="O49" s="97"/>
      <c r="Q49" s="489" t="s">
        <v>12</v>
      </c>
      <c r="S49" s="1050" t="s">
        <v>501</v>
      </c>
      <c r="T49" s="101"/>
      <c r="U49" s="101" t="s">
        <v>487</v>
      </c>
      <c r="W49" s="7" t="s">
        <v>1301</v>
      </c>
      <c r="X49" s="97"/>
      <c r="Y49" s="45">
        <v>0</v>
      </c>
      <c r="AA49" s="215">
        <v>0</v>
      </c>
      <c r="AC49" s="7">
        <v>0</v>
      </c>
      <c r="AE49" s="7" t="s">
        <v>1295</v>
      </c>
      <c r="AG49" s="718">
        <v>0</v>
      </c>
      <c r="AH49" s="362"/>
      <c r="AI49" s="215">
        <v>0</v>
      </c>
      <c r="AJ49" s="362"/>
      <c r="AK49" s="7">
        <v>0</v>
      </c>
      <c r="AM49" s="7" t="s">
        <v>1295</v>
      </c>
      <c r="AN49" s="1382"/>
      <c r="AO49" s="718">
        <v>0</v>
      </c>
      <c r="AQ49" s="215">
        <v>0</v>
      </c>
      <c r="AS49" s="7">
        <v>0</v>
      </c>
      <c r="AU49" s="7" t="s">
        <v>1295</v>
      </c>
      <c r="AV49" s="97"/>
    </row>
    <row r="50" spans="1:48" ht="16.5" x14ac:dyDescent="0.35">
      <c r="A50" s="99"/>
      <c r="B50" s="99"/>
      <c r="C50" s="99"/>
      <c r="D50" s="101" t="s">
        <v>71</v>
      </c>
      <c r="E50" s="101"/>
      <c r="F50" s="117">
        <v>10</v>
      </c>
      <c r="G50" s="97"/>
      <c r="H50" s="489" t="s">
        <v>12</v>
      </c>
      <c r="J50" s="1050" t="s">
        <v>501</v>
      </c>
      <c r="K50" s="101"/>
      <c r="L50" s="101" t="s">
        <v>487</v>
      </c>
      <c r="N50" s="7" t="s">
        <v>1301</v>
      </c>
      <c r="O50" s="97"/>
      <c r="Q50" s="718">
        <v>6</v>
      </c>
      <c r="S50" s="212">
        <v>3.6231884057971014E-5</v>
      </c>
      <c r="U50" s="7">
        <v>3.6231884057971016E-2</v>
      </c>
      <c r="W50" s="7" t="s">
        <v>1301</v>
      </c>
      <c r="X50" s="97"/>
      <c r="Y50" s="45">
        <v>0</v>
      </c>
      <c r="AA50" s="216">
        <v>0</v>
      </c>
      <c r="AC50" s="7">
        <v>0</v>
      </c>
      <c r="AE50" s="7" t="s">
        <v>1295</v>
      </c>
      <c r="AG50" s="489" t="s">
        <v>12</v>
      </c>
      <c r="AH50" s="362"/>
      <c r="AI50" s="1050" t="s">
        <v>501</v>
      </c>
      <c r="AJ50" s="1390"/>
      <c r="AK50" s="101" t="s">
        <v>487</v>
      </c>
      <c r="AM50" s="7" t="s">
        <v>1301</v>
      </c>
      <c r="AN50" s="1382"/>
      <c r="AO50" s="489" t="s">
        <v>12</v>
      </c>
      <c r="AQ50" s="1050" t="s">
        <v>501</v>
      </c>
      <c r="AR50" s="101"/>
      <c r="AS50" s="101" t="s">
        <v>487</v>
      </c>
      <c r="AU50" s="7" t="s">
        <v>1301</v>
      </c>
      <c r="AV50" s="97"/>
    </row>
    <row r="51" spans="1:48" ht="16.5" x14ac:dyDescent="0.35">
      <c r="A51" s="99"/>
      <c r="B51" s="99"/>
      <c r="C51" s="99"/>
      <c r="D51" s="101" t="s">
        <v>72</v>
      </c>
      <c r="E51" s="101"/>
      <c r="F51" s="117">
        <v>0</v>
      </c>
      <c r="G51" s="97"/>
      <c r="H51" s="718">
        <v>0</v>
      </c>
      <c r="J51" s="212">
        <v>0</v>
      </c>
      <c r="L51" s="7">
        <v>0</v>
      </c>
      <c r="N51" s="7" t="s">
        <v>1295</v>
      </c>
      <c r="O51" s="97"/>
      <c r="Q51" s="718">
        <v>0</v>
      </c>
      <c r="S51" s="212">
        <v>0</v>
      </c>
      <c r="U51" s="7">
        <v>0</v>
      </c>
      <c r="W51" s="7" t="s">
        <v>1295</v>
      </c>
      <c r="X51" s="97"/>
      <c r="Y51" s="45">
        <v>0</v>
      </c>
      <c r="AA51" s="216">
        <v>0</v>
      </c>
      <c r="AC51" s="7">
        <v>0</v>
      </c>
      <c r="AE51" s="7" t="s">
        <v>1295</v>
      </c>
      <c r="AG51" s="718">
        <v>0</v>
      </c>
      <c r="AH51" s="362"/>
      <c r="AI51" s="216">
        <v>0</v>
      </c>
      <c r="AJ51" s="362"/>
      <c r="AK51" s="7">
        <v>0</v>
      </c>
      <c r="AM51" s="7" t="s">
        <v>1295</v>
      </c>
      <c r="AN51" s="1382"/>
      <c r="AO51" s="718">
        <v>0</v>
      </c>
      <c r="AQ51" s="216">
        <v>0</v>
      </c>
      <c r="AS51" s="7">
        <v>0</v>
      </c>
      <c r="AU51" s="7" t="s">
        <v>1295</v>
      </c>
      <c r="AV51" s="97"/>
    </row>
    <row r="52" spans="1:48" ht="16.5" x14ac:dyDescent="0.35">
      <c r="A52" s="356"/>
      <c r="B52" s="356"/>
      <c r="C52" s="356"/>
      <c r="D52" s="129" t="s">
        <v>73</v>
      </c>
      <c r="E52" s="101"/>
      <c r="F52" s="117">
        <v>179</v>
      </c>
      <c r="G52" s="97"/>
      <c r="H52" s="718">
        <v>20</v>
      </c>
      <c r="J52" s="212">
        <v>1.2101775935618553E-4</v>
      </c>
      <c r="L52" s="7">
        <v>0.12101775935618553</v>
      </c>
      <c r="N52" s="7" t="s">
        <v>1302</v>
      </c>
      <c r="O52" s="97"/>
      <c r="Q52" s="718">
        <v>30</v>
      </c>
      <c r="S52" s="212">
        <v>1.8115942028985507E-4</v>
      </c>
      <c r="U52" s="7">
        <v>0.18115942028985507</v>
      </c>
      <c r="W52" s="7" t="s">
        <v>1302</v>
      </c>
      <c r="X52" s="97"/>
      <c r="Y52" s="45">
        <v>33</v>
      </c>
      <c r="AA52" s="216">
        <v>2.0305817924499278E-4</v>
      </c>
      <c r="AC52" s="7">
        <v>0.20305817924499278</v>
      </c>
      <c r="AE52" s="7" t="s">
        <v>1321</v>
      </c>
      <c r="AG52" s="718">
        <v>56</v>
      </c>
      <c r="AH52" s="362" t="s">
        <v>3058</v>
      </c>
      <c r="AI52" s="216">
        <v>3.5212374634514414E-4</v>
      </c>
      <c r="AJ52" s="362" t="s">
        <v>3058</v>
      </c>
      <c r="AK52" s="7">
        <v>0.35212374634514415</v>
      </c>
      <c r="AL52" s="7" t="s">
        <v>3058</v>
      </c>
      <c r="AM52" s="7" t="s">
        <v>1304</v>
      </c>
      <c r="AN52" s="1382" t="s">
        <v>3058</v>
      </c>
      <c r="AO52" s="718">
        <v>40</v>
      </c>
      <c r="AQ52" s="216">
        <v>2.5416190113102048E-4</v>
      </c>
      <c r="AS52" s="7">
        <v>0.2541619011310205</v>
      </c>
      <c r="AU52" s="7" t="s">
        <v>1308</v>
      </c>
      <c r="AV52" s="97"/>
    </row>
    <row r="53" spans="1:48" ht="16.5" x14ac:dyDescent="0.35">
      <c r="A53" s="356"/>
      <c r="B53" s="356"/>
      <c r="C53" s="356"/>
      <c r="D53" s="129" t="s">
        <v>74</v>
      </c>
      <c r="E53" s="101"/>
      <c r="F53" s="117">
        <v>0</v>
      </c>
      <c r="G53" s="97"/>
      <c r="H53" s="718">
        <v>0</v>
      </c>
      <c r="J53" s="212">
        <v>0</v>
      </c>
      <c r="L53" s="7">
        <v>0</v>
      </c>
      <c r="N53" s="7" t="s">
        <v>1295</v>
      </c>
      <c r="O53" s="97"/>
      <c r="Q53" s="718">
        <v>0</v>
      </c>
      <c r="S53" s="212">
        <v>0</v>
      </c>
      <c r="U53" s="7">
        <v>0</v>
      </c>
      <c r="W53" s="7" t="s">
        <v>1295</v>
      </c>
      <c r="X53" s="97"/>
      <c r="Y53" s="45">
        <v>0</v>
      </c>
      <c r="AA53" s="216">
        <v>0</v>
      </c>
      <c r="AC53" s="7">
        <v>0</v>
      </c>
      <c r="AE53" s="7" t="s">
        <v>1295</v>
      </c>
      <c r="AG53" s="718">
        <v>0</v>
      </c>
      <c r="AH53" s="362"/>
      <c r="AI53" s="216">
        <v>0</v>
      </c>
      <c r="AJ53" s="362"/>
      <c r="AK53" s="7">
        <v>0</v>
      </c>
      <c r="AM53" s="7" t="s">
        <v>1295</v>
      </c>
      <c r="AN53" s="1382"/>
      <c r="AO53" s="718">
        <v>0</v>
      </c>
      <c r="AQ53" s="216">
        <v>0</v>
      </c>
      <c r="AS53" s="7">
        <v>0</v>
      </c>
      <c r="AU53" s="7" t="s">
        <v>1295</v>
      </c>
      <c r="AV53" s="97"/>
    </row>
    <row r="54" spans="1:48" ht="16.5" x14ac:dyDescent="0.35">
      <c r="A54" s="356"/>
      <c r="B54" s="356"/>
      <c r="C54" s="356"/>
      <c r="D54" s="129" t="s">
        <v>75</v>
      </c>
      <c r="E54" s="101"/>
      <c r="F54" s="117">
        <v>62</v>
      </c>
      <c r="G54" s="97"/>
      <c r="H54" s="718">
        <v>11</v>
      </c>
      <c r="J54" s="212">
        <v>6.6559767645902042E-5</v>
      </c>
      <c r="L54" s="7">
        <v>6.6559767645902046E-2</v>
      </c>
      <c r="N54" s="7" t="s">
        <v>1301</v>
      </c>
      <c r="O54" s="97"/>
      <c r="Q54" s="718">
        <v>11</v>
      </c>
      <c r="S54" s="212">
        <v>6.6425120772946862E-5</v>
      </c>
      <c r="U54" s="7">
        <v>6.6425120772946863E-2</v>
      </c>
      <c r="W54" s="7" t="s">
        <v>1301</v>
      </c>
      <c r="X54" s="97"/>
      <c r="Y54" s="45">
        <v>17</v>
      </c>
      <c r="AA54" s="216">
        <v>1.0460572870196598E-4</v>
      </c>
      <c r="AC54" s="7">
        <v>0.10460572870196598</v>
      </c>
      <c r="AE54" s="7" t="s">
        <v>1302</v>
      </c>
      <c r="AG54" s="718">
        <v>14</v>
      </c>
      <c r="AH54" s="362"/>
      <c r="AI54" s="216">
        <v>8.8030936586286034E-5</v>
      </c>
      <c r="AJ54" s="362"/>
      <c r="AK54" s="7">
        <v>8.8030936586286038E-2</v>
      </c>
      <c r="AM54" s="7" t="s">
        <v>1301</v>
      </c>
      <c r="AN54" s="1382"/>
      <c r="AO54" s="718">
        <v>9</v>
      </c>
      <c r="AQ54" s="216">
        <v>5.7186427754479601E-5</v>
      </c>
      <c r="AS54" s="7">
        <v>5.7186427754479602E-2</v>
      </c>
      <c r="AU54" s="7" t="s">
        <v>1301</v>
      </c>
      <c r="AV54" s="97"/>
    </row>
    <row r="55" spans="1:48" ht="16.5" x14ac:dyDescent="0.35">
      <c r="A55" s="99"/>
      <c r="B55" s="99"/>
      <c r="C55" s="99"/>
      <c r="D55" s="101" t="s">
        <v>76</v>
      </c>
      <c r="E55" s="99"/>
      <c r="F55" s="117">
        <v>173</v>
      </c>
      <c r="G55" s="97"/>
      <c r="H55" s="718">
        <v>27</v>
      </c>
      <c r="J55" s="212">
        <v>1.6337397513085044E-4</v>
      </c>
      <c r="L55" s="7">
        <v>0.16337397513085045</v>
      </c>
      <c r="N55" s="7" t="s">
        <v>1302</v>
      </c>
      <c r="O55" s="97"/>
      <c r="Q55" s="718">
        <v>44</v>
      </c>
      <c r="S55" s="212">
        <v>2.6570048309178745E-4</v>
      </c>
      <c r="U55" s="7">
        <v>0.26570048309178745</v>
      </c>
      <c r="W55" s="7" t="s">
        <v>1308</v>
      </c>
      <c r="X55" s="97"/>
      <c r="Y55" s="45">
        <v>17</v>
      </c>
      <c r="AA55" s="216">
        <v>1.0460572870196598E-4</v>
      </c>
      <c r="AC55" s="7">
        <v>0.10460572870196598</v>
      </c>
      <c r="AE55" s="7" t="s">
        <v>1302</v>
      </c>
      <c r="AG55" s="718">
        <v>54</v>
      </c>
      <c r="AH55" s="362"/>
      <c r="AI55" s="216">
        <v>3.3954789826138898E-4</v>
      </c>
      <c r="AJ55" s="362"/>
      <c r="AK55" s="7">
        <v>0.33954789826138898</v>
      </c>
      <c r="AM55" s="7" t="s">
        <v>1309</v>
      </c>
      <c r="AN55" s="1382"/>
      <c r="AO55" s="718">
        <v>31</v>
      </c>
      <c r="AQ55" s="216">
        <v>1.9697547337654085E-4</v>
      </c>
      <c r="AS55" s="7">
        <v>0.19697547337654084</v>
      </c>
      <c r="AU55" s="7" t="s">
        <v>1321</v>
      </c>
      <c r="AV55" s="97"/>
    </row>
    <row r="56" spans="1:48" ht="16.5" x14ac:dyDescent="0.35">
      <c r="A56" s="99"/>
      <c r="B56" s="99"/>
      <c r="C56" s="101"/>
      <c r="D56" s="101" t="s">
        <v>77</v>
      </c>
      <c r="E56" s="99"/>
      <c r="F56" s="414" t="s">
        <v>12</v>
      </c>
      <c r="G56" s="97"/>
      <c r="H56" s="45">
        <v>0</v>
      </c>
      <c r="J56" s="216">
        <v>0</v>
      </c>
      <c r="L56" s="7">
        <v>0</v>
      </c>
      <c r="N56" s="7" t="s">
        <v>1295</v>
      </c>
      <c r="O56" s="97"/>
      <c r="Q56" s="489" t="s">
        <v>12</v>
      </c>
      <c r="S56" s="1050" t="s">
        <v>501</v>
      </c>
      <c r="T56" s="101"/>
      <c r="U56" s="101" t="s">
        <v>487</v>
      </c>
      <c r="W56" s="7" t="s">
        <v>1301</v>
      </c>
      <c r="X56" s="97"/>
      <c r="Y56" s="282" t="s">
        <v>12</v>
      </c>
      <c r="AA56" s="1050" t="s">
        <v>501</v>
      </c>
      <c r="AB56" s="101"/>
      <c r="AC56" s="101" t="s">
        <v>487</v>
      </c>
      <c r="AE56" s="7" t="s">
        <v>1301</v>
      </c>
      <c r="AG56" s="718">
        <v>0</v>
      </c>
      <c r="AH56" s="362"/>
      <c r="AI56" s="216">
        <v>0</v>
      </c>
      <c r="AJ56" s="362"/>
      <c r="AK56" s="7">
        <v>0</v>
      </c>
      <c r="AM56" s="7" t="s">
        <v>1295</v>
      </c>
      <c r="AN56" s="1382"/>
      <c r="AO56" s="718">
        <v>0</v>
      </c>
      <c r="AQ56" s="216">
        <v>0</v>
      </c>
      <c r="AS56" s="7">
        <v>0</v>
      </c>
      <c r="AU56" s="7" t="s">
        <v>1295</v>
      </c>
      <c r="AV56" s="97"/>
    </row>
    <row r="57" spans="1:48" x14ac:dyDescent="0.35">
      <c r="D57" s="22"/>
      <c r="F57" s="718">
        <v>0</v>
      </c>
      <c r="G57" s="97"/>
      <c r="H57" s="718"/>
      <c r="O57" s="97"/>
      <c r="Q57" s="718"/>
      <c r="X57" s="97"/>
      <c r="AG57" s="718"/>
      <c r="AN57" s="97"/>
      <c r="AO57" s="718"/>
      <c r="AV57" s="97"/>
    </row>
    <row r="58" spans="1:48" s="59" customFormat="1" ht="16.5" x14ac:dyDescent="0.35">
      <c r="A58" s="118" t="s">
        <v>55</v>
      </c>
      <c r="B58" s="118"/>
      <c r="C58" s="135"/>
      <c r="D58" s="109"/>
      <c r="E58" s="118"/>
      <c r="F58" s="83">
        <v>3078</v>
      </c>
      <c r="G58" s="136"/>
      <c r="H58" s="1241">
        <v>226</v>
      </c>
      <c r="I58" s="148"/>
      <c r="J58" s="761">
        <v>1.3675006807248964E-3</v>
      </c>
      <c r="K58" s="1014"/>
      <c r="L58" s="1014">
        <v>1.3675006807248964</v>
      </c>
      <c r="M58" s="1014"/>
      <c r="N58" s="1014" t="s">
        <v>317</v>
      </c>
      <c r="O58" s="1248"/>
      <c r="P58" s="148"/>
      <c r="Q58" s="1241">
        <v>539</v>
      </c>
      <c r="R58" s="148"/>
      <c r="S58" s="761">
        <v>3.2548309178743961E-3</v>
      </c>
      <c r="T58" s="1014"/>
      <c r="U58" s="1014">
        <v>3.2548309178743962</v>
      </c>
      <c r="V58" s="1014"/>
      <c r="W58" s="1014" t="s">
        <v>317</v>
      </c>
      <c r="X58" s="1251"/>
      <c r="Y58" s="120">
        <v>436</v>
      </c>
      <c r="Z58" s="118"/>
      <c r="AA58" s="225">
        <v>2.6828292772974804E-3</v>
      </c>
      <c r="AB58" s="226"/>
      <c r="AC58" s="226">
        <v>2.6828292772974804</v>
      </c>
      <c r="AD58" s="226"/>
      <c r="AE58" s="226" t="s">
        <v>317</v>
      </c>
      <c r="AF58" s="118"/>
      <c r="AG58" s="119">
        <v>887</v>
      </c>
      <c r="AH58" s="1396" t="s">
        <v>3058</v>
      </c>
      <c r="AI58" s="761">
        <v>5.5773886251454085E-3</v>
      </c>
      <c r="AJ58" s="1339" t="s">
        <v>3058</v>
      </c>
      <c r="AK58" s="1014">
        <v>5.5773886251454083</v>
      </c>
      <c r="AL58" s="1339" t="s">
        <v>3058</v>
      </c>
      <c r="AM58" s="1014" t="s">
        <v>317</v>
      </c>
      <c r="AN58" s="1397"/>
      <c r="AO58" s="119">
        <v>990</v>
      </c>
      <c r="AP58" s="118"/>
      <c r="AQ58" s="761">
        <v>6.2905070529927568E-3</v>
      </c>
      <c r="AR58" s="1014"/>
      <c r="AS58" s="1014">
        <v>6.2905070529927567</v>
      </c>
      <c r="AT58" s="1014"/>
      <c r="AU58" s="1014" t="s">
        <v>317</v>
      </c>
      <c r="AV58" s="1251"/>
    </row>
    <row r="59" spans="1:48" ht="16.5" x14ac:dyDescent="0.35">
      <c r="A59" s="99"/>
      <c r="B59" s="99"/>
      <c r="C59" s="99"/>
      <c r="D59" s="101" t="s">
        <v>69</v>
      </c>
      <c r="E59" s="99"/>
      <c r="F59" s="117">
        <v>174</v>
      </c>
      <c r="G59" s="97"/>
      <c r="H59" s="718">
        <v>21</v>
      </c>
      <c r="J59" s="210">
        <v>1.2706864732399479E-4</v>
      </c>
      <c r="L59" s="7">
        <v>0.12706864732399478</v>
      </c>
      <c r="N59" s="7" t="s">
        <v>1302</v>
      </c>
      <c r="O59" s="97"/>
      <c r="Q59" s="718">
        <v>67</v>
      </c>
      <c r="S59" s="210">
        <v>4.0458937198067631E-4</v>
      </c>
      <c r="U59" s="7">
        <v>0.40458937198067629</v>
      </c>
      <c r="W59" s="7" t="s">
        <v>1303</v>
      </c>
      <c r="X59" s="97"/>
      <c r="Y59" s="45">
        <v>15</v>
      </c>
      <c r="AA59" s="215">
        <v>9.2299172384087628E-5</v>
      </c>
      <c r="AC59" s="7">
        <v>9.2299172384087622E-2</v>
      </c>
      <c r="AE59" s="7" t="s">
        <v>1302</v>
      </c>
      <c r="AG59" s="718">
        <v>42</v>
      </c>
      <c r="AH59" s="362"/>
      <c r="AI59" s="215">
        <v>2.6409280975885812E-4</v>
      </c>
      <c r="AJ59" s="362"/>
      <c r="AK59" s="7">
        <v>0.26409280975885813</v>
      </c>
      <c r="AL59" s="362"/>
      <c r="AM59" s="7" t="s">
        <v>1308</v>
      </c>
      <c r="AN59" s="1382"/>
      <c r="AO59" s="718">
        <v>29</v>
      </c>
      <c r="AQ59" s="215">
        <v>1.8426737831998984E-4</v>
      </c>
      <c r="AS59" s="7">
        <v>0.18426737831998985</v>
      </c>
      <c r="AU59" s="7" t="s">
        <v>1321</v>
      </c>
      <c r="AV59" s="97"/>
    </row>
    <row r="60" spans="1:48" ht="16.5" x14ac:dyDescent="0.35">
      <c r="A60" s="99"/>
      <c r="B60" s="99"/>
      <c r="C60" s="99"/>
      <c r="D60" s="101" t="s">
        <v>70</v>
      </c>
      <c r="E60" s="99"/>
      <c r="F60" s="117">
        <v>15</v>
      </c>
      <c r="G60" s="97"/>
      <c r="H60" s="489" t="s">
        <v>12</v>
      </c>
      <c r="J60" s="1050" t="s">
        <v>501</v>
      </c>
      <c r="K60" s="101"/>
      <c r="L60" s="101" t="s">
        <v>487</v>
      </c>
      <c r="N60" s="7" t="s">
        <v>1301</v>
      </c>
      <c r="O60" s="97"/>
      <c r="Q60" s="718">
        <v>5</v>
      </c>
      <c r="S60" s="210">
        <v>3.0193236714975845E-5</v>
      </c>
      <c r="U60" s="7">
        <v>3.0193236714975844E-2</v>
      </c>
      <c r="W60" s="7" t="s">
        <v>1301</v>
      </c>
      <c r="X60" s="97"/>
      <c r="Y60" s="282" t="s">
        <v>12</v>
      </c>
      <c r="AA60" s="1050" t="s">
        <v>501</v>
      </c>
      <c r="AB60" s="101"/>
      <c r="AC60" s="101" t="s">
        <v>487</v>
      </c>
      <c r="AE60" s="7" t="s">
        <v>1301</v>
      </c>
      <c r="AG60" s="718">
        <v>4</v>
      </c>
      <c r="AH60" s="362"/>
      <c r="AI60" s="215">
        <v>2.5151696167510297E-5</v>
      </c>
      <c r="AJ60" s="362"/>
      <c r="AK60" s="7">
        <v>2.5151696167510298E-2</v>
      </c>
      <c r="AL60" s="362"/>
      <c r="AM60" s="7" t="s">
        <v>1301</v>
      </c>
      <c r="AN60" s="1382"/>
      <c r="AO60" s="489" t="s">
        <v>12</v>
      </c>
      <c r="AQ60" s="1050" t="s">
        <v>501</v>
      </c>
      <c r="AR60" s="101"/>
      <c r="AS60" s="101" t="s">
        <v>487</v>
      </c>
      <c r="AU60" s="7" t="s">
        <v>1301</v>
      </c>
      <c r="AV60" s="97"/>
    </row>
    <row r="61" spans="1:48" ht="16.5" x14ac:dyDescent="0.35">
      <c r="A61" s="99"/>
      <c r="B61" s="99"/>
      <c r="C61" s="99"/>
      <c r="D61" s="101" t="s">
        <v>71</v>
      </c>
      <c r="E61" s="101"/>
      <c r="F61" s="117">
        <v>70</v>
      </c>
      <c r="G61" s="97"/>
      <c r="H61" s="718">
        <v>14</v>
      </c>
      <c r="J61" s="212">
        <v>8.4712431549329866E-5</v>
      </c>
      <c r="L61" s="7">
        <v>8.4712431549329864E-2</v>
      </c>
      <c r="N61" s="7" t="s">
        <v>1301</v>
      </c>
      <c r="O61" s="97"/>
      <c r="Q61" s="718">
        <v>20</v>
      </c>
      <c r="S61" s="212">
        <v>1.2077294685990338E-4</v>
      </c>
      <c r="U61" s="7">
        <v>0.12077294685990338</v>
      </c>
      <c r="W61" s="7" t="s">
        <v>1302</v>
      </c>
      <c r="X61" s="97"/>
      <c r="Y61" s="282" t="s">
        <v>12</v>
      </c>
      <c r="AA61" s="1050" t="s">
        <v>501</v>
      </c>
      <c r="AB61" s="101"/>
      <c r="AC61" s="101" t="s">
        <v>487</v>
      </c>
      <c r="AE61" s="7" t="s">
        <v>1301</v>
      </c>
      <c r="AG61" s="718">
        <v>12</v>
      </c>
      <c r="AH61" s="362"/>
      <c r="AI61" s="216">
        <v>7.5455088502530894E-5</v>
      </c>
      <c r="AJ61" s="362"/>
      <c r="AK61" s="7">
        <v>7.5455088502530895E-2</v>
      </c>
      <c r="AL61" s="362"/>
      <c r="AM61" s="7" t="s">
        <v>1301</v>
      </c>
      <c r="AN61" s="1382"/>
      <c r="AO61" s="489" t="s">
        <v>12</v>
      </c>
      <c r="AQ61" s="216">
        <v>1.4614309315033675E-4</v>
      </c>
      <c r="AS61" s="7">
        <v>0.14614309315033674</v>
      </c>
      <c r="AU61" s="7" t="s">
        <v>1302</v>
      </c>
      <c r="AV61" s="97"/>
    </row>
    <row r="62" spans="1:48" ht="16.5" x14ac:dyDescent="0.35">
      <c r="A62" s="99"/>
      <c r="B62" s="99"/>
      <c r="C62" s="99"/>
      <c r="D62" s="101" t="s">
        <v>72</v>
      </c>
      <c r="E62" s="101"/>
      <c r="F62" s="117">
        <v>4</v>
      </c>
      <c r="G62" s="97"/>
      <c r="H62" s="718">
        <v>0</v>
      </c>
      <c r="J62" s="212">
        <v>0</v>
      </c>
      <c r="L62" s="7">
        <v>0</v>
      </c>
      <c r="N62" s="7" t="s">
        <v>1295</v>
      </c>
      <c r="O62" s="97"/>
      <c r="Q62" s="718">
        <v>0</v>
      </c>
      <c r="S62" s="212">
        <v>0</v>
      </c>
      <c r="U62" s="7">
        <v>0</v>
      </c>
      <c r="W62" s="7" t="s">
        <v>1295</v>
      </c>
      <c r="X62" s="97"/>
      <c r="Y62" s="45">
        <v>0</v>
      </c>
      <c r="AA62" s="216">
        <v>0</v>
      </c>
      <c r="AC62" s="7">
        <v>0</v>
      </c>
      <c r="AE62" s="7" t="s">
        <v>1295</v>
      </c>
      <c r="AG62" s="718">
        <v>4</v>
      </c>
      <c r="AH62" s="362"/>
      <c r="AI62" s="216">
        <v>2.5151696167510297E-5</v>
      </c>
      <c r="AJ62" s="362"/>
      <c r="AK62" s="7">
        <v>2.5151696167510298E-2</v>
      </c>
      <c r="AL62" s="362"/>
      <c r="AM62" s="7" t="s">
        <v>1301</v>
      </c>
      <c r="AN62" s="1382"/>
      <c r="AO62" s="718">
        <v>0</v>
      </c>
      <c r="AQ62" s="216">
        <v>0</v>
      </c>
      <c r="AS62" s="7">
        <v>0</v>
      </c>
      <c r="AU62" s="7" t="s">
        <v>1295</v>
      </c>
      <c r="AV62" s="97"/>
    </row>
    <row r="63" spans="1:48" ht="16.5" x14ac:dyDescent="0.35">
      <c r="A63" s="356"/>
      <c r="B63" s="356"/>
      <c r="C63" s="356"/>
      <c r="D63" s="129" t="s">
        <v>73</v>
      </c>
      <c r="E63" s="101"/>
      <c r="F63" s="117">
        <v>1196</v>
      </c>
      <c r="G63" s="97"/>
      <c r="H63" s="718">
        <v>59</v>
      </c>
      <c r="J63" s="212">
        <v>3.5700239010074726E-4</v>
      </c>
      <c r="L63" s="7">
        <v>0.35700239010074725</v>
      </c>
      <c r="N63" s="7" t="s">
        <v>1304</v>
      </c>
      <c r="O63" s="97"/>
      <c r="Q63" s="718">
        <v>148</v>
      </c>
      <c r="S63" s="212">
        <v>8.9371980676328504E-4</v>
      </c>
      <c r="U63" s="7">
        <v>0.893719806763285</v>
      </c>
      <c r="W63" s="7" t="s">
        <v>1313</v>
      </c>
      <c r="X63" s="97"/>
      <c r="Y63" s="45">
        <v>227</v>
      </c>
      <c r="AA63" s="216">
        <v>1.3967941420791926E-3</v>
      </c>
      <c r="AC63" s="7">
        <v>1.3967941420791927</v>
      </c>
      <c r="AE63" s="7" t="s">
        <v>1331</v>
      </c>
      <c r="AG63" s="718">
        <v>349</v>
      </c>
      <c r="AH63" s="362" t="s">
        <v>3058</v>
      </c>
      <c r="AI63" s="216">
        <v>2.1944854906152732E-3</v>
      </c>
      <c r="AJ63" s="362" t="s">
        <v>3058</v>
      </c>
      <c r="AK63" s="7">
        <v>2.1944854906152731</v>
      </c>
      <c r="AL63" s="362" t="s">
        <v>3058</v>
      </c>
      <c r="AM63" s="7" t="s">
        <v>1325</v>
      </c>
      <c r="AN63" s="1382" t="s">
        <v>3058</v>
      </c>
      <c r="AO63" s="718">
        <v>413</v>
      </c>
      <c r="AQ63" s="216">
        <v>2.6242216291777862E-3</v>
      </c>
      <c r="AS63" s="7">
        <v>2.6242216291777862</v>
      </c>
      <c r="AU63" s="7" t="s">
        <v>2593</v>
      </c>
      <c r="AV63" s="97"/>
    </row>
    <row r="64" spans="1:48" ht="16.5" x14ac:dyDescent="0.35">
      <c r="A64" s="356"/>
      <c r="B64" s="356"/>
      <c r="C64" s="356"/>
      <c r="D64" s="129" t="s">
        <v>74</v>
      </c>
      <c r="E64" s="101"/>
      <c r="F64" s="117">
        <v>58</v>
      </c>
      <c r="G64" s="97"/>
      <c r="H64" s="489" t="s">
        <v>12</v>
      </c>
      <c r="J64" s="1050" t="s">
        <v>501</v>
      </c>
      <c r="K64" s="101"/>
      <c r="L64" s="101" t="s">
        <v>487</v>
      </c>
      <c r="N64" s="7" t="s">
        <v>1301</v>
      </c>
      <c r="O64" s="97"/>
      <c r="Q64" s="718">
        <v>8</v>
      </c>
      <c r="S64" s="212">
        <v>4.8309178743961351E-5</v>
      </c>
      <c r="U64" s="7">
        <v>4.8309178743961352E-2</v>
      </c>
      <c r="W64" s="7" t="s">
        <v>1301</v>
      </c>
      <c r="X64" s="97"/>
      <c r="Y64" s="45">
        <v>42</v>
      </c>
      <c r="AA64" s="216">
        <v>2.5843768267544534E-4</v>
      </c>
      <c r="AC64" s="7">
        <v>0.25843768267544537</v>
      </c>
      <c r="AE64" s="7" t="s">
        <v>1308</v>
      </c>
      <c r="AG64" s="489" t="s">
        <v>12</v>
      </c>
      <c r="AH64" s="362"/>
      <c r="AI64" s="1050" t="s">
        <v>501</v>
      </c>
      <c r="AJ64" s="1390"/>
      <c r="AK64" s="101" t="s">
        <v>487</v>
      </c>
      <c r="AL64" s="362"/>
      <c r="AM64" s="7" t="s">
        <v>1301</v>
      </c>
      <c r="AN64" s="1382"/>
      <c r="AO64" s="718">
        <v>0</v>
      </c>
      <c r="AQ64" s="216">
        <v>0</v>
      </c>
      <c r="AS64" s="7">
        <v>0</v>
      </c>
      <c r="AU64" s="7" t="s">
        <v>1295</v>
      </c>
      <c r="AV64" s="97"/>
    </row>
    <row r="65" spans="1:48" ht="16.5" x14ac:dyDescent="0.35">
      <c r="A65" s="356"/>
      <c r="B65" s="356"/>
      <c r="C65" s="356"/>
      <c r="D65" s="129" t="s">
        <v>75</v>
      </c>
      <c r="E65" s="101"/>
      <c r="F65" s="117">
        <v>543</v>
      </c>
      <c r="G65" s="97"/>
      <c r="H65" s="718">
        <v>42</v>
      </c>
      <c r="J65" s="212">
        <v>2.5413729464798958E-4</v>
      </c>
      <c r="L65" s="7">
        <v>0.25413729464798956</v>
      </c>
      <c r="N65" s="7" t="s">
        <v>1308</v>
      </c>
      <c r="O65" s="97"/>
      <c r="Q65" s="718">
        <v>76</v>
      </c>
      <c r="S65" s="212">
        <v>4.5893719806763285E-4</v>
      </c>
      <c r="U65" s="7">
        <v>0.45893719806763283</v>
      </c>
      <c r="W65" s="7" t="s">
        <v>1314</v>
      </c>
      <c r="X65" s="97"/>
      <c r="Y65" s="45">
        <v>75</v>
      </c>
      <c r="AA65" s="216">
        <v>4.614958619204381E-4</v>
      </c>
      <c r="AC65" s="7">
        <v>0.46149586192043812</v>
      </c>
      <c r="AE65" s="7" t="s">
        <v>1314</v>
      </c>
      <c r="AG65" s="718">
        <v>148</v>
      </c>
      <c r="AH65" s="362" t="s">
        <v>3058</v>
      </c>
      <c r="AI65" s="216">
        <v>9.3061275819788093E-4</v>
      </c>
      <c r="AJ65" s="362" t="s">
        <v>3058</v>
      </c>
      <c r="AK65" s="7">
        <v>0.93061275819788092</v>
      </c>
      <c r="AL65" s="362" t="s">
        <v>3058</v>
      </c>
      <c r="AM65" s="7" t="s">
        <v>1324</v>
      </c>
      <c r="AN65" s="1382" t="s">
        <v>3058</v>
      </c>
      <c r="AO65" s="718">
        <v>202</v>
      </c>
      <c r="AQ65" s="216">
        <v>1.2835176007116532E-3</v>
      </c>
      <c r="AS65" s="7">
        <v>1.2835176007116533</v>
      </c>
      <c r="AU65" s="7" t="s">
        <v>1398</v>
      </c>
      <c r="AV65" s="97"/>
    </row>
    <row r="66" spans="1:48" ht="16.5" x14ac:dyDescent="0.35">
      <c r="A66" s="99"/>
      <c r="B66" s="99"/>
      <c r="C66" s="99"/>
      <c r="D66" s="101" t="s">
        <v>76</v>
      </c>
      <c r="E66" s="99"/>
      <c r="F66" s="117">
        <v>1006</v>
      </c>
      <c r="G66" s="97"/>
      <c r="H66" s="718">
        <v>79</v>
      </c>
      <c r="J66" s="212">
        <v>4.7802014945693279E-4</v>
      </c>
      <c r="L66" s="7">
        <v>0.47802014945693277</v>
      </c>
      <c r="N66" s="7" t="s">
        <v>1314</v>
      </c>
      <c r="O66" s="97"/>
      <c r="Q66" s="718">
        <v>208</v>
      </c>
      <c r="S66" s="212">
        <v>1.2560386473429951E-3</v>
      </c>
      <c r="U66" s="7">
        <v>1.256038647342995</v>
      </c>
      <c r="W66" s="7" t="s">
        <v>2594</v>
      </c>
      <c r="X66" s="97"/>
      <c r="Y66" s="45">
        <v>72</v>
      </c>
      <c r="AA66" s="216">
        <v>4.4303602744362057E-4</v>
      </c>
      <c r="AC66" s="7">
        <v>0.44303602744362058</v>
      </c>
      <c r="AE66" s="7" t="s">
        <v>1303</v>
      </c>
      <c r="AG66" s="718">
        <v>326</v>
      </c>
      <c r="AH66" s="362" t="s">
        <v>3058</v>
      </c>
      <c r="AI66" s="216">
        <v>2.0498632376520893E-3</v>
      </c>
      <c r="AJ66" s="362" t="s">
        <v>3058</v>
      </c>
      <c r="AK66" s="7">
        <v>2.0498632376520893</v>
      </c>
      <c r="AL66" s="362" t="s">
        <v>3058</v>
      </c>
      <c r="AM66" s="7" t="s">
        <v>2414</v>
      </c>
      <c r="AN66" s="1382" t="s">
        <v>3058</v>
      </c>
      <c r="AO66" s="718">
        <v>321</v>
      </c>
      <c r="AQ66" s="216">
        <v>2.0396492565764391E-3</v>
      </c>
      <c r="AS66" s="7">
        <v>2.039649256576439</v>
      </c>
      <c r="AU66" s="7" t="s">
        <v>2414</v>
      </c>
      <c r="AV66" s="97"/>
    </row>
    <row r="67" spans="1:48" ht="16.5" x14ac:dyDescent="0.35">
      <c r="A67" s="99"/>
      <c r="B67" s="99"/>
      <c r="C67" s="101"/>
      <c r="D67" s="101" t="s">
        <v>77</v>
      </c>
      <c r="E67" s="99"/>
      <c r="F67" s="117">
        <v>12</v>
      </c>
      <c r="G67" s="97"/>
      <c r="H67" s="489" t="s">
        <v>12</v>
      </c>
      <c r="J67" s="1050" t="s">
        <v>501</v>
      </c>
      <c r="K67" s="101"/>
      <c r="L67" s="101" t="s">
        <v>487</v>
      </c>
      <c r="N67" s="7" t="s">
        <v>1301</v>
      </c>
      <c r="O67" s="97"/>
      <c r="Q67" s="718">
        <v>7</v>
      </c>
      <c r="S67" s="212">
        <v>4.2270531400966186E-5</v>
      </c>
      <c r="U67" s="7">
        <v>4.2270531400966184E-2</v>
      </c>
      <c r="W67" s="7" t="s">
        <v>1301</v>
      </c>
      <c r="X67" s="97"/>
      <c r="Y67" s="45">
        <v>3</v>
      </c>
      <c r="AA67" s="216">
        <v>1.8459834476817525E-5</v>
      </c>
      <c r="AC67" s="7">
        <v>1.8459834476817524E-2</v>
      </c>
      <c r="AE67" s="7" t="s">
        <v>1301</v>
      </c>
      <c r="AG67" s="489" t="s">
        <v>12</v>
      </c>
      <c r="AH67" s="362"/>
      <c r="AI67" s="1050" t="s">
        <v>501</v>
      </c>
      <c r="AJ67" s="1390"/>
      <c r="AK67" s="101" t="s">
        <v>487</v>
      </c>
      <c r="AL67" s="362"/>
      <c r="AM67" s="7" t="s">
        <v>1301</v>
      </c>
      <c r="AN67" s="1382"/>
      <c r="AO67" s="718">
        <v>0</v>
      </c>
      <c r="AQ67" s="216">
        <v>0</v>
      </c>
      <c r="AS67" s="7">
        <v>0</v>
      </c>
      <c r="AU67" s="7" t="s">
        <v>1295</v>
      </c>
      <c r="AV67" s="97"/>
    </row>
    <row r="68" spans="1:48" x14ac:dyDescent="0.35">
      <c r="D68" s="22"/>
      <c r="F68" s="718">
        <v>0</v>
      </c>
      <c r="G68" s="97"/>
      <c r="H68" s="718"/>
      <c r="O68" s="97"/>
      <c r="Q68" s="718"/>
      <c r="X68" s="97"/>
      <c r="AG68" s="718"/>
      <c r="AN68" s="97"/>
      <c r="AO68" s="718"/>
      <c r="AV68" s="97"/>
    </row>
    <row r="69" spans="1:48" s="59" customFormat="1" x14ac:dyDescent="0.35">
      <c r="A69" s="118" t="s">
        <v>14</v>
      </c>
      <c r="B69" s="118"/>
      <c r="C69" s="135"/>
      <c r="D69" s="109"/>
      <c r="E69" s="118"/>
      <c r="F69" s="83">
        <v>20</v>
      </c>
      <c r="G69" s="136"/>
      <c r="H69" s="1241">
        <v>1</v>
      </c>
      <c r="I69" s="148"/>
      <c r="J69" s="761" t="s">
        <v>317</v>
      </c>
      <c r="K69" s="1014"/>
      <c r="L69" s="1014" t="s">
        <v>317</v>
      </c>
      <c r="M69" s="1014"/>
      <c r="N69" s="1014" t="s">
        <v>317</v>
      </c>
      <c r="O69" s="1248"/>
      <c r="P69" s="148"/>
      <c r="Q69" s="1241">
        <v>3</v>
      </c>
      <c r="R69" s="148"/>
      <c r="S69" s="761" t="s">
        <v>317</v>
      </c>
      <c r="T69" s="1014"/>
      <c r="U69" s="1014" t="s">
        <v>317</v>
      </c>
      <c r="V69" s="1014"/>
      <c r="W69" s="1014" t="s">
        <v>317</v>
      </c>
      <c r="X69" s="1251"/>
      <c r="Y69" s="120">
        <v>14</v>
      </c>
      <c r="Z69" s="118"/>
      <c r="AA69" s="225" t="s">
        <v>317</v>
      </c>
      <c r="AB69" s="226"/>
      <c r="AC69" s="226" t="s">
        <v>317</v>
      </c>
      <c r="AD69" s="226"/>
      <c r="AE69" s="226" t="s">
        <v>317</v>
      </c>
      <c r="AF69" s="118"/>
      <c r="AG69" s="119">
        <v>2</v>
      </c>
      <c r="AH69" s="118"/>
      <c r="AI69" s="761" t="s">
        <v>317</v>
      </c>
      <c r="AJ69" s="1014"/>
      <c r="AK69" s="1014" t="s">
        <v>317</v>
      </c>
      <c r="AL69" s="1014"/>
      <c r="AM69" s="1014" t="s">
        <v>317</v>
      </c>
      <c r="AN69" s="1252"/>
      <c r="AO69" s="119">
        <v>0</v>
      </c>
      <c r="AP69" s="118"/>
      <c r="AQ69" s="761" t="s">
        <v>317</v>
      </c>
      <c r="AR69" s="1014"/>
      <c r="AS69" s="1014" t="s">
        <v>317</v>
      </c>
      <c r="AT69" s="1014"/>
      <c r="AU69" s="1014" t="s">
        <v>317</v>
      </c>
      <c r="AV69" s="1252"/>
    </row>
    <row r="71" spans="1:48" x14ac:dyDescent="0.35">
      <c r="B71" s="26" t="s">
        <v>3011</v>
      </c>
      <c r="C71" s="26"/>
      <c r="D71" s="26"/>
      <c r="E71" s="26"/>
      <c r="F71" s="347"/>
      <c r="G71" s="26"/>
      <c r="H71" s="347"/>
      <c r="I71" s="26"/>
      <c r="J71" s="334"/>
      <c r="K71" s="26"/>
      <c r="L71" s="26"/>
      <c r="M71" s="26"/>
      <c r="N71" s="26"/>
      <c r="O71" s="26"/>
      <c r="P71" s="26"/>
      <c r="Q71" s="347"/>
      <c r="R71" s="26"/>
      <c r="S71" s="334"/>
      <c r="T71" s="26"/>
      <c r="U71" s="26"/>
      <c r="V71" s="26"/>
      <c r="W71" s="26"/>
      <c r="X71" s="26"/>
      <c r="Y71" s="347"/>
      <c r="Z71" s="26"/>
      <c r="AA71" s="334"/>
      <c r="AB71" s="26"/>
      <c r="AC71" s="26"/>
      <c r="AD71" s="26"/>
      <c r="AE71" s="26"/>
      <c r="AF71" s="26"/>
      <c r="AG71" s="347"/>
      <c r="AH71" s="26"/>
      <c r="AI71" s="334"/>
      <c r="AJ71" s="26"/>
      <c r="AK71" s="26"/>
      <c r="AL71" s="26"/>
      <c r="AM71" s="26"/>
      <c r="AN71" s="26"/>
      <c r="AO71" s="347"/>
      <c r="AP71" s="26"/>
    </row>
    <row r="72" spans="1:48" x14ac:dyDescent="0.35">
      <c r="B72" s="26" t="s">
        <v>2974</v>
      </c>
      <c r="C72" s="26"/>
      <c r="D72" s="26"/>
      <c r="E72" s="26"/>
      <c r="F72" s="347"/>
      <c r="G72" s="26"/>
      <c r="H72" s="347"/>
      <c r="I72" s="26"/>
      <c r="J72" s="334"/>
      <c r="K72" s="26"/>
      <c r="L72" s="26"/>
      <c r="M72" s="26"/>
      <c r="N72" s="26"/>
      <c r="O72" s="26"/>
      <c r="P72" s="26"/>
      <c r="Q72" s="347"/>
      <c r="R72" s="26"/>
      <c r="S72" s="334"/>
      <c r="T72" s="26"/>
      <c r="U72" s="26"/>
      <c r="V72" s="26"/>
      <c r="W72" s="26"/>
      <c r="X72" s="26"/>
      <c r="Y72" s="347"/>
      <c r="Z72" s="26"/>
      <c r="AA72" s="334"/>
      <c r="AB72" s="26"/>
      <c r="AC72" s="26"/>
      <c r="AD72" s="26"/>
      <c r="AE72" s="26"/>
      <c r="AF72" s="26"/>
      <c r="AG72" s="347"/>
      <c r="AH72" s="26"/>
      <c r="AI72" s="334"/>
      <c r="AJ72" s="26"/>
      <c r="AK72" s="26"/>
      <c r="AL72" s="26"/>
      <c r="AM72" s="26"/>
      <c r="AN72" s="26"/>
      <c r="AO72" s="347"/>
      <c r="AP72" s="26"/>
    </row>
    <row r="73" spans="1:48" x14ac:dyDescent="0.35">
      <c r="B73" s="26" t="s">
        <v>494</v>
      </c>
      <c r="C73" s="26"/>
      <c r="D73" s="26"/>
      <c r="E73" s="26"/>
      <c r="F73" s="347"/>
      <c r="G73" s="26"/>
      <c r="H73" s="347"/>
      <c r="I73" s="26"/>
      <c r="J73" s="334"/>
      <c r="K73" s="26"/>
      <c r="L73" s="26"/>
      <c r="M73" s="26"/>
      <c r="N73" s="26"/>
      <c r="O73" s="26"/>
      <c r="P73" s="26"/>
      <c r="Q73" s="347"/>
      <c r="R73" s="26"/>
      <c r="S73" s="334"/>
      <c r="T73" s="26"/>
      <c r="U73" s="26"/>
      <c r="V73" s="26"/>
      <c r="W73" s="26"/>
      <c r="X73" s="26"/>
      <c r="Y73" s="347"/>
      <c r="Z73" s="26"/>
      <c r="AA73" s="334"/>
      <c r="AB73" s="26"/>
      <c r="AC73" s="26"/>
      <c r="AD73" s="26"/>
      <c r="AE73" s="26"/>
      <c r="AF73" s="26"/>
      <c r="AG73" s="347"/>
      <c r="AH73" s="26"/>
      <c r="AI73" s="334"/>
      <c r="AJ73" s="26"/>
      <c r="AK73" s="26"/>
      <c r="AL73" s="26"/>
      <c r="AM73" s="26"/>
      <c r="AN73" s="26"/>
      <c r="AO73" s="347"/>
      <c r="AP73" s="26"/>
    </row>
    <row r="74" spans="1:48" x14ac:dyDescent="0.35">
      <c r="B74" s="26" t="s">
        <v>2980</v>
      </c>
      <c r="C74" s="26"/>
      <c r="D74" s="26"/>
      <c r="E74" s="26"/>
      <c r="F74" s="347"/>
      <c r="G74" s="26"/>
      <c r="H74" s="347"/>
      <c r="I74" s="26"/>
      <c r="J74" s="334"/>
      <c r="K74" s="26"/>
      <c r="L74" s="26"/>
      <c r="M74" s="26"/>
      <c r="N74" s="26"/>
      <c r="O74" s="26"/>
      <c r="P74" s="26"/>
      <c r="Q74" s="347"/>
      <c r="R74" s="26"/>
      <c r="S74" s="334"/>
      <c r="T74" s="26"/>
      <c r="U74" s="26"/>
      <c r="V74" s="26"/>
      <c r="W74" s="26"/>
      <c r="X74" s="26"/>
      <c r="Y74" s="347"/>
      <c r="Z74" s="26"/>
      <c r="AA74" s="334"/>
      <c r="AB74" s="26"/>
      <c r="AC74" s="26"/>
      <c r="AD74" s="26"/>
      <c r="AE74" s="26"/>
      <c r="AF74" s="26"/>
      <c r="AG74" s="347"/>
      <c r="AH74" s="26"/>
      <c r="AI74" s="334"/>
      <c r="AJ74" s="26"/>
      <c r="AK74" s="26"/>
      <c r="AL74" s="26"/>
      <c r="AM74" s="26"/>
      <c r="AN74" s="26"/>
      <c r="AO74" s="347"/>
      <c r="AP74" s="26"/>
    </row>
    <row r="75" spans="1:48" x14ac:dyDescent="0.35">
      <c r="B75" s="26" t="s">
        <v>3012</v>
      </c>
      <c r="C75" s="26"/>
      <c r="D75" s="26"/>
      <c r="E75" s="26"/>
      <c r="F75" s="347"/>
      <c r="G75" s="26"/>
      <c r="H75" s="347"/>
      <c r="I75" s="26"/>
      <c r="J75" s="334"/>
      <c r="K75" s="26"/>
      <c r="L75" s="26"/>
      <c r="M75" s="26"/>
      <c r="N75" s="26"/>
      <c r="O75" s="26"/>
      <c r="P75" s="26"/>
      <c r="Q75" s="347"/>
      <c r="R75" s="26"/>
      <c r="S75" s="334"/>
      <c r="T75" s="26"/>
      <c r="U75" s="26"/>
      <c r="V75" s="26"/>
      <c r="W75" s="26"/>
      <c r="X75" s="26"/>
      <c r="Y75" s="347"/>
      <c r="Z75" s="26"/>
      <c r="AA75" s="334"/>
      <c r="AB75" s="26"/>
      <c r="AC75" s="26"/>
      <c r="AD75" s="26"/>
      <c r="AE75" s="26"/>
      <c r="AF75" s="26"/>
      <c r="AG75" s="347"/>
      <c r="AH75" s="26"/>
      <c r="AI75" s="334"/>
      <c r="AJ75" s="26"/>
      <c r="AK75" s="26"/>
      <c r="AL75" s="26"/>
      <c r="AM75" s="26"/>
      <c r="AN75" s="26"/>
      <c r="AO75" s="347"/>
      <c r="AP75" s="26"/>
    </row>
    <row r="76" spans="1:48" x14ac:dyDescent="0.35">
      <c r="B76" s="26" t="s">
        <v>3013</v>
      </c>
      <c r="C76" s="26"/>
      <c r="D76" s="26"/>
      <c r="E76" s="26"/>
      <c r="F76" s="347"/>
      <c r="G76" s="26"/>
      <c r="H76" s="347"/>
      <c r="I76" s="26"/>
      <c r="J76" s="334"/>
      <c r="K76" s="26"/>
      <c r="L76" s="26"/>
      <c r="M76" s="26"/>
      <c r="N76" s="26"/>
      <c r="O76" s="26"/>
      <c r="P76" s="26"/>
      <c r="Q76" s="347"/>
      <c r="R76" s="26"/>
      <c r="S76" s="334"/>
      <c r="T76" s="26"/>
      <c r="U76" s="26"/>
      <c r="V76" s="26"/>
      <c r="W76" s="26"/>
      <c r="X76" s="26"/>
      <c r="Y76" s="347"/>
      <c r="Z76" s="26"/>
      <c r="AA76" s="334"/>
      <c r="AB76" s="26"/>
      <c r="AC76" s="26"/>
      <c r="AD76" s="26"/>
      <c r="AE76" s="26"/>
      <c r="AF76" s="26"/>
      <c r="AG76" s="347"/>
      <c r="AH76" s="26"/>
      <c r="AI76" s="334"/>
      <c r="AJ76" s="26"/>
      <c r="AK76" s="26"/>
      <c r="AL76" s="26"/>
      <c r="AM76" s="26"/>
      <c r="AN76" s="26"/>
      <c r="AO76" s="347"/>
      <c r="AP76" s="26"/>
    </row>
    <row r="77" spans="1:48" x14ac:dyDescent="0.35">
      <c r="B77" s="1161" t="s">
        <v>518</v>
      </c>
    </row>
    <row r="78" spans="1:48" x14ac:dyDescent="0.35">
      <c r="B78" s="1127" t="s">
        <v>3068</v>
      </c>
    </row>
  </sheetData>
  <customSheetViews>
    <customSheetView guid="{6E86E696-B0D6-465F-9D8E-9F701215684B}" scale="80">
      <pane ySplit="14" topLeftCell="A15" activePane="bottomLeft" state="frozen"/>
      <selection pane="bottomLeft" activeCell="S8" sqref="S8"/>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AJ25" sqref="AJ25"/>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S8" sqref="S8"/>
      <pageMargins left="0.7" right="0.7" top="0.75" bottom="0.75" header="0.3" footer="0.3"/>
      <pageSetup paperSize="9" orientation="portrait" r:id="rId3"/>
    </customSheetView>
    <customSheetView guid="{15A268B0-4848-47EE-BF14-0F187D7B6211}" scale="80">
      <pane ySplit="12" topLeftCell="A13" activePane="bottomLeft" state="frozen"/>
      <selection pane="bottomLeft" activeCell="AJ25" sqref="AJ25"/>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AJ25" sqref="AJ25"/>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AJ25" sqref="AJ25"/>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AJ25" sqref="AJ25"/>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S8" sqref="S8"/>
      <pageMargins left="0.7" right="0.7" top="0.75" bottom="0.75" header="0.3" footer="0.3"/>
      <pageSetup paperSize="9" orientation="portrait" r:id="rId9"/>
    </customSheetView>
  </customSheetViews>
  <mergeCells count="10">
    <mergeCell ref="AO12:AV12"/>
    <mergeCell ref="A11:D11"/>
    <mergeCell ref="H11:AM11"/>
    <mergeCell ref="A2:AG2"/>
    <mergeCell ref="A4:AB4"/>
    <mergeCell ref="A6:AN6"/>
    <mergeCell ref="H12:O12"/>
    <mergeCell ref="Q12:X12"/>
    <mergeCell ref="Y12:AF12"/>
    <mergeCell ref="AG12:AN12"/>
  </mergeCells>
  <hyperlinks>
    <hyperlink ref="A10:D10" location="Contents!A1" display="Return to Contents"/>
  </hyperlinks>
  <pageMargins left="0.7" right="0.7" top="0.75" bottom="0.75" header="0.3" footer="0.3"/>
  <pageSetup paperSize="9" orientation="portrait"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AW82"/>
  <sheetViews>
    <sheetView zoomScale="80" zoomScaleNormal="80" workbookViewId="0">
      <pane ySplit="12" topLeftCell="A22" activePane="bottomLeft" state="frozen"/>
      <selection pane="bottomLeft" activeCell="A3" sqref="A3"/>
    </sheetView>
  </sheetViews>
  <sheetFormatPr defaultColWidth="9.1796875" defaultRowHeight="14.5" x14ac:dyDescent="0.35"/>
  <cols>
    <col min="1" max="3" width="1.54296875" style="7" customWidth="1"/>
    <col min="4" max="4" width="5.1796875" style="7" customWidth="1"/>
    <col min="5" max="5" width="19.1796875" style="7" customWidth="1"/>
    <col min="6" max="6" width="9.1796875" style="7"/>
    <col min="7" max="8" width="1.26953125" style="7" customWidth="1"/>
    <col min="9" max="9" width="5.54296875" style="7" bestFit="1" customWidth="1"/>
    <col min="10" max="10" width="1.26953125" style="7" customWidth="1"/>
    <col min="11" max="11" width="6.54296875" style="201" bestFit="1" customWidth="1"/>
    <col min="12" max="12" width="1.26953125" style="7" customWidth="1"/>
    <col min="13" max="13" width="5" style="7" bestFit="1" customWidth="1"/>
    <col min="14" max="14" width="1.26953125" style="7" customWidth="1"/>
    <col min="15" max="15" width="10.81640625" style="7" bestFit="1" customWidth="1"/>
    <col min="16" max="17" width="1.26953125" style="7" customWidth="1"/>
    <col min="18" max="18" width="5.54296875" style="7" bestFit="1" customWidth="1"/>
    <col min="19" max="19" width="1.26953125" style="7" customWidth="1"/>
    <col min="20" max="20" width="6.54296875" style="201" bestFit="1" customWidth="1"/>
    <col min="21" max="21" width="1.26953125" style="7" customWidth="1"/>
    <col min="22" max="22" width="5" style="7" bestFit="1" customWidth="1"/>
    <col min="23" max="23" width="1.26953125" style="7" customWidth="1"/>
    <col min="24" max="24" width="10.81640625" style="7" bestFit="1" customWidth="1"/>
    <col min="25" max="25" width="1.26953125" style="7" customWidth="1"/>
    <col min="26" max="26" width="5.54296875" style="7" bestFit="1" customWidth="1"/>
    <col min="27" max="27" width="1.26953125" style="7" customWidth="1"/>
    <col min="28" max="28" width="6.54296875" style="201" bestFit="1" customWidth="1"/>
    <col min="29" max="29" width="1.26953125" style="7" customWidth="1"/>
    <col min="30" max="30" width="5" style="7" bestFit="1" customWidth="1"/>
    <col min="31" max="31" width="1.26953125" style="7" customWidth="1"/>
    <col min="32" max="32" width="10.81640625" style="7" bestFit="1" customWidth="1"/>
    <col min="33" max="33" width="1.26953125" style="7" customWidth="1"/>
    <col min="34" max="34" width="6.54296875" style="7" bestFit="1" customWidth="1"/>
    <col min="35" max="35" width="1.26953125" style="7" customWidth="1"/>
    <col min="36" max="36" width="6.54296875" style="201" bestFit="1" customWidth="1"/>
    <col min="37" max="37" width="1.26953125" style="7" customWidth="1"/>
    <col min="38" max="38" width="5" style="7" bestFit="1" customWidth="1"/>
    <col min="39" max="39" width="1.26953125" style="7" customWidth="1"/>
    <col min="40" max="40" width="10.81640625" style="7" bestFit="1" customWidth="1"/>
    <col min="41" max="41" width="1.26953125" style="7" customWidth="1"/>
    <col min="42" max="42" width="6.54296875" style="7" customWidth="1"/>
    <col min="43" max="43" width="1.26953125" style="7" customWidth="1"/>
    <col min="44" max="44" width="6.54296875" style="7" customWidth="1"/>
    <col min="45" max="45" width="1.26953125" style="7" customWidth="1"/>
    <col min="46" max="46" width="5" style="7" customWidth="1"/>
    <col min="47" max="47" width="1.26953125" style="7" customWidth="1"/>
    <col min="48" max="48" width="11" style="7" customWidth="1"/>
    <col min="49" max="16384" width="9.1796875" style="7"/>
  </cols>
  <sheetData>
    <row r="1" spans="1:49" ht="6" customHeight="1" x14ac:dyDescent="0.25"/>
    <row r="2" spans="1:49" s="393" customFormat="1" ht="18" x14ac:dyDescent="0.25">
      <c r="A2" s="1281" t="s">
        <v>381</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3"/>
      <c r="AM2" s="1283"/>
      <c r="AN2" s="1283"/>
    </row>
    <row r="3" spans="1:49" s="393" customFormat="1" ht="26" customHeight="1" x14ac:dyDescent="0.3">
      <c r="A3" s="1426" t="s">
        <v>3077</v>
      </c>
      <c r="H3" s="398"/>
      <c r="O3" s="398"/>
      <c r="Q3" s="819"/>
    </row>
    <row r="4" spans="1:49" s="393" customFormat="1" ht="30" customHeight="1" x14ac:dyDescent="0.35">
      <c r="A4" s="1438" t="s">
        <v>382</v>
      </c>
      <c r="B4" s="1438"/>
      <c r="C4" s="1438"/>
      <c r="D4" s="1438"/>
      <c r="E4" s="1438"/>
      <c r="F4" s="1438"/>
      <c r="G4" s="1438"/>
      <c r="H4" s="1438"/>
      <c r="I4" s="1438"/>
      <c r="J4" s="1438"/>
      <c r="K4" s="1438"/>
      <c r="L4" s="1438"/>
      <c r="M4" s="1438"/>
      <c r="N4" s="1438"/>
      <c r="O4" s="1438"/>
      <c r="P4" s="1438"/>
      <c r="Q4" s="1438"/>
      <c r="R4" s="1438"/>
      <c r="S4" s="1438"/>
      <c r="T4" s="1438"/>
      <c r="U4" s="1438"/>
      <c r="V4" s="1438"/>
      <c r="W4" s="1438"/>
      <c r="X4" s="1439"/>
      <c r="Y4" s="1439"/>
      <c r="Z4" s="1439"/>
      <c r="AA4" s="1439"/>
      <c r="AB4" s="1439"/>
      <c r="AC4" s="1439"/>
      <c r="AD4" s="1439"/>
      <c r="AE4" s="1439"/>
      <c r="AF4" s="1439"/>
      <c r="AG4" s="1439"/>
      <c r="AH4" s="1439"/>
    </row>
    <row r="5" spans="1:49" s="393" customFormat="1" ht="6.75" customHeight="1" x14ac:dyDescent="0.3">
      <c r="H5" s="398"/>
      <c r="O5" s="398"/>
      <c r="Q5" s="819"/>
    </row>
    <row r="6" spans="1:49" s="393" customFormat="1" ht="15" customHeight="1" x14ac:dyDescent="0.2">
      <c r="A6" s="1440" t="s">
        <v>1352</v>
      </c>
      <c r="B6" s="1440"/>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c r="AI6" s="1440"/>
      <c r="AJ6" s="1440"/>
      <c r="AK6" s="1440"/>
      <c r="AL6" s="10"/>
      <c r="AM6" s="10"/>
    </row>
    <row r="7" spans="1:49" s="393" customFormat="1" ht="15" customHeight="1" x14ac:dyDescent="0.2">
      <c r="A7" s="396" t="s">
        <v>379</v>
      </c>
      <c r="B7" s="360"/>
      <c r="C7" s="360"/>
      <c r="D7" s="360"/>
      <c r="E7" s="360"/>
      <c r="F7" s="360"/>
      <c r="G7" s="360"/>
      <c r="H7" s="360"/>
      <c r="I7" s="360"/>
      <c r="J7" s="360"/>
      <c r="K7" s="360"/>
      <c r="L7" s="360"/>
      <c r="M7" s="360"/>
      <c r="N7" s="360"/>
      <c r="O7" s="360"/>
      <c r="P7" s="360"/>
      <c r="Q7" s="728"/>
      <c r="R7" s="360"/>
      <c r="S7" s="360"/>
      <c r="T7" s="360"/>
      <c r="U7" s="360"/>
      <c r="V7" s="360"/>
      <c r="W7" s="360"/>
      <c r="X7" s="360"/>
      <c r="Y7" s="360"/>
      <c r="Z7" s="360"/>
      <c r="AA7" s="360"/>
      <c r="AB7" s="360"/>
      <c r="AC7" s="360"/>
      <c r="AD7" s="360"/>
      <c r="AE7" s="360"/>
      <c r="AF7" s="360"/>
      <c r="AG7" s="360"/>
      <c r="AH7" s="360"/>
      <c r="AI7" s="360"/>
      <c r="AJ7" s="360"/>
      <c r="AK7" s="360"/>
      <c r="AL7" s="10"/>
      <c r="AM7" s="10"/>
    </row>
    <row r="8" spans="1:49" s="819" customFormat="1" ht="15" customHeight="1" x14ac:dyDescent="0.2">
      <c r="A8" s="396"/>
      <c r="B8" s="661"/>
      <c r="C8" s="661"/>
      <c r="D8" s="661"/>
      <c r="E8" s="661"/>
      <c r="F8" s="661"/>
      <c r="G8" s="661"/>
      <c r="H8" s="661"/>
      <c r="I8" s="661"/>
      <c r="J8" s="661"/>
      <c r="K8" s="661"/>
      <c r="L8" s="661"/>
      <c r="M8" s="661"/>
      <c r="N8" s="661"/>
      <c r="O8" s="661"/>
      <c r="P8" s="661"/>
      <c r="Q8" s="728"/>
      <c r="R8" s="661"/>
      <c r="S8" s="661"/>
      <c r="T8" s="661"/>
      <c r="U8" s="661"/>
      <c r="V8" s="661"/>
      <c r="W8" s="661"/>
      <c r="X8" s="661"/>
      <c r="Y8" s="661"/>
      <c r="Z8" s="661"/>
      <c r="AA8" s="661"/>
      <c r="AB8" s="661"/>
      <c r="AC8" s="661"/>
      <c r="AD8" s="661"/>
      <c r="AE8" s="661"/>
      <c r="AF8" s="661"/>
      <c r="AG8" s="661"/>
      <c r="AH8" s="661"/>
      <c r="AI8" s="661"/>
      <c r="AJ8" s="661"/>
      <c r="AK8" s="661"/>
      <c r="AL8" s="733"/>
      <c r="AM8" s="733"/>
    </row>
    <row r="9" spans="1:49" s="393" customFormat="1" ht="15" customHeight="1" x14ac:dyDescent="0.3">
      <c r="A9" s="397" t="s">
        <v>380</v>
      </c>
      <c r="H9" s="398"/>
      <c r="O9" s="398"/>
      <c r="Q9" s="819"/>
    </row>
    <row r="10" spans="1:49" x14ac:dyDescent="0.35">
      <c r="A10" s="24" t="s">
        <v>5</v>
      </c>
      <c r="B10" s="23"/>
      <c r="C10" s="23"/>
      <c r="D10" s="23"/>
      <c r="E10" s="86"/>
      <c r="F10" s="86"/>
      <c r="G10" s="86"/>
      <c r="H10" s="86"/>
      <c r="I10" s="86"/>
      <c r="J10" s="86"/>
      <c r="K10" s="202"/>
      <c r="L10" s="86"/>
      <c r="M10" s="86"/>
      <c r="N10" s="86"/>
      <c r="O10" s="86"/>
      <c r="P10" s="10"/>
      <c r="Q10" s="733"/>
      <c r="R10" s="11"/>
      <c r="S10" s="11"/>
      <c r="T10" s="207"/>
      <c r="U10" s="11"/>
    </row>
    <row r="11" spans="1:49" ht="17.25" customHeight="1" x14ac:dyDescent="0.25">
      <c r="A11" s="1445"/>
      <c r="B11" s="1445"/>
      <c r="C11" s="1445"/>
      <c r="D11" s="1445"/>
      <c r="E11" s="10"/>
      <c r="F11" s="10"/>
      <c r="G11" s="10"/>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1443"/>
      <c r="AN11" s="1443"/>
    </row>
    <row r="12" spans="1:49" ht="15" x14ac:dyDescent="0.25">
      <c r="A12" s="26" t="s">
        <v>2</v>
      </c>
      <c r="F12" s="88" t="s">
        <v>1</v>
      </c>
      <c r="G12" s="798"/>
      <c r="H12" s="799"/>
      <c r="I12" s="1443" t="s">
        <v>6</v>
      </c>
      <c r="J12" s="1443"/>
      <c r="K12" s="1443"/>
      <c r="L12" s="1443"/>
      <c r="M12" s="1443"/>
      <c r="N12" s="1443"/>
      <c r="O12" s="1443"/>
      <c r="P12" s="1444"/>
      <c r="Q12" s="1259"/>
      <c r="R12" s="1442" t="s">
        <v>11</v>
      </c>
      <c r="S12" s="1443"/>
      <c r="T12" s="1443"/>
      <c r="U12" s="1443"/>
      <c r="V12" s="1443"/>
      <c r="W12" s="1443"/>
      <c r="X12" s="1444"/>
      <c r="Y12" s="1162"/>
      <c r="Z12" s="1443" t="s">
        <v>7</v>
      </c>
      <c r="AA12" s="1443"/>
      <c r="AB12" s="1443"/>
      <c r="AC12" s="1443"/>
      <c r="AD12" s="1443"/>
      <c r="AE12" s="1443"/>
      <c r="AF12" s="1444"/>
      <c r="AG12" s="1162"/>
      <c r="AH12" s="1443" t="s">
        <v>8</v>
      </c>
      <c r="AI12" s="1443"/>
      <c r="AJ12" s="1443"/>
      <c r="AK12" s="1443"/>
      <c r="AL12" s="1443"/>
      <c r="AM12" s="1443"/>
      <c r="AN12" s="1444"/>
      <c r="AO12" s="1162"/>
      <c r="AP12" s="1443" t="s">
        <v>324</v>
      </c>
      <c r="AQ12" s="1443"/>
      <c r="AR12" s="1443"/>
      <c r="AS12" s="1443"/>
      <c r="AT12" s="1443"/>
      <c r="AU12" s="1443"/>
      <c r="AV12" s="1444"/>
      <c r="AW12" s="1162"/>
    </row>
    <row r="13" spans="1:49" ht="13.5" customHeight="1" x14ac:dyDescent="0.25">
      <c r="A13" s="17"/>
      <c r="B13" s="17"/>
      <c r="C13" s="17"/>
      <c r="D13" s="17"/>
      <c r="E13" s="466"/>
      <c r="F13" s="18"/>
      <c r="G13" s="17"/>
      <c r="H13" s="16"/>
      <c r="I13" s="17" t="s">
        <v>59</v>
      </c>
      <c r="J13" s="17"/>
      <c r="K13" s="208" t="s">
        <v>56</v>
      </c>
      <c r="L13" s="17"/>
      <c r="M13" s="17" t="s">
        <v>0</v>
      </c>
      <c r="N13" s="17"/>
      <c r="O13" s="17" t="s">
        <v>60</v>
      </c>
      <c r="P13" s="868"/>
      <c r="Q13" s="869"/>
      <c r="R13" s="18" t="s">
        <v>59</v>
      </c>
      <c r="S13" s="17"/>
      <c r="T13" s="208" t="s">
        <v>56</v>
      </c>
      <c r="U13" s="17"/>
      <c r="V13" s="17" t="s">
        <v>0</v>
      </c>
      <c r="W13" s="17"/>
      <c r="X13" s="466" t="s">
        <v>60</v>
      </c>
      <c r="Y13" s="17"/>
      <c r="Z13" s="17" t="s">
        <v>59</v>
      </c>
      <c r="AA13" s="17"/>
      <c r="AB13" s="208" t="s">
        <v>56</v>
      </c>
      <c r="AC13" s="17"/>
      <c r="AD13" s="17" t="s">
        <v>0</v>
      </c>
      <c r="AE13" s="17"/>
      <c r="AF13" s="466" t="s">
        <v>60</v>
      </c>
      <c r="AG13" s="17"/>
      <c r="AH13" s="17" t="s">
        <v>59</v>
      </c>
      <c r="AI13" s="17"/>
      <c r="AJ13" s="208" t="s">
        <v>56</v>
      </c>
      <c r="AK13" s="17"/>
      <c r="AL13" s="17" t="s">
        <v>0</v>
      </c>
      <c r="AM13" s="17"/>
      <c r="AN13" s="466" t="s">
        <v>60</v>
      </c>
      <c r="AO13" s="17"/>
      <c r="AP13" s="17" t="s">
        <v>59</v>
      </c>
      <c r="AQ13" s="17"/>
      <c r="AR13" s="208" t="s">
        <v>56</v>
      </c>
      <c r="AS13" s="17"/>
      <c r="AT13" s="17" t="s">
        <v>0</v>
      </c>
      <c r="AU13" s="17"/>
      <c r="AV13" s="466" t="s">
        <v>60</v>
      </c>
      <c r="AW13" s="16"/>
    </row>
    <row r="14" spans="1:49" ht="17.25" x14ac:dyDescent="0.25">
      <c r="A14" s="41" t="s">
        <v>1</v>
      </c>
      <c r="B14" s="41"/>
      <c r="C14" s="41"/>
      <c r="D14" s="41"/>
      <c r="E14" s="30"/>
      <c r="F14" s="335">
        <v>1326</v>
      </c>
      <c r="G14" s="336"/>
      <c r="H14" s="782"/>
      <c r="I14" s="783">
        <v>217</v>
      </c>
      <c r="J14" s="1338" t="s">
        <v>3058</v>
      </c>
      <c r="K14" s="763" t="s">
        <v>317</v>
      </c>
      <c r="L14" s="1299" t="s">
        <v>1354</v>
      </c>
      <c r="M14" s="764" t="s">
        <v>317</v>
      </c>
      <c r="N14" s="1299"/>
      <c r="O14" s="783" t="s">
        <v>317</v>
      </c>
      <c r="P14" s="635"/>
      <c r="Q14" s="782"/>
      <c r="R14" s="782">
        <v>165</v>
      </c>
      <c r="S14" s="1299" t="s">
        <v>3058</v>
      </c>
      <c r="T14" s="227" t="s">
        <v>317</v>
      </c>
      <c r="U14" s="1299" t="s">
        <v>1354</v>
      </c>
      <c r="V14" s="228" t="s">
        <v>317</v>
      </c>
      <c r="W14" s="1299"/>
      <c r="X14" s="502" t="s">
        <v>317</v>
      </c>
      <c r="Y14" s="228"/>
      <c r="Z14" s="228">
        <v>429</v>
      </c>
      <c r="AA14" s="1299" t="s">
        <v>3058</v>
      </c>
      <c r="AB14" s="227" t="s">
        <v>317</v>
      </c>
      <c r="AC14" s="1299" t="s">
        <v>1354</v>
      </c>
      <c r="AD14" s="228" t="s">
        <v>317</v>
      </c>
      <c r="AE14" s="1299"/>
      <c r="AF14" s="502" t="s">
        <v>317</v>
      </c>
      <c r="AG14" s="337"/>
      <c r="AH14" s="228">
        <v>227</v>
      </c>
      <c r="AI14" s="1345" t="s">
        <v>3058</v>
      </c>
      <c r="AJ14" s="227" t="s">
        <v>317</v>
      </c>
      <c r="AK14" s="1299" t="str">
        <f>IF(AJ14="&lt;0.01%", IF('[1]Table 1.2'!AX13="&lt;0.01%","","r"),IF(AJ14="-",IF('[1]Table 1.2'!AX13="-","","r"),IF(ROUND(AJ14,4)=ROUND('[1]Table 1.2'!AX13,4),"","r")))</f>
        <v/>
      </c>
      <c r="AL14" s="228" t="s">
        <v>317</v>
      </c>
      <c r="AM14" s="1299"/>
      <c r="AN14" s="502" t="s">
        <v>317</v>
      </c>
      <c r="AO14" s="337"/>
      <c r="AP14" s="228">
        <v>288</v>
      </c>
      <c r="AQ14" s="229"/>
      <c r="AR14" s="227" t="s">
        <v>317</v>
      </c>
      <c r="AS14" s="228"/>
      <c r="AT14" s="228" t="s">
        <v>317</v>
      </c>
      <c r="AU14" s="228"/>
      <c r="AV14" s="502" t="s">
        <v>317</v>
      </c>
    </row>
    <row r="15" spans="1:49" ht="17.25" x14ac:dyDescent="0.25">
      <c r="A15" s="81" t="s">
        <v>81</v>
      </c>
      <c r="B15" s="81"/>
      <c r="C15" s="81"/>
      <c r="D15" s="81"/>
      <c r="E15" s="82"/>
      <c r="F15" s="306">
        <v>444</v>
      </c>
      <c r="G15" s="731"/>
      <c r="H15" s="732"/>
      <c r="I15" s="765">
        <v>80</v>
      </c>
      <c r="J15" s="1300" t="s">
        <v>3058</v>
      </c>
      <c r="K15" s="762">
        <v>4.2122538514783599E-4</v>
      </c>
      <c r="L15" s="731" t="s">
        <v>1354</v>
      </c>
      <c r="M15" s="806">
        <v>0.42122538514783597</v>
      </c>
      <c r="N15" s="1346"/>
      <c r="O15" s="785" t="s">
        <v>1303</v>
      </c>
      <c r="P15" s="780"/>
      <c r="Q15" s="732"/>
      <c r="R15" s="793">
        <v>46</v>
      </c>
      <c r="S15" s="1339" t="s">
        <v>3058</v>
      </c>
      <c r="T15" s="358">
        <v>2.5313219342008685E-4</v>
      </c>
      <c r="U15" s="731" t="s">
        <v>3058</v>
      </c>
      <c r="V15" s="806">
        <v>0.25313219342008686</v>
      </c>
      <c r="W15" s="1346" t="s">
        <v>3058</v>
      </c>
      <c r="X15" s="522" t="s">
        <v>3059</v>
      </c>
      <c r="Y15" s="226"/>
      <c r="Z15" s="226">
        <v>174</v>
      </c>
      <c r="AA15" s="1339" t="s">
        <v>3058</v>
      </c>
      <c r="AB15" s="358">
        <v>1.0162619889262487E-3</v>
      </c>
      <c r="AC15" s="731" t="s">
        <v>1354</v>
      </c>
      <c r="AD15" s="806">
        <v>1.0162619889262487</v>
      </c>
      <c r="AE15" s="1346"/>
      <c r="AF15" s="522" t="s">
        <v>1312</v>
      </c>
      <c r="AG15" s="196"/>
      <c r="AH15" s="195">
        <v>76</v>
      </c>
      <c r="AI15" s="1344" t="s">
        <v>3058</v>
      </c>
      <c r="AJ15" s="358">
        <v>4.6900841746686086E-4</v>
      </c>
      <c r="AK15" s="731" t="str">
        <f>IF(AJ15="&lt;0.01%", IF('[1]Table 1.2'!AX14="&lt;0.01%","","r"),IF(AJ15="-",IF('[1]Table 1.2'!AX14="-","","r"),IF(ROUND(AJ15,4)=ROUND('[1]Table 1.2'!AX14,4),"","r")))</f>
        <v>r</v>
      </c>
      <c r="AL15" s="806">
        <v>0.46900841746686084</v>
      </c>
      <c r="AM15" s="1346" t="s">
        <v>3058</v>
      </c>
      <c r="AN15" s="522" t="s">
        <v>3061</v>
      </c>
      <c r="AO15" s="196"/>
      <c r="AP15" s="195">
        <v>68</v>
      </c>
      <c r="AQ15" s="314"/>
      <c r="AR15" s="358">
        <v>4.312965144020835E-4</v>
      </c>
      <c r="AS15" s="351"/>
      <c r="AT15" s="806">
        <v>0.4312965144020835</v>
      </c>
      <c r="AU15" s="806"/>
      <c r="AV15" s="522" t="s">
        <v>1303</v>
      </c>
    </row>
    <row r="16" spans="1:49" ht="15" x14ac:dyDescent="0.25">
      <c r="A16" s="352"/>
      <c r="B16" s="352"/>
      <c r="C16" s="352"/>
      <c r="D16" s="129" t="s">
        <v>67</v>
      </c>
      <c r="E16" s="36"/>
      <c r="F16" s="293">
        <v>151</v>
      </c>
      <c r="G16" s="224"/>
      <c r="H16" s="770"/>
      <c r="I16" s="752">
        <v>12</v>
      </c>
      <c r="J16" s="1301" t="s">
        <v>1354</v>
      </c>
      <c r="K16" s="760">
        <v>6.3183807772175396E-5</v>
      </c>
      <c r="L16" s="1301" t="s">
        <v>1354</v>
      </c>
      <c r="M16" s="510">
        <v>6.3183807772175402E-2</v>
      </c>
      <c r="N16" s="1347" t="s">
        <v>1354</v>
      </c>
      <c r="O16" s="752" t="s">
        <v>1301</v>
      </c>
      <c r="P16" s="791"/>
      <c r="Q16" s="770"/>
      <c r="R16" s="770">
        <v>5</v>
      </c>
      <c r="S16" s="1301" t="s">
        <v>1354</v>
      </c>
      <c r="T16" s="246" t="s">
        <v>501</v>
      </c>
      <c r="U16" s="1301" t="s">
        <v>3058</v>
      </c>
      <c r="V16" s="510" t="s">
        <v>487</v>
      </c>
      <c r="W16" s="1347" t="s">
        <v>3058</v>
      </c>
      <c r="X16" s="503" t="s">
        <v>1301</v>
      </c>
      <c r="Y16" s="222"/>
      <c r="Z16" s="222">
        <v>115</v>
      </c>
      <c r="AA16" s="1301" t="s">
        <v>3058</v>
      </c>
      <c r="AB16" s="246">
        <v>6.7166740647424481E-4</v>
      </c>
      <c r="AC16" s="1301" t="s">
        <v>3058</v>
      </c>
      <c r="AD16" s="510">
        <v>0.67166740647424483</v>
      </c>
      <c r="AE16" s="1347" t="s">
        <v>3058</v>
      </c>
      <c r="AF16" s="503" t="s">
        <v>3060</v>
      </c>
      <c r="AG16" s="222"/>
      <c r="AH16" s="222">
        <v>10</v>
      </c>
      <c r="AI16" s="1301" t="s">
        <v>1354</v>
      </c>
      <c r="AJ16" s="246">
        <v>6.1711633877218529E-5</v>
      </c>
      <c r="AK16" s="1301" t="str">
        <f>IF(AJ16="&lt;0.01%", IF('[1]Table 1.2'!AX15="&lt;0.01%","","r"),IF(AJ16="-",IF('[1]Table 1.2'!AX15="-","","r"),IF(ROUND(AJ16,4)=ROUND('[1]Table 1.2'!AX15,4),"","r")))</f>
        <v/>
      </c>
      <c r="AL16" s="510">
        <v>6.1711633877218529E-2</v>
      </c>
      <c r="AM16" s="1347"/>
      <c r="AN16" s="503" t="s">
        <v>1301</v>
      </c>
      <c r="AO16" s="222"/>
      <c r="AP16" s="222">
        <v>9</v>
      </c>
      <c r="AQ16" s="222"/>
      <c r="AR16" s="246">
        <v>5.7083362200275756E-5</v>
      </c>
      <c r="AS16" s="222"/>
      <c r="AT16" s="510">
        <v>5.7083362200275753E-2</v>
      </c>
      <c r="AU16" s="510"/>
      <c r="AV16" s="503" t="s">
        <v>1301</v>
      </c>
    </row>
    <row r="17" spans="1:48" ht="14.25" customHeight="1" x14ac:dyDescent="0.25">
      <c r="A17" s="10"/>
      <c r="B17" s="10"/>
      <c r="C17" s="10"/>
      <c r="D17" s="101" t="s">
        <v>476</v>
      </c>
      <c r="E17" s="26"/>
      <c r="F17" s="293">
        <v>119</v>
      </c>
      <c r="G17" s="224"/>
      <c r="H17" s="770"/>
      <c r="I17" s="752">
        <v>4</v>
      </c>
      <c r="J17" s="1301" t="s">
        <v>1354</v>
      </c>
      <c r="K17" s="760" t="s">
        <v>501</v>
      </c>
      <c r="L17" s="1301" t="s">
        <v>3058</v>
      </c>
      <c r="M17" s="510" t="s">
        <v>487</v>
      </c>
      <c r="N17" s="1347" t="s">
        <v>3058</v>
      </c>
      <c r="O17" s="752" t="s">
        <v>1301</v>
      </c>
      <c r="P17" s="791"/>
      <c r="Q17" s="770"/>
      <c r="R17" s="770">
        <v>2</v>
      </c>
      <c r="S17" s="1301" t="s">
        <v>1354</v>
      </c>
      <c r="T17" s="246" t="s">
        <v>501</v>
      </c>
      <c r="U17" s="1301" t="s">
        <v>3058</v>
      </c>
      <c r="V17" s="510" t="s">
        <v>487</v>
      </c>
      <c r="W17" s="1347" t="s">
        <v>3058</v>
      </c>
      <c r="X17" s="503" t="s">
        <v>1295</v>
      </c>
      <c r="Y17" s="222"/>
      <c r="Z17" s="222">
        <v>103</v>
      </c>
      <c r="AA17" s="1301" t="s">
        <v>3058</v>
      </c>
      <c r="AB17" s="246">
        <v>6.0158037275519314E-4</v>
      </c>
      <c r="AC17" s="1301" t="s">
        <v>1354</v>
      </c>
      <c r="AD17" s="510">
        <v>0.60158037275519316</v>
      </c>
      <c r="AE17" s="1347"/>
      <c r="AF17" s="503" t="s">
        <v>1322</v>
      </c>
      <c r="AG17" s="222"/>
      <c r="AH17" s="222">
        <v>6</v>
      </c>
      <c r="AI17" s="1301" t="s">
        <v>1354</v>
      </c>
      <c r="AJ17" s="246" t="s">
        <v>501</v>
      </c>
      <c r="AK17" s="1301" t="str">
        <f>IF(AJ17="&lt;0.01%", IF('[1]Table 1.2'!AX16="&lt;0.01%","","r"),IF(AJ17="-",IF('[1]Table 1.2'!AX16="-","","r"),IF(ROUND(AJ17,4)=ROUND('[1]Table 1.2'!AX16,4),"","r")))</f>
        <v>r</v>
      </c>
      <c r="AL17" s="510" t="s">
        <v>487</v>
      </c>
      <c r="AM17" s="1347" t="s">
        <v>3058</v>
      </c>
      <c r="AN17" s="503" t="s">
        <v>1301</v>
      </c>
      <c r="AO17" s="222"/>
      <c r="AP17" s="222">
        <v>4</v>
      </c>
      <c r="AQ17" s="222"/>
      <c r="AR17" s="246" t="s">
        <v>501</v>
      </c>
      <c r="AS17" s="222"/>
      <c r="AT17" s="510" t="s">
        <v>487</v>
      </c>
      <c r="AU17" s="510"/>
      <c r="AV17" s="503" t="s">
        <v>1301</v>
      </c>
    </row>
    <row r="18" spans="1:48" ht="15" x14ac:dyDescent="0.25">
      <c r="A18" s="26"/>
      <c r="B18" s="26"/>
      <c r="C18" s="26"/>
      <c r="D18" s="66" t="s">
        <v>54</v>
      </c>
      <c r="E18" s="26"/>
      <c r="F18" s="293">
        <v>32</v>
      </c>
      <c r="G18" s="223"/>
      <c r="H18" s="770"/>
      <c r="I18" s="752">
        <v>8</v>
      </c>
      <c r="J18" s="1301" t="s">
        <v>1354</v>
      </c>
      <c r="K18" s="760" t="s">
        <v>501</v>
      </c>
      <c r="L18" s="1301" t="s">
        <v>3058</v>
      </c>
      <c r="M18" s="510" t="s">
        <v>487</v>
      </c>
      <c r="N18" s="1347" t="s">
        <v>3058</v>
      </c>
      <c r="O18" s="752" t="s">
        <v>1301</v>
      </c>
      <c r="P18" s="791"/>
      <c r="Q18" s="770"/>
      <c r="R18" s="770">
        <v>3</v>
      </c>
      <c r="S18" s="1301" t="s">
        <v>1354</v>
      </c>
      <c r="T18" s="246" t="s">
        <v>501</v>
      </c>
      <c r="U18" s="1301" t="s">
        <v>3058</v>
      </c>
      <c r="V18" s="510" t="s">
        <v>487</v>
      </c>
      <c r="W18" s="1347" t="s">
        <v>3058</v>
      </c>
      <c r="X18" s="503" t="s">
        <v>1295</v>
      </c>
      <c r="Y18" s="222"/>
      <c r="Z18" s="222">
        <v>12</v>
      </c>
      <c r="AA18" s="1301" t="s">
        <v>3058</v>
      </c>
      <c r="AB18" s="246">
        <v>7.0087033719051634E-5</v>
      </c>
      <c r="AC18" s="1301" t="s">
        <v>1354</v>
      </c>
      <c r="AD18" s="510">
        <v>7.0087033719051631E-2</v>
      </c>
      <c r="AE18" s="1347"/>
      <c r="AF18" s="503" t="s">
        <v>1301</v>
      </c>
      <c r="AG18" s="222"/>
      <c r="AH18" s="222">
        <v>4</v>
      </c>
      <c r="AI18" s="1301" t="s">
        <v>1354</v>
      </c>
      <c r="AJ18" s="246" t="s">
        <v>501</v>
      </c>
      <c r="AK18" s="1301" t="str">
        <f>IF(AJ18="&lt;0.01%", IF('[1]Table 1.2'!AX17="&lt;0.01%","","r"),IF(AJ18="-",IF('[1]Table 1.2'!AX17="-","","r"),IF(ROUND(AJ18,4)=ROUND('[1]Table 1.2'!AX17,4),"","r")))</f>
        <v>r</v>
      </c>
      <c r="AL18" s="510" t="s">
        <v>487</v>
      </c>
      <c r="AM18" s="1347" t="s">
        <v>3058</v>
      </c>
      <c r="AN18" s="503" t="s">
        <v>1301</v>
      </c>
      <c r="AO18" s="222"/>
      <c r="AP18" s="222">
        <v>5</v>
      </c>
      <c r="AQ18" s="222"/>
      <c r="AR18" s="246" t="s">
        <v>501</v>
      </c>
      <c r="AS18" s="222"/>
      <c r="AT18" s="510" t="s">
        <v>487</v>
      </c>
      <c r="AU18" s="510"/>
      <c r="AV18" s="503" t="s">
        <v>1301</v>
      </c>
    </row>
    <row r="19" spans="1:48" ht="15" x14ac:dyDescent="0.25">
      <c r="A19" s="26"/>
      <c r="B19" s="26"/>
      <c r="C19" s="26"/>
      <c r="D19" s="66" t="s">
        <v>55</v>
      </c>
      <c r="E19" s="26"/>
      <c r="F19" s="293">
        <v>257</v>
      </c>
      <c r="G19" s="223"/>
      <c r="H19" s="770"/>
      <c r="I19" s="752">
        <v>55</v>
      </c>
      <c r="J19" s="1301" t="s">
        <v>3058</v>
      </c>
      <c r="K19" s="760">
        <v>2.8959245228913722E-4</v>
      </c>
      <c r="L19" s="1301" t="s">
        <v>1354</v>
      </c>
      <c r="M19" s="510">
        <v>0.28959245228913721</v>
      </c>
      <c r="N19" s="1347"/>
      <c r="O19" s="752" t="s">
        <v>1309</v>
      </c>
      <c r="P19" s="791"/>
      <c r="Q19" s="770"/>
      <c r="R19" s="770">
        <v>34</v>
      </c>
      <c r="S19" s="1301" t="s">
        <v>3058</v>
      </c>
      <c r="T19" s="246">
        <v>1.8709770818006421E-4</v>
      </c>
      <c r="U19" s="1301" t="s">
        <v>1354</v>
      </c>
      <c r="V19" s="510">
        <v>0.18709770818006422</v>
      </c>
      <c r="W19" s="1347"/>
      <c r="X19" s="503" t="s">
        <v>1302</v>
      </c>
      <c r="Y19" s="222"/>
      <c r="Z19" s="222">
        <v>55</v>
      </c>
      <c r="AA19" s="1301" t="s">
        <v>3058</v>
      </c>
      <c r="AB19" s="246">
        <v>3.2123223787898665E-4</v>
      </c>
      <c r="AC19" s="1301" t="s">
        <v>1354</v>
      </c>
      <c r="AD19" s="510">
        <v>0.32123223787898664</v>
      </c>
      <c r="AE19" s="1347"/>
      <c r="AF19" s="503" t="s">
        <v>1309</v>
      </c>
      <c r="AG19" s="222"/>
      <c r="AH19" s="222">
        <v>61</v>
      </c>
      <c r="AI19" s="1301" t="s">
        <v>3058</v>
      </c>
      <c r="AJ19" s="246">
        <v>3.7644096665103306E-4</v>
      </c>
      <c r="AK19" s="1301" t="str">
        <f>IF(AJ19="&lt;0.01%", IF('[1]Table 1.2'!AX18="&lt;0.01%","","r"),IF(AJ19="-",IF('[1]Table 1.2'!AX18="-","","r"),IF(ROUND(AJ19,4)=ROUND('[1]Table 1.2'!AX18,4),"","r")))</f>
        <v>r</v>
      </c>
      <c r="AL19" s="510">
        <v>0.37644096665103305</v>
      </c>
      <c r="AM19" s="1347" t="s">
        <v>3058</v>
      </c>
      <c r="AN19" s="503" t="s">
        <v>1303</v>
      </c>
      <c r="AO19" s="222"/>
      <c r="AP19" s="222">
        <v>52</v>
      </c>
      <c r="AQ19" s="222"/>
      <c r="AR19" s="246">
        <v>3.2981498160159325E-4</v>
      </c>
      <c r="AS19" s="222"/>
      <c r="AT19" s="510">
        <v>0.32981498160159323</v>
      </c>
      <c r="AU19" s="510"/>
      <c r="AV19" s="503" t="s">
        <v>1309</v>
      </c>
    </row>
    <row r="20" spans="1:48" ht="15" x14ac:dyDescent="0.25">
      <c r="A20" s="26"/>
      <c r="B20" s="26"/>
      <c r="C20" s="26"/>
      <c r="D20" s="66" t="s">
        <v>14</v>
      </c>
      <c r="E20" s="9"/>
      <c r="F20" s="293">
        <v>36</v>
      </c>
      <c r="G20" s="221"/>
      <c r="H20" s="770"/>
      <c r="I20" s="752">
        <v>13</v>
      </c>
      <c r="J20" s="1301" t="s">
        <v>3058</v>
      </c>
      <c r="K20" s="760">
        <v>6.8449125086523342E-5</v>
      </c>
      <c r="L20" s="1301" t="s">
        <v>1354</v>
      </c>
      <c r="M20" s="510">
        <v>6.8449125086523344E-2</v>
      </c>
      <c r="N20" s="1347"/>
      <c r="O20" s="752" t="s">
        <v>1301</v>
      </c>
      <c r="P20" s="791"/>
      <c r="Q20" s="770"/>
      <c r="R20" s="770">
        <v>7</v>
      </c>
      <c r="S20" s="1301" t="s">
        <v>1354</v>
      </c>
      <c r="T20" s="246" t="s">
        <v>501</v>
      </c>
      <c r="U20" s="1301" t="s">
        <v>3058</v>
      </c>
      <c r="V20" s="510" t="s">
        <v>487</v>
      </c>
      <c r="W20" s="1347" t="s">
        <v>3058</v>
      </c>
      <c r="X20" s="503" t="s">
        <v>1301</v>
      </c>
      <c r="Y20" s="222"/>
      <c r="Z20" s="222">
        <v>4</v>
      </c>
      <c r="AA20" s="1301" t="s">
        <v>1354</v>
      </c>
      <c r="AB20" s="246" t="s">
        <v>501</v>
      </c>
      <c r="AC20" s="1301" t="s">
        <v>3058</v>
      </c>
      <c r="AD20" s="510" t="s">
        <v>487</v>
      </c>
      <c r="AE20" s="1347" t="s">
        <v>3058</v>
      </c>
      <c r="AF20" s="503" t="s">
        <v>1301</v>
      </c>
      <c r="AG20" s="222"/>
      <c r="AH20" s="222">
        <v>5</v>
      </c>
      <c r="AI20" s="1301" t="s">
        <v>3058</v>
      </c>
      <c r="AJ20" s="246" t="s">
        <v>501</v>
      </c>
      <c r="AK20" s="1301" t="str">
        <f>IF(AJ20="&lt;0.01%", IF('[1]Table 1.2'!AX19="&lt;0.01%","","r"),IF(AJ20="-",IF('[1]Table 1.2'!AX19="-","","r"),IF(ROUND(AJ20,4)=ROUND('[1]Table 1.2'!AX19,4),"","r")))</f>
        <v>r</v>
      </c>
      <c r="AL20" s="510" t="s">
        <v>487</v>
      </c>
      <c r="AM20" s="1347" t="s">
        <v>3058</v>
      </c>
      <c r="AN20" s="503" t="s">
        <v>1301</v>
      </c>
      <c r="AO20" s="222"/>
      <c r="AP20" s="222">
        <v>7</v>
      </c>
      <c r="AQ20" s="222"/>
      <c r="AR20" s="246" t="s">
        <v>501</v>
      </c>
      <c r="AS20" s="222"/>
      <c r="AT20" s="510" t="s">
        <v>487</v>
      </c>
      <c r="AU20" s="510"/>
      <c r="AV20" s="503" t="s">
        <v>1301</v>
      </c>
    </row>
    <row r="21" spans="1:48" ht="17.25" x14ac:dyDescent="0.25">
      <c r="A21" s="84" t="s">
        <v>82</v>
      </c>
      <c r="B21" s="84"/>
      <c r="C21" s="84"/>
      <c r="D21" s="84"/>
      <c r="E21" s="71"/>
      <c r="F21" s="306">
        <v>882</v>
      </c>
      <c r="G21" s="230"/>
      <c r="H21" s="732"/>
      <c r="I21" s="765">
        <v>137</v>
      </c>
      <c r="J21" s="781" t="s">
        <v>1354</v>
      </c>
      <c r="K21" s="287" t="s">
        <v>317</v>
      </c>
      <c r="L21" s="1341" t="s">
        <v>1354</v>
      </c>
      <c r="M21" s="511" t="s">
        <v>317</v>
      </c>
      <c r="N21" s="1348" t="e">
        <v>#VALUE!</v>
      </c>
      <c r="O21" s="230" t="s">
        <v>317</v>
      </c>
      <c r="P21" s="780"/>
      <c r="Q21" s="732"/>
      <c r="R21" s="793">
        <v>119</v>
      </c>
      <c r="S21" s="1339" t="s">
        <v>1354</v>
      </c>
      <c r="T21" s="287" t="s">
        <v>317</v>
      </c>
      <c r="U21" s="1341" t="s">
        <v>1354</v>
      </c>
      <c r="V21" s="511" t="s">
        <v>317</v>
      </c>
      <c r="W21" s="1348"/>
      <c r="X21" s="307" t="s">
        <v>317</v>
      </c>
      <c r="Y21" s="226"/>
      <c r="Z21" s="226">
        <v>255</v>
      </c>
      <c r="AA21" s="1339" t="s">
        <v>3058</v>
      </c>
      <c r="AB21" s="287" t="s">
        <v>317</v>
      </c>
      <c r="AC21" s="1341" t="s">
        <v>1354</v>
      </c>
      <c r="AD21" s="511" t="s">
        <v>317</v>
      </c>
      <c r="AE21" s="1348"/>
      <c r="AF21" s="307" t="s">
        <v>317</v>
      </c>
      <c r="AG21" s="196"/>
      <c r="AH21" s="195">
        <v>151</v>
      </c>
      <c r="AI21" s="1344" t="s">
        <v>3058</v>
      </c>
      <c r="AJ21" s="287" t="s">
        <v>317</v>
      </c>
      <c r="AK21" s="1341" t="str">
        <f>IF(AJ21="&lt;0.01%", IF('[1]Table 1.2'!AX20="&lt;0.01%","","r"),IF(AJ21="-",IF('[1]Table 1.2'!AX20="-","","r"),IF(ROUND(AJ21,4)=ROUND('[1]Table 1.2'!AX20,4),"","r")))</f>
        <v/>
      </c>
      <c r="AL21" s="511" t="s">
        <v>317</v>
      </c>
      <c r="AM21" s="1348"/>
      <c r="AN21" s="307" t="s">
        <v>317</v>
      </c>
      <c r="AO21" s="196"/>
      <c r="AP21" s="195">
        <v>220</v>
      </c>
      <c r="AQ21" s="314"/>
      <c r="AR21" s="287" t="s">
        <v>317</v>
      </c>
      <c r="AS21" s="230"/>
      <c r="AT21" s="511" t="s">
        <v>317</v>
      </c>
      <c r="AU21" s="511"/>
      <c r="AV21" s="307" t="s">
        <v>317</v>
      </c>
    </row>
    <row r="22" spans="1:48" ht="17.25" x14ac:dyDescent="0.25">
      <c r="A22" s="65"/>
      <c r="B22" s="65"/>
      <c r="C22" s="65" t="s">
        <v>318</v>
      </c>
      <c r="D22" s="65"/>
      <c r="E22" s="32"/>
      <c r="F22" s="292">
        <v>460</v>
      </c>
      <c r="G22" s="818"/>
      <c r="H22" s="817"/>
      <c r="I22" s="772">
        <v>107</v>
      </c>
      <c r="J22" s="1302" t="s">
        <v>1354</v>
      </c>
      <c r="K22" s="759">
        <v>1.5760325222412067E-3</v>
      </c>
      <c r="L22" s="294" t="s">
        <v>1354</v>
      </c>
      <c r="M22" s="808">
        <v>1.5760325222412066</v>
      </c>
      <c r="N22" s="1349" t="s">
        <v>3058</v>
      </c>
      <c r="O22" s="753" t="s">
        <v>3000</v>
      </c>
      <c r="P22" s="773"/>
      <c r="Q22" s="817"/>
      <c r="R22" s="771">
        <v>85</v>
      </c>
      <c r="S22" s="1340" t="s">
        <v>1354</v>
      </c>
      <c r="T22" s="218">
        <v>1.43992890269599E-3</v>
      </c>
      <c r="U22" s="294" t="s">
        <v>1354</v>
      </c>
      <c r="V22" s="808">
        <v>1.4399289026959901</v>
      </c>
      <c r="W22" s="1349"/>
      <c r="X22" s="302" t="s">
        <v>2463</v>
      </c>
      <c r="Y22" s="299"/>
      <c r="Z22" s="299">
        <v>94</v>
      </c>
      <c r="AA22" s="1340" t="s">
        <v>1354</v>
      </c>
      <c r="AB22" s="218">
        <v>1.668913280698376E-3</v>
      </c>
      <c r="AC22" s="294" t="s">
        <v>1354</v>
      </c>
      <c r="AD22" s="808">
        <v>1.668913280698376</v>
      </c>
      <c r="AE22" s="1349"/>
      <c r="AF22" s="302" t="s">
        <v>3041</v>
      </c>
      <c r="AG22" s="193"/>
      <c r="AH22" s="266">
        <v>77</v>
      </c>
      <c r="AI22" s="1313" t="s">
        <v>3058</v>
      </c>
      <c r="AJ22" s="218">
        <v>1.3977967595133266E-3</v>
      </c>
      <c r="AK22" s="294" t="str">
        <f>IF(AJ22="&lt;0.01%", IF('[1]Table 1.2'!AX21="&lt;0.01%","","r"),IF(AJ22="-",IF('[1]Table 1.2'!AX21="-","","r"),IF(ROUND(AJ22,4)=ROUND('[1]Table 1.2'!AX21,4),"","r")))</f>
        <v>r</v>
      </c>
      <c r="AL22" s="808">
        <v>1.3977967595133265</v>
      </c>
      <c r="AM22" s="1349" t="s">
        <v>3058</v>
      </c>
      <c r="AN22" s="302" t="s">
        <v>3062</v>
      </c>
      <c r="AO22" s="193"/>
      <c r="AP22" s="266">
        <v>97</v>
      </c>
      <c r="AQ22" s="283"/>
      <c r="AR22" s="218">
        <v>1.86694776987833E-3</v>
      </c>
      <c r="AS22" s="219"/>
      <c r="AT22" s="808">
        <v>1.8669477698783301</v>
      </c>
      <c r="AU22" s="808"/>
      <c r="AV22" s="302" t="s">
        <v>3042</v>
      </c>
    </row>
    <row r="23" spans="1:48" ht="15" x14ac:dyDescent="0.25">
      <c r="A23" s="352"/>
      <c r="B23" s="352"/>
      <c r="C23" s="352"/>
      <c r="D23" s="129" t="s">
        <v>67</v>
      </c>
      <c r="E23" s="36"/>
      <c r="F23" s="293">
        <v>114</v>
      </c>
      <c r="G23" s="224"/>
      <c r="H23" s="755"/>
      <c r="I23" s="754">
        <v>21</v>
      </c>
      <c r="J23" s="1303" t="s">
        <v>1354</v>
      </c>
      <c r="K23" s="758">
        <v>3.0931479408472277E-4</v>
      </c>
      <c r="L23" s="1303" t="s">
        <v>1354</v>
      </c>
      <c r="M23" s="807">
        <v>0.30931479408472279</v>
      </c>
      <c r="N23" s="1350" t="s">
        <v>1354</v>
      </c>
      <c r="O23" s="754" t="s">
        <v>2424</v>
      </c>
      <c r="P23" s="774"/>
      <c r="Q23" s="755"/>
      <c r="R23" s="755">
        <v>18</v>
      </c>
      <c r="S23" s="1303" t="s">
        <v>1354</v>
      </c>
      <c r="T23" s="220">
        <v>3.0492612057091552E-4</v>
      </c>
      <c r="U23" s="1303" t="s">
        <v>1354</v>
      </c>
      <c r="V23" s="807">
        <v>0.3049261205709155</v>
      </c>
      <c r="W23" s="1350"/>
      <c r="X23" s="301" t="s">
        <v>2424</v>
      </c>
      <c r="Y23" s="221"/>
      <c r="Z23" s="221">
        <v>26</v>
      </c>
      <c r="AA23" s="1303" t="s">
        <v>1354</v>
      </c>
      <c r="AB23" s="220">
        <v>4.6161431168252956E-4</v>
      </c>
      <c r="AC23" s="1303" t="s">
        <v>1354</v>
      </c>
      <c r="AD23" s="807">
        <v>0.46161431168252953</v>
      </c>
      <c r="AE23" s="1350"/>
      <c r="AF23" s="301" t="s">
        <v>2387</v>
      </c>
      <c r="AG23" s="106"/>
      <c r="AH23" s="223">
        <v>23</v>
      </c>
      <c r="AI23" s="1342" t="s">
        <v>3058</v>
      </c>
      <c r="AJ23" s="220">
        <v>4.1752370738709757E-4</v>
      </c>
      <c r="AK23" s="1342" t="str">
        <f>IF(AJ23="&lt;0.01%", IF('[1]Table 1.2'!AX22="&lt;0.01%","","r"),IF(AJ23="-",IF('[1]Table 1.2'!AX22="-","","r"),IF(ROUND(AJ23,4)=ROUND('[1]Table 1.2'!AX22,4),"","r")))</f>
        <v/>
      </c>
      <c r="AL23" s="807">
        <v>0.41752370738709754</v>
      </c>
      <c r="AM23" s="1350"/>
      <c r="AN23" s="303" t="s">
        <v>1344</v>
      </c>
      <c r="AO23" s="223"/>
      <c r="AP23" s="223">
        <v>26</v>
      </c>
      <c r="AQ23" s="223"/>
      <c r="AR23" s="220">
        <v>5.0041898986429468E-4</v>
      </c>
      <c r="AS23" s="223"/>
      <c r="AT23" s="807">
        <v>0.50041898986429467</v>
      </c>
      <c r="AU23" s="807"/>
      <c r="AV23" s="303" t="s">
        <v>2387</v>
      </c>
    </row>
    <row r="24" spans="1:48" ht="15" x14ac:dyDescent="0.25">
      <c r="A24" s="26"/>
      <c r="B24" s="26"/>
      <c r="C24" s="26"/>
      <c r="D24" s="101" t="s">
        <v>476</v>
      </c>
      <c r="E24" s="9"/>
      <c r="F24" s="293">
        <v>17</v>
      </c>
      <c r="G24" s="754"/>
      <c r="H24" s="755"/>
      <c r="I24" s="583">
        <v>2</v>
      </c>
      <c r="J24" s="1303" t="s">
        <v>1354</v>
      </c>
      <c r="K24" s="758" t="s">
        <v>501</v>
      </c>
      <c r="L24" s="1303" t="s">
        <v>3058</v>
      </c>
      <c r="M24" s="510" t="s">
        <v>487</v>
      </c>
      <c r="N24" s="1350" t="s">
        <v>3058</v>
      </c>
      <c r="O24" s="754" t="s">
        <v>1301</v>
      </c>
      <c r="P24" s="774"/>
      <c r="Q24" s="755"/>
      <c r="R24" s="633">
        <v>2</v>
      </c>
      <c r="S24" s="1301" t="s">
        <v>1354</v>
      </c>
      <c r="T24" s="1050" t="s">
        <v>501</v>
      </c>
      <c r="U24" s="1303" t="s">
        <v>3058</v>
      </c>
      <c r="V24" s="807" t="s">
        <v>487</v>
      </c>
      <c r="W24" s="1350" t="s">
        <v>3058</v>
      </c>
      <c r="X24" s="301" t="s">
        <v>1301</v>
      </c>
      <c r="Y24" s="222"/>
      <c r="Z24" s="222">
        <v>5</v>
      </c>
      <c r="AA24" s="1301" t="s">
        <v>1354</v>
      </c>
      <c r="AB24" s="220">
        <v>8.8771983015871063E-5</v>
      </c>
      <c r="AC24" s="1303" t="s">
        <v>1354</v>
      </c>
      <c r="AD24" s="807">
        <v>8.8771983015871067E-2</v>
      </c>
      <c r="AE24" s="1350"/>
      <c r="AF24" s="301" t="s">
        <v>1794</v>
      </c>
      <c r="AG24" s="11"/>
      <c r="AH24" s="223">
        <v>4</v>
      </c>
      <c r="AI24" s="1342" t="s">
        <v>3058</v>
      </c>
      <c r="AJ24" s="220">
        <v>7.2612818676016968E-5</v>
      </c>
      <c r="AK24" s="1342" t="str">
        <f>IF(AJ24="&lt;0.01%", IF('[1]Table 1.2'!AX23="&lt;0.01%","","r"),IF(AJ24="-",IF('[1]Table 1.2'!AX23="-","","r"),IF(ROUND(AJ24,4)=ROUND('[1]Table 1.2'!AX23,4),"","r")))</f>
        <v/>
      </c>
      <c r="AL24" s="807">
        <v>7.2612818676016974E-2</v>
      </c>
      <c r="AM24" s="1350"/>
      <c r="AN24" s="303" t="s">
        <v>1794</v>
      </c>
      <c r="AO24" s="223"/>
      <c r="AP24" s="223">
        <v>4</v>
      </c>
      <c r="AQ24" s="223"/>
      <c r="AR24" s="220">
        <v>7.6987536902199173E-5</v>
      </c>
      <c r="AS24" s="223"/>
      <c r="AT24" s="807">
        <v>7.6987536902199172E-2</v>
      </c>
      <c r="AU24" s="807"/>
      <c r="AV24" s="303" t="s">
        <v>1794</v>
      </c>
    </row>
    <row r="25" spans="1:48" ht="17.25" x14ac:dyDescent="0.25">
      <c r="A25" s="10"/>
      <c r="B25" s="10"/>
      <c r="C25" s="10"/>
      <c r="D25" s="66" t="s">
        <v>54</v>
      </c>
      <c r="F25" s="293">
        <v>97</v>
      </c>
      <c r="G25" s="756"/>
      <c r="H25" s="444"/>
      <c r="I25" s="282">
        <v>19</v>
      </c>
      <c r="J25" s="1303" t="s">
        <v>1354</v>
      </c>
      <c r="K25" s="758">
        <v>2.7985624226713017E-4</v>
      </c>
      <c r="L25" s="1342" t="s">
        <v>1354</v>
      </c>
      <c r="M25" s="807">
        <v>0.27985624226713018</v>
      </c>
      <c r="N25" s="1350" t="s">
        <v>1354</v>
      </c>
      <c r="O25" s="756" t="s">
        <v>1309</v>
      </c>
      <c r="P25" s="776"/>
      <c r="Q25" s="444"/>
      <c r="R25" s="489">
        <v>16</v>
      </c>
      <c r="S25" s="838" t="s">
        <v>1354</v>
      </c>
      <c r="T25" s="220">
        <v>2.7104544050748046E-4</v>
      </c>
      <c r="U25" s="1342" t="s">
        <v>1354</v>
      </c>
      <c r="V25" s="807">
        <v>0.27104544050748047</v>
      </c>
      <c r="W25" s="1350"/>
      <c r="X25" s="303" t="s">
        <v>1309</v>
      </c>
      <c r="Y25" s="282"/>
      <c r="Z25" s="282">
        <v>21</v>
      </c>
      <c r="AA25" s="838" t="s">
        <v>1354</v>
      </c>
      <c r="AB25" s="220">
        <v>3.7284232866665847E-4</v>
      </c>
      <c r="AC25" s="1342" t="s">
        <v>1354</v>
      </c>
      <c r="AD25" s="807">
        <v>0.37284232866665845</v>
      </c>
      <c r="AE25" s="1350"/>
      <c r="AF25" s="303" t="s">
        <v>2385</v>
      </c>
      <c r="AG25" s="11"/>
      <c r="AH25" s="223">
        <v>19</v>
      </c>
      <c r="AI25" s="1342" t="s">
        <v>3058</v>
      </c>
      <c r="AJ25" s="220">
        <v>3.4491088871108061E-4</v>
      </c>
      <c r="AK25" s="1342" t="str">
        <f>IF(AJ25="&lt;0.01%", IF('[1]Table 1.2'!AX24="&lt;0.01%","","r"),IF(AJ25="-",IF('[1]Table 1.2'!AX24="-","","r"),IF(ROUND(AJ25,4)=ROUND('[1]Table 1.2'!AX24,4),"","r")))</f>
        <v/>
      </c>
      <c r="AL25" s="807">
        <v>0.34491088871108061</v>
      </c>
      <c r="AM25" s="1350"/>
      <c r="AN25" s="303" t="s">
        <v>2424</v>
      </c>
      <c r="AO25" s="223"/>
      <c r="AP25" s="223">
        <v>22</v>
      </c>
      <c r="AQ25" s="223"/>
      <c r="AR25" s="220">
        <v>4.234314529620955E-4</v>
      </c>
      <c r="AS25" s="223"/>
      <c r="AT25" s="807">
        <v>0.4234314529620955</v>
      </c>
      <c r="AU25" s="807"/>
      <c r="AV25" s="303" t="s">
        <v>1344</v>
      </c>
    </row>
    <row r="26" spans="1:48" ht="15" x14ac:dyDescent="0.25">
      <c r="C26" s="12"/>
      <c r="D26" s="66" t="s">
        <v>55</v>
      </c>
      <c r="F26" s="293">
        <v>274</v>
      </c>
      <c r="G26" s="756"/>
      <c r="H26" s="770"/>
      <c r="I26" s="583">
        <v>73</v>
      </c>
      <c r="J26" s="1303" t="s">
        <v>1354</v>
      </c>
      <c r="K26" s="760">
        <v>1.0752371413421315E-3</v>
      </c>
      <c r="L26" s="1301" t="s">
        <v>1354</v>
      </c>
      <c r="M26" s="510">
        <v>1.0752371413421316</v>
      </c>
      <c r="N26" s="1347" t="s">
        <v>1354</v>
      </c>
      <c r="O26" s="752" t="s">
        <v>670</v>
      </c>
      <c r="P26" s="791"/>
      <c r="Q26" s="770"/>
      <c r="R26" s="633">
        <v>51</v>
      </c>
      <c r="S26" s="1301" t="s">
        <v>1354</v>
      </c>
      <c r="T26" s="246">
        <v>8.6395734161759407E-4</v>
      </c>
      <c r="U26" s="1301" t="s">
        <v>1354</v>
      </c>
      <c r="V26" s="510">
        <v>0.86395734161759408</v>
      </c>
      <c r="W26" s="1347"/>
      <c r="X26" s="503" t="s">
        <v>669</v>
      </c>
      <c r="Y26" s="222"/>
      <c r="Z26" s="222">
        <v>58</v>
      </c>
      <c r="AA26" s="1301" t="s">
        <v>1354</v>
      </c>
      <c r="AB26" s="246">
        <v>1.0297550029841043E-3</v>
      </c>
      <c r="AC26" s="1301" t="s">
        <v>1354</v>
      </c>
      <c r="AD26" s="510">
        <v>1.0297550029841043</v>
      </c>
      <c r="AE26" s="1347"/>
      <c r="AF26" s="503" t="s">
        <v>670</v>
      </c>
      <c r="AG26" s="11"/>
      <c r="AH26" s="223">
        <v>36</v>
      </c>
      <c r="AI26" s="1342" t="s">
        <v>3058</v>
      </c>
      <c r="AJ26" s="220">
        <v>6.535153680841527E-4</v>
      </c>
      <c r="AK26" s="1342" t="str">
        <f>IF(AJ26="&lt;0.01%", IF('[1]Table 1.2'!AX25="&lt;0.01%","","r"),IF(AJ26="-",IF('[1]Table 1.2'!AX25="-","","r"),IF(ROUND(AJ26,4)=ROUND('[1]Table 1.2'!AX25,4),"","r")))</f>
        <v>r</v>
      </c>
      <c r="AL26" s="807">
        <v>0.65351536808415267</v>
      </c>
      <c r="AM26" s="1350" t="s">
        <v>3058</v>
      </c>
      <c r="AN26" s="303" t="s">
        <v>3063</v>
      </c>
      <c r="AO26" s="223"/>
      <c r="AP26" s="223">
        <v>56</v>
      </c>
      <c r="AQ26" s="223"/>
      <c r="AR26" s="220">
        <v>1.0778255166307884E-3</v>
      </c>
      <c r="AS26" s="223"/>
      <c r="AT26" s="807">
        <v>1.0778255166307884</v>
      </c>
      <c r="AU26" s="807"/>
      <c r="AV26" s="303" t="s">
        <v>673</v>
      </c>
    </row>
    <row r="27" spans="1:48" ht="15" x14ac:dyDescent="0.25">
      <c r="C27" s="12"/>
      <c r="D27" s="66" t="s">
        <v>14</v>
      </c>
      <c r="F27" s="293">
        <v>72</v>
      </c>
      <c r="G27" s="756"/>
      <c r="H27" s="444"/>
      <c r="I27" s="752">
        <v>13</v>
      </c>
      <c r="J27" s="1303" t="s">
        <v>1354</v>
      </c>
      <c r="K27" s="758">
        <v>1.9148058681435221E-4</v>
      </c>
      <c r="L27" s="1342" t="s">
        <v>1354</v>
      </c>
      <c r="M27" s="807">
        <v>0.1914805868143522</v>
      </c>
      <c r="N27" s="1350" t="s">
        <v>1354</v>
      </c>
      <c r="O27" s="756" t="s">
        <v>1321</v>
      </c>
      <c r="P27" s="776"/>
      <c r="Q27" s="444"/>
      <c r="R27" s="770">
        <v>16</v>
      </c>
      <c r="S27" s="1301" t="s">
        <v>1354</v>
      </c>
      <c r="T27" s="220">
        <v>2.7104544050748046E-4</v>
      </c>
      <c r="U27" s="1342" t="s">
        <v>1354</v>
      </c>
      <c r="V27" s="807">
        <v>0.27104544050748047</v>
      </c>
      <c r="W27" s="1350"/>
      <c r="X27" s="303" t="s">
        <v>1309</v>
      </c>
      <c r="Y27" s="222"/>
      <c r="Z27" s="222">
        <v>10</v>
      </c>
      <c r="AA27" s="1301" t="s">
        <v>1354</v>
      </c>
      <c r="AB27" s="220">
        <v>1.7754396603174213E-4</v>
      </c>
      <c r="AC27" s="1342" t="s">
        <v>1354</v>
      </c>
      <c r="AD27" s="807">
        <v>0.17754396603174213</v>
      </c>
      <c r="AE27" s="1350"/>
      <c r="AF27" s="303" t="s">
        <v>1321</v>
      </c>
      <c r="AG27" s="11"/>
      <c r="AH27" s="223">
        <v>18</v>
      </c>
      <c r="AI27" s="1342" t="s">
        <v>1354</v>
      </c>
      <c r="AJ27" s="220">
        <v>3.2675768404207635E-4</v>
      </c>
      <c r="AK27" s="1342" t="str">
        <f>IF(AJ27="&lt;0.01%", IF('[1]Table 1.2'!AX26="&lt;0.01%","","r"),IF(AJ27="-",IF('[1]Table 1.2'!AX26="-","","r"),IF(ROUND(AJ27,4)=ROUND('[1]Table 1.2'!AX26,4),"","r")))</f>
        <v/>
      </c>
      <c r="AL27" s="807">
        <v>0.32675768404207634</v>
      </c>
      <c r="AM27" s="1350"/>
      <c r="AN27" s="303" t="s">
        <v>2424</v>
      </c>
      <c r="AO27" s="223"/>
      <c r="AP27" s="223">
        <v>15</v>
      </c>
      <c r="AQ27" s="223"/>
      <c r="AR27" s="220">
        <v>2.8870326338324692E-4</v>
      </c>
      <c r="AS27" s="223"/>
      <c r="AT27" s="807">
        <v>0.28870326338324692</v>
      </c>
      <c r="AU27" s="807"/>
      <c r="AV27" s="303" t="s">
        <v>2424</v>
      </c>
    </row>
    <row r="28" spans="1:48" ht="15.5" x14ac:dyDescent="0.35">
      <c r="A28" s="65"/>
      <c r="B28" s="65"/>
      <c r="C28" s="65" t="s">
        <v>319</v>
      </c>
      <c r="D28" s="65"/>
      <c r="E28" s="32"/>
      <c r="F28" s="292">
        <v>422</v>
      </c>
      <c r="G28" s="818"/>
      <c r="H28" s="817"/>
      <c r="I28" s="772">
        <v>30</v>
      </c>
      <c r="J28" s="524" t="s">
        <v>1354</v>
      </c>
      <c r="K28" s="286" t="s">
        <v>317</v>
      </c>
      <c r="L28" s="1343" t="s">
        <v>1354</v>
      </c>
      <c r="M28" s="863" t="s">
        <v>317</v>
      </c>
      <c r="N28" s="863" t="e">
        <v>#VALUE!</v>
      </c>
      <c r="O28" s="818" t="s">
        <v>317</v>
      </c>
      <c r="P28" s="773"/>
      <c r="Q28" s="817"/>
      <c r="R28" s="771">
        <v>34</v>
      </c>
      <c r="S28" s="1340" t="s">
        <v>1354</v>
      </c>
      <c r="T28" s="286" t="s">
        <v>317</v>
      </c>
      <c r="U28" s="1343" t="s">
        <v>1354</v>
      </c>
      <c r="V28" s="257" t="s">
        <v>317</v>
      </c>
      <c r="W28" s="1343"/>
      <c r="X28" s="305" t="s">
        <v>317</v>
      </c>
      <c r="Y28" s="299"/>
      <c r="Z28" s="299">
        <v>161</v>
      </c>
      <c r="AA28" s="1340" t="s">
        <v>3058</v>
      </c>
      <c r="AB28" s="286" t="s">
        <v>317</v>
      </c>
      <c r="AC28" s="1343" t="s">
        <v>1354</v>
      </c>
      <c r="AD28" s="257" t="s">
        <v>317</v>
      </c>
      <c r="AE28" s="1343"/>
      <c r="AF28" s="305" t="s">
        <v>317</v>
      </c>
      <c r="AG28" s="193"/>
      <c r="AH28" s="266">
        <v>74</v>
      </c>
      <c r="AI28" s="1340" t="s">
        <v>3058</v>
      </c>
      <c r="AJ28" s="286" t="s">
        <v>317</v>
      </c>
      <c r="AK28" s="1343" t="str">
        <f>IF(AJ28="&lt;0.01%", IF('[1]Table 1.2'!AX27="&lt;0.01%","","r"),IF(AJ28="-",IF('[1]Table 1.2'!AX27="-","","r"),IF(ROUND(AJ28,4)=ROUND('[1]Table 1.2'!AX27,4),"","r")))</f>
        <v/>
      </c>
      <c r="AL28" s="257" t="s">
        <v>317</v>
      </c>
      <c r="AM28" s="1343"/>
      <c r="AN28" s="305" t="s">
        <v>317</v>
      </c>
      <c r="AO28" s="193"/>
      <c r="AP28" s="266">
        <v>123</v>
      </c>
      <c r="AQ28" s="299"/>
      <c r="AR28" s="286" t="s">
        <v>317</v>
      </c>
      <c r="AS28" s="257"/>
      <c r="AT28" s="863" t="s">
        <v>317</v>
      </c>
      <c r="AU28" s="863"/>
      <c r="AV28" s="305" t="s">
        <v>317</v>
      </c>
    </row>
    <row r="29" spans="1:48" ht="16.5" x14ac:dyDescent="0.35">
      <c r="A29" s="352"/>
      <c r="B29" s="352"/>
      <c r="C29" s="352"/>
      <c r="D29" s="129" t="s">
        <v>67</v>
      </c>
      <c r="E29" s="36"/>
      <c r="F29" s="293">
        <v>46</v>
      </c>
      <c r="G29" s="224"/>
      <c r="H29" s="755"/>
      <c r="I29" s="754">
        <v>3</v>
      </c>
      <c r="J29" s="754" t="s">
        <v>1354</v>
      </c>
      <c r="K29" s="758" t="s">
        <v>317</v>
      </c>
      <c r="L29" s="1303" t="s">
        <v>1354</v>
      </c>
      <c r="M29" s="807" t="s">
        <v>317</v>
      </c>
      <c r="N29" s="807" t="e">
        <v>#VALUE!</v>
      </c>
      <c r="O29" s="754" t="s">
        <v>317</v>
      </c>
      <c r="P29" s="774"/>
      <c r="Q29" s="755"/>
      <c r="R29" s="755">
        <v>3</v>
      </c>
      <c r="S29" s="1303" t="s">
        <v>1354</v>
      </c>
      <c r="T29" s="220" t="s">
        <v>317</v>
      </c>
      <c r="U29" s="1303" t="s">
        <v>1354</v>
      </c>
      <c r="V29" s="221" t="s">
        <v>317</v>
      </c>
      <c r="W29" s="1303"/>
      <c r="X29" s="301" t="s">
        <v>317</v>
      </c>
      <c r="Y29" s="221"/>
      <c r="Z29" s="221">
        <v>10</v>
      </c>
      <c r="AA29" s="1303" t="s">
        <v>3058</v>
      </c>
      <c r="AB29" s="220" t="s">
        <v>317</v>
      </c>
      <c r="AC29" s="1303" t="s">
        <v>1354</v>
      </c>
      <c r="AD29" s="221" t="s">
        <v>317</v>
      </c>
      <c r="AE29" s="1303"/>
      <c r="AF29" s="301" t="s">
        <v>317</v>
      </c>
      <c r="AG29" s="106"/>
      <c r="AH29" s="262">
        <v>9</v>
      </c>
      <c r="AI29" s="366" t="s">
        <v>3058</v>
      </c>
      <c r="AJ29" s="220" t="s">
        <v>317</v>
      </c>
      <c r="AK29" s="1303" t="str">
        <f>IF(AJ29="&lt;0.01%", IF('[1]Table 1.2'!AX28="&lt;0.01%","","r"),IF(AJ29="-",IF('[1]Table 1.2'!AX28="-","","r"),IF(ROUND(AJ29,4)=ROUND('[1]Table 1.2'!AX28,4),"","r")))</f>
        <v/>
      </c>
      <c r="AL29" s="221" t="s">
        <v>317</v>
      </c>
      <c r="AM29" s="1303"/>
      <c r="AN29" s="301" t="s">
        <v>317</v>
      </c>
      <c r="AO29" s="106"/>
      <c r="AP29" s="262">
        <v>21</v>
      </c>
      <c r="AQ29" s="106"/>
      <c r="AR29" s="220" t="s">
        <v>317</v>
      </c>
      <c r="AS29" s="221"/>
      <c r="AT29" s="221" t="s">
        <v>317</v>
      </c>
      <c r="AU29" s="221"/>
      <c r="AV29" s="301" t="s">
        <v>317</v>
      </c>
    </row>
    <row r="30" spans="1:48" ht="16.5" x14ac:dyDescent="0.35">
      <c r="A30" s="26"/>
      <c r="B30" s="26"/>
      <c r="C30" s="26"/>
      <c r="D30" s="101" t="s">
        <v>476</v>
      </c>
      <c r="E30" s="9"/>
      <c r="F30" s="293">
        <v>8</v>
      </c>
      <c r="G30" s="754"/>
      <c r="H30" s="755"/>
      <c r="I30" s="752">
        <v>1</v>
      </c>
      <c r="J30" s="752" t="s">
        <v>1354</v>
      </c>
      <c r="K30" s="758" t="s">
        <v>317</v>
      </c>
      <c r="L30" s="1303" t="s">
        <v>1354</v>
      </c>
      <c r="M30" s="807" t="s">
        <v>317</v>
      </c>
      <c r="N30" s="807" t="e">
        <v>#VALUE!</v>
      </c>
      <c r="O30" s="754" t="s">
        <v>317</v>
      </c>
      <c r="P30" s="774"/>
      <c r="Q30" s="755"/>
      <c r="R30" s="770">
        <v>0</v>
      </c>
      <c r="S30" s="1301" t="s">
        <v>1354</v>
      </c>
      <c r="T30" s="220" t="s">
        <v>317</v>
      </c>
      <c r="U30" s="1303" t="s">
        <v>1354</v>
      </c>
      <c r="V30" s="221" t="s">
        <v>317</v>
      </c>
      <c r="W30" s="1303"/>
      <c r="X30" s="301" t="s">
        <v>317</v>
      </c>
      <c r="Y30" s="222"/>
      <c r="Z30" s="222">
        <v>2</v>
      </c>
      <c r="AA30" s="1301" t="s">
        <v>3058</v>
      </c>
      <c r="AB30" s="220" t="s">
        <v>317</v>
      </c>
      <c r="AC30" s="1303" t="s">
        <v>1354</v>
      </c>
      <c r="AD30" s="221" t="s">
        <v>317</v>
      </c>
      <c r="AE30" s="1303"/>
      <c r="AF30" s="301" t="s">
        <v>317</v>
      </c>
      <c r="AG30" s="11"/>
      <c r="AH30" s="282">
        <v>2</v>
      </c>
      <c r="AI30" s="366" t="s">
        <v>3058</v>
      </c>
      <c r="AJ30" s="220" t="s">
        <v>317</v>
      </c>
      <c r="AK30" s="1303" t="str">
        <f>IF(AJ30="&lt;0.01%", IF('[1]Table 1.2'!AX29="&lt;0.01%","","r"),IF(AJ30="-",IF('[1]Table 1.2'!AX29="-","","r"),IF(ROUND(AJ30,4)=ROUND('[1]Table 1.2'!AX29,4),"","r")))</f>
        <v/>
      </c>
      <c r="AL30" s="221" t="s">
        <v>317</v>
      </c>
      <c r="AM30" s="1303"/>
      <c r="AN30" s="301" t="s">
        <v>317</v>
      </c>
      <c r="AO30" s="11"/>
      <c r="AP30" s="282">
        <v>3</v>
      </c>
      <c r="AQ30" s="11"/>
      <c r="AR30" s="220" t="s">
        <v>317</v>
      </c>
      <c r="AS30" s="221"/>
      <c r="AT30" s="221" t="s">
        <v>317</v>
      </c>
      <c r="AU30" s="221"/>
      <c r="AV30" s="301" t="s">
        <v>317</v>
      </c>
    </row>
    <row r="31" spans="1:48" ht="16.5" x14ac:dyDescent="0.35">
      <c r="A31" s="10"/>
      <c r="B31" s="10"/>
      <c r="C31" s="10"/>
      <c r="D31" s="66" t="s">
        <v>54</v>
      </c>
      <c r="F31" s="293">
        <v>38</v>
      </c>
      <c r="G31" s="756"/>
      <c r="H31" s="444"/>
      <c r="I31" s="282">
        <v>2</v>
      </c>
      <c r="J31" s="282" t="s">
        <v>1354</v>
      </c>
      <c r="K31" s="758" t="s">
        <v>317</v>
      </c>
      <c r="L31" s="1342" t="s">
        <v>1354</v>
      </c>
      <c r="M31" s="807" t="s">
        <v>317</v>
      </c>
      <c r="N31" s="807" t="e">
        <v>#VALUE!</v>
      </c>
      <c r="O31" s="756" t="s">
        <v>317</v>
      </c>
      <c r="P31" s="776"/>
      <c r="Q31" s="444"/>
      <c r="R31" s="489">
        <v>3</v>
      </c>
      <c r="S31" s="838" t="s">
        <v>1354</v>
      </c>
      <c r="T31" s="220" t="s">
        <v>317</v>
      </c>
      <c r="U31" s="1342" t="s">
        <v>1354</v>
      </c>
      <c r="V31" s="223" t="s">
        <v>317</v>
      </c>
      <c r="W31" s="1342"/>
      <c r="X31" s="303" t="s">
        <v>317</v>
      </c>
      <c r="Y31" s="282"/>
      <c r="Z31" s="282">
        <v>8</v>
      </c>
      <c r="AA31" s="838" t="s">
        <v>1354</v>
      </c>
      <c r="AB31" s="220" t="s">
        <v>317</v>
      </c>
      <c r="AC31" s="1342" t="s">
        <v>1354</v>
      </c>
      <c r="AD31" s="223" t="s">
        <v>317</v>
      </c>
      <c r="AE31" s="1342"/>
      <c r="AF31" s="303" t="s">
        <v>317</v>
      </c>
      <c r="AG31" s="11"/>
      <c r="AH31" s="11">
        <v>7</v>
      </c>
      <c r="AI31" s="366" t="s">
        <v>3058</v>
      </c>
      <c r="AJ31" s="220" t="s">
        <v>317</v>
      </c>
      <c r="AK31" s="1342" t="str">
        <f>IF(AJ31="&lt;0.01%", IF('[1]Table 1.2'!AX30="&lt;0.01%","","r"),IF(AJ31="-",IF('[1]Table 1.2'!AX30="-","","r"),IF(ROUND(AJ31,4)=ROUND('[1]Table 1.2'!AX30,4),"","r")))</f>
        <v/>
      </c>
      <c r="AL31" s="223" t="s">
        <v>317</v>
      </c>
      <c r="AM31" s="1342"/>
      <c r="AN31" s="303" t="s">
        <v>317</v>
      </c>
      <c r="AO31" s="11"/>
      <c r="AP31" s="11">
        <v>18</v>
      </c>
      <c r="AQ31" s="11"/>
      <c r="AR31" s="220" t="s">
        <v>317</v>
      </c>
      <c r="AS31" s="223"/>
      <c r="AT31" s="223" t="s">
        <v>317</v>
      </c>
      <c r="AU31" s="223"/>
      <c r="AV31" s="303" t="s">
        <v>317</v>
      </c>
    </row>
    <row r="32" spans="1:48" ht="16.5" x14ac:dyDescent="0.35">
      <c r="C32" s="12"/>
      <c r="D32" s="66" t="s">
        <v>55</v>
      </c>
      <c r="F32" s="293">
        <v>304</v>
      </c>
      <c r="G32" s="756"/>
      <c r="H32" s="770"/>
      <c r="I32" s="752">
        <v>23</v>
      </c>
      <c r="J32" s="752" t="s">
        <v>1354</v>
      </c>
      <c r="K32" s="760" t="s">
        <v>317</v>
      </c>
      <c r="L32" s="1301" t="s">
        <v>1354</v>
      </c>
      <c r="M32" s="510" t="s">
        <v>317</v>
      </c>
      <c r="N32" s="510" t="e">
        <v>#VALUE!</v>
      </c>
      <c r="O32" s="752" t="s">
        <v>317</v>
      </c>
      <c r="P32" s="791"/>
      <c r="Q32" s="770"/>
      <c r="R32" s="633">
        <v>27</v>
      </c>
      <c r="S32" s="1301" t="s">
        <v>1354</v>
      </c>
      <c r="T32" s="246" t="s">
        <v>317</v>
      </c>
      <c r="U32" s="1301" t="s">
        <v>1354</v>
      </c>
      <c r="V32" s="222" t="s">
        <v>317</v>
      </c>
      <c r="W32" s="1301"/>
      <c r="X32" s="503" t="s">
        <v>317</v>
      </c>
      <c r="Y32" s="222"/>
      <c r="Z32" s="222">
        <v>100</v>
      </c>
      <c r="AA32" s="1301" t="s">
        <v>1354</v>
      </c>
      <c r="AB32" s="246" t="s">
        <v>317</v>
      </c>
      <c r="AC32" s="1301" t="s">
        <v>1354</v>
      </c>
      <c r="AD32" s="222" t="s">
        <v>317</v>
      </c>
      <c r="AE32" s="1301"/>
      <c r="AF32" s="503" t="s">
        <v>317</v>
      </c>
      <c r="AG32" s="11"/>
      <c r="AH32" s="11">
        <v>57</v>
      </c>
      <c r="AI32" s="366" t="s">
        <v>3058</v>
      </c>
      <c r="AJ32" s="246" t="s">
        <v>317</v>
      </c>
      <c r="AK32" s="1301" t="str">
        <f>IF(AJ32="&lt;0.01%", IF('[1]Table 1.2'!AX31="&lt;0.01%","","r"),IF(AJ32="-",IF('[1]Table 1.2'!AX31="-","","r"),IF(ROUND(AJ32,4)=ROUND('[1]Table 1.2'!AX31,4),"","r")))</f>
        <v/>
      </c>
      <c r="AL32" s="222" t="s">
        <v>317</v>
      </c>
      <c r="AM32" s="1301"/>
      <c r="AN32" s="503" t="s">
        <v>317</v>
      </c>
      <c r="AO32" s="11"/>
      <c r="AP32" s="11">
        <v>97</v>
      </c>
      <c r="AQ32" s="11"/>
      <c r="AR32" s="246" t="s">
        <v>317</v>
      </c>
      <c r="AS32" s="222"/>
      <c r="AT32" s="222" t="s">
        <v>317</v>
      </c>
      <c r="AU32" s="222"/>
      <c r="AV32" s="503" t="s">
        <v>317</v>
      </c>
    </row>
    <row r="33" spans="1:48" ht="16.5" x14ac:dyDescent="0.35">
      <c r="C33" s="12"/>
      <c r="D33" s="66" t="s">
        <v>14</v>
      </c>
      <c r="F33" s="293">
        <v>72</v>
      </c>
      <c r="G33" s="756"/>
      <c r="H33" s="444"/>
      <c r="I33" s="583">
        <v>4</v>
      </c>
      <c r="J33" s="752" t="s">
        <v>1354</v>
      </c>
      <c r="K33" s="758" t="s">
        <v>317</v>
      </c>
      <c r="L33" s="1342" t="s">
        <v>1354</v>
      </c>
      <c r="M33" s="807" t="s">
        <v>317</v>
      </c>
      <c r="N33" s="807" t="e">
        <v>#VALUE!</v>
      </c>
      <c r="O33" s="756" t="s">
        <v>317</v>
      </c>
      <c r="P33" s="776"/>
      <c r="Q33" s="444"/>
      <c r="R33" s="770">
        <v>4</v>
      </c>
      <c r="S33" s="222" t="s">
        <v>1354</v>
      </c>
      <c r="T33" s="220" t="s">
        <v>317</v>
      </c>
      <c r="U33" s="1342" t="s">
        <v>1354</v>
      </c>
      <c r="V33" s="223" t="s">
        <v>317</v>
      </c>
      <c r="W33" s="1342"/>
      <c r="X33" s="303" t="s">
        <v>317</v>
      </c>
      <c r="Y33" s="222"/>
      <c r="Z33" s="222">
        <v>51</v>
      </c>
      <c r="AA33" s="1301" t="s">
        <v>1354</v>
      </c>
      <c r="AB33" s="220" t="s">
        <v>317</v>
      </c>
      <c r="AC33" s="1342" t="s">
        <v>1354</v>
      </c>
      <c r="AD33" s="223" t="s">
        <v>317</v>
      </c>
      <c r="AE33" s="1342"/>
      <c r="AF33" s="303" t="s">
        <v>317</v>
      </c>
      <c r="AG33" s="11"/>
      <c r="AH33" s="11">
        <v>8</v>
      </c>
      <c r="AI33" s="366" t="s">
        <v>1354</v>
      </c>
      <c r="AJ33" s="220" t="s">
        <v>317</v>
      </c>
      <c r="AK33" s="1342" t="str">
        <f>IF(AJ33="&lt;0.01%", IF('[1]Table 1.2'!AX32="&lt;0.01%","","r"),IF(AJ33="-",IF('[1]Table 1.2'!AX32="-","","r"),IF(ROUND(AJ33,4)=ROUND('[1]Table 1.2'!AX32,4),"","r")))</f>
        <v/>
      </c>
      <c r="AL33" s="223" t="s">
        <v>317</v>
      </c>
      <c r="AM33" s="1342"/>
      <c r="AN33" s="303" t="s">
        <v>317</v>
      </c>
      <c r="AO33" s="11"/>
      <c r="AP33" s="11">
        <v>5</v>
      </c>
      <c r="AQ33" s="11"/>
      <c r="AR33" s="220" t="s">
        <v>317</v>
      </c>
      <c r="AS33" s="223"/>
      <c r="AT33" s="223" t="s">
        <v>317</v>
      </c>
      <c r="AU33" s="223"/>
      <c r="AV33" s="303" t="s">
        <v>317</v>
      </c>
    </row>
    <row r="34" spans="1:48" ht="16.5" x14ac:dyDescent="0.35">
      <c r="C34" s="12"/>
      <c r="F34" s="38"/>
      <c r="G34" s="13"/>
      <c r="H34" s="12"/>
      <c r="I34" s="44"/>
      <c r="J34" s="44"/>
      <c r="K34" s="232"/>
      <c r="L34" s="12"/>
      <c r="M34" s="44"/>
      <c r="N34" s="44"/>
      <c r="O34" s="12"/>
      <c r="P34" s="44"/>
      <c r="Q34" s="741"/>
      <c r="R34" s="44"/>
      <c r="S34" s="44"/>
      <c r="T34" s="232"/>
      <c r="U34" s="12"/>
      <c r="AK34" s="362"/>
    </row>
    <row r="35" spans="1:48" x14ac:dyDescent="0.35">
      <c r="A35" s="10"/>
      <c r="B35" s="10"/>
      <c r="C35" s="10"/>
      <c r="F35" s="38"/>
      <c r="G35" s="12"/>
      <c r="H35" s="12"/>
      <c r="I35" s="44"/>
      <c r="J35" s="44"/>
      <c r="K35" s="232"/>
      <c r="L35" s="12"/>
      <c r="M35" s="44"/>
      <c r="N35" s="44"/>
      <c r="O35" s="12"/>
      <c r="P35" s="44"/>
      <c r="Q35" s="741"/>
      <c r="R35" s="44"/>
      <c r="S35" s="44"/>
      <c r="T35" s="232"/>
      <c r="U35" s="12"/>
    </row>
    <row r="36" spans="1:48" x14ac:dyDescent="0.35">
      <c r="A36" s="10"/>
      <c r="B36" s="10"/>
      <c r="C36" s="10" t="s">
        <v>497</v>
      </c>
      <c r="D36" s="9"/>
      <c r="E36" s="9"/>
      <c r="F36" s="38"/>
      <c r="G36" s="38"/>
      <c r="H36" s="38"/>
      <c r="I36" s="46"/>
      <c r="J36" s="46"/>
      <c r="K36" s="504"/>
      <c r="L36" s="9"/>
      <c r="M36" s="46"/>
      <c r="N36" s="46"/>
      <c r="O36" s="66"/>
      <c r="P36" s="62"/>
      <c r="Q36" s="62"/>
      <c r="R36" s="62"/>
      <c r="S36" s="44"/>
      <c r="T36" s="232"/>
      <c r="U36" s="12"/>
    </row>
    <row r="37" spans="1:48" x14ac:dyDescent="0.35">
      <c r="A37" s="10"/>
      <c r="B37" s="10"/>
      <c r="C37" s="10" t="s">
        <v>499</v>
      </c>
      <c r="D37" s="9"/>
      <c r="E37" s="9"/>
      <c r="F37" s="38"/>
      <c r="G37" s="38"/>
      <c r="H37" s="38"/>
      <c r="I37" s="46"/>
      <c r="J37" s="46"/>
      <c r="K37" s="504"/>
      <c r="L37" s="9"/>
      <c r="M37" s="46"/>
      <c r="N37" s="46"/>
      <c r="O37" s="66"/>
      <c r="P37" s="62"/>
      <c r="Q37" s="62"/>
      <c r="R37" s="62"/>
      <c r="S37" s="44"/>
      <c r="T37" s="232"/>
      <c r="U37" s="12"/>
    </row>
    <row r="38" spans="1:48" x14ac:dyDescent="0.35">
      <c r="A38" s="10"/>
      <c r="B38" s="10"/>
      <c r="C38" s="380" t="s">
        <v>500</v>
      </c>
      <c r="D38" s="380"/>
      <c r="E38" s="9"/>
      <c r="F38" s="38"/>
      <c r="G38" s="38"/>
      <c r="H38" s="38"/>
      <c r="I38" s="46"/>
      <c r="J38" s="46"/>
      <c r="K38" s="504"/>
      <c r="L38" s="9"/>
      <c r="M38" s="46"/>
      <c r="N38" s="46"/>
      <c r="O38" s="26"/>
      <c r="P38" s="62"/>
      <c r="Q38" s="62"/>
      <c r="R38" s="62"/>
      <c r="S38" s="44"/>
      <c r="T38" s="232"/>
      <c r="U38" s="12"/>
    </row>
    <row r="39" spans="1:48" x14ac:dyDescent="0.35">
      <c r="A39" s="10"/>
      <c r="B39" s="10"/>
      <c r="C39" s="10" t="s">
        <v>494</v>
      </c>
      <c r="D39" s="9"/>
      <c r="E39" s="9"/>
      <c r="F39" s="38"/>
      <c r="G39" s="38"/>
      <c r="H39" s="38"/>
      <c r="I39" s="46"/>
      <c r="J39" s="46"/>
      <c r="K39" s="504"/>
      <c r="L39" s="9"/>
      <c r="M39" s="46"/>
      <c r="N39" s="46"/>
      <c r="O39" s="66"/>
      <c r="P39" s="62"/>
      <c r="Q39" s="62"/>
      <c r="R39" s="62"/>
      <c r="S39" s="44"/>
      <c r="T39" s="232"/>
      <c r="U39" s="12"/>
    </row>
    <row r="40" spans="1:48" x14ac:dyDescent="0.35">
      <c r="A40" s="10"/>
      <c r="B40" s="10"/>
      <c r="C40" s="10" t="s">
        <v>1353</v>
      </c>
      <c r="D40" s="9"/>
      <c r="E40" s="9"/>
      <c r="F40" s="38"/>
      <c r="G40" s="38"/>
      <c r="H40" s="38"/>
      <c r="I40" s="46"/>
      <c r="J40" s="46"/>
      <c r="K40" s="504"/>
      <c r="L40" s="9"/>
      <c r="M40" s="46"/>
      <c r="N40" s="46"/>
      <c r="O40" s="66"/>
      <c r="P40" s="62"/>
      <c r="Q40" s="62"/>
      <c r="R40" s="62"/>
      <c r="S40" s="44"/>
      <c r="T40" s="232"/>
      <c r="U40" s="12"/>
    </row>
    <row r="41" spans="1:48" x14ac:dyDescent="0.35">
      <c r="A41" s="10"/>
      <c r="B41" s="10"/>
      <c r="C41" s="800" t="s">
        <v>518</v>
      </c>
      <c r="E41" s="12"/>
      <c r="F41" s="38"/>
      <c r="G41" s="13"/>
      <c r="H41" s="13"/>
      <c r="I41" s="44"/>
      <c r="J41" s="44"/>
      <c r="K41" s="232"/>
      <c r="L41" s="12"/>
      <c r="M41" s="44"/>
      <c r="N41" s="44"/>
      <c r="O41" s="12"/>
      <c r="P41" s="44"/>
      <c r="Q41" s="741"/>
      <c r="R41" s="44"/>
      <c r="S41" s="44"/>
      <c r="T41" s="232"/>
      <c r="U41" s="12"/>
    </row>
    <row r="42" spans="1:48" x14ac:dyDescent="0.35">
      <c r="A42" s="50"/>
      <c r="B42" s="50"/>
      <c r="C42" s="1127" t="s">
        <v>3068</v>
      </c>
      <c r="D42" s="51"/>
      <c r="E42" s="52"/>
      <c r="F42" s="54"/>
      <c r="G42" s="53"/>
      <c r="H42" s="53"/>
      <c r="I42" s="53"/>
      <c r="J42" s="53"/>
      <c r="K42" s="288"/>
      <c r="L42" s="52"/>
      <c r="M42" s="53"/>
      <c r="N42" s="53"/>
      <c r="O42" s="52"/>
      <c r="P42" s="53"/>
      <c r="Q42" s="53"/>
      <c r="R42" s="53"/>
      <c r="S42" s="53"/>
      <c r="T42" s="288"/>
      <c r="U42" s="52"/>
      <c r="V42" s="51"/>
      <c r="W42" s="51"/>
    </row>
    <row r="43" spans="1:48" x14ac:dyDescent="0.35">
      <c r="A43" s="50"/>
      <c r="B43" s="50"/>
      <c r="C43" s="50"/>
      <c r="D43" s="51"/>
      <c r="E43" s="52"/>
      <c r="F43" s="54"/>
      <c r="G43" s="53"/>
      <c r="H43" s="53"/>
      <c r="I43" s="53"/>
      <c r="J43" s="53"/>
      <c r="K43" s="288"/>
      <c r="L43" s="52"/>
      <c r="M43" s="53"/>
      <c r="N43" s="53"/>
      <c r="O43" s="52"/>
      <c r="P43" s="53"/>
      <c r="Q43" s="53"/>
      <c r="R43" s="53"/>
      <c r="S43" s="53"/>
      <c r="T43" s="288"/>
      <c r="U43" s="52"/>
      <c r="V43" s="51"/>
      <c r="W43" s="51"/>
    </row>
    <row r="44" spans="1:48" s="59" customFormat="1" ht="15.5" x14ac:dyDescent="0.35">
      <c r="A44" s="90"/>
      <c r="B44" s="90"/>
      <c r="C44" s="90"/>
      <c r="D44" s="90"/>
      <c r="E44" s="57"/>
      <c r="F44" s="74"/>
      <c r="G44" s="58"/>
      <c r="H44" s="46"/>
      <c r="I44" s="33"/>
      <c r="J44" s="33"/>
      <c r="K44" s="289"/>
      <c r="L44" s="33"/>
      <c r="M44" s="33"/>
      <c r="N44" s="33"/>
      <c r="O44" s="33"/>
      <c r="P44" s="33"/>
      <c r="Q44" s="739"/>
      <c r="R44" s="33"/>
      <c r="S44" s="33"/>
      <c r="T44" s="289"/>
      <c r="U44" s="33"/>
      <c r="AB44" s="191"/>
      <c r="AJ44" s="191"/>
    </row>
    <row r="45" spans="1:48" s="59" customFormat="1" x14ac:dyDescent="0.35">
      <c r="A45" s="1446"/>
      <c r="B45" s="1446"/>
      <c r="C45" s="1446"/>
      <c r="D45" s="1446"/>
      <c r="F45" s="46"/>
      <c r="G45" s="46"/>
      <c r="H45" s="46"/>
      <c r="I45" s="46"/>
      <c r="J45" s="46"/>
      <c r="K45" s="289"/>
      <c r="L45" s="46"/>
      <c r="M45" s="46"/>
      <c r="N45" s="46"/>
      <c r="O45" s="46"/>
      <c r="P45" s="46"/>
      <c r="Q45" s="742"/>
      <c r="R45" s="46"/>
      <c r="S45" s="46"/>
      <c r="T45" s="233"/>
      <c r="U45" s="44"/>
      <c r="AB45" s="191"/>
      <c r="AJ45" s="191"/>
    </row>
    <row r="46" spans="1:48" s="59" customFormat="1" x14ac:dyDescent="0.35">
      <c r="C46" s="60"/>
      <c r="F46" s="46"/>
      <c r="G46" s="60"/>
      <c r="H46" s="44"/>
      <c r="I46" s="44"/>
      <c r="J46" s="44"/>
      <c r="K46" s="233"/>
      <c r="L46" s="44"/>
      <c r="M46" s="44"/>
      <c r="N46" s="44"/>
      <c r="O46" s="44"/>
      <c r="P46" s="44"/>
      <c r="Q46" s="741"/>
      <c r="R46" s="44"/>
      <c r="S46" s="44"/>
      <c r="T46" s="233"/>
      <c r="U46" s="60"/>
      <c r="AB46" s="191"/>
      <c r="AJ46" s="191"/>
    </row>
    <row r="47" spans="1:48" s="59" customFormat="1" x14ac:dyDescent="0.35">
      <c r="C47" s="60"/>
      <c r="F47" s="46"/>
      <c r="G47" s="60"/>
      <c r="H47" s="60"/>
      <c r="I47" s="44"/>
      <c r="J47" s="44"/>
      <c r="K47" s="233"/>
      <c r="L47" s="60"/>
      <c r="M47" s="44"/>
      <c r="N47" s="44"/>
      <c r="O47" s="60"/>
      <c r="P47" s="44"/>
      <c r="Q47" s="741"/>
      <c r="R47" s="44"/>
      <c r="S47" s="44"/>
      <c r="T47" s="233"/>
      <c r="U47" s="60"/>
      <c r="AB47" s="191"/>
      <c r="AJ47" s="191"/>
    </row>
    <row r="48" spans="1:48" s="59" customFormat="1" x14ac:dyDescent="0.35">
      <c r="E48" s="60"/>
      <c r="F48" s="46"/>
      <c r="G48" s="44"/>
      <c r="H48" s="44"/>
      <c r="I48" s="44"/>
      <c r="J48" s="44"/>
      <c r="K48" s="233"/>
      <c r="L48" s="60"/>
      <c r="M48" s="44"/>
      <c r="N48" s="44"/>
      <c r="O48" s="60"/>
      <c r="P48" s="44"/>
      <c r="Q48" s="741"/>
      <c r="R48" s="44"/>
      <c r="S48" s="44"/>
      <c r="T48" s="233"/>
      <c r="U48" s="60"/>
      <c r="AB48" s="191"/>
      <c r="AJ48" s="191"/>
    </row>
    <row r="49" spans="1:36" s="59" customFormat="1" x14ac:dyDescent="0.35">
      <c r="E49" s="60"/>
      <c r="F49" s="46"/>
      <c r="G49" s="44"/>
      <c r="H49" s="44"/>
      <c r="I49" s="44"/>
      <c r="J49" s="44"/>
      <c r="K49" s="233"/>
      <c r="L49" s="60"/>
      <c r="M49" s="44"/>
      <c r="N49" s="44"/>
      <c r="O49" s="60"/>
      <c r="P49" s="44"/>
      <c r="Q49" s="741"/>
      <c r="R49" s="44"/>
      <c r="S49" s="44"/>
      <c r="T49" s="233"/>
      <c r="U49" s="60"/>
      <c r="AB49" s="191"/>
      <c r="AJ49" s="191"/>
    </row>
    <row r="50" spans="1:36" s="59" customFormat="1" x14ac:dyDescent="0.35">
      <c r="E50" s="60"/>
      <c r="F50" s="46"/>
      <c r="G50" s="44"/>
      <c r="H50" s="44"/>
      <c r="I50" s="44"/>
      <c r="J50" s="44"/>
      <c r="K50" s="233"/>
      <c r="L50" s="60"/>
      <c r="M50" s="44"/>
      <c r="N50" s="44"/>
      <c r="O50" s="60"/>
      <c r="P50" s="44"/>
      <c r="Q50" s="741"/>
      <c r="R50" s="44"/>
      <c r="S50" s="44"/>
      <c r="T50" s="233"/>
      <c r="U50" s="60"/>
      <c r="AB50" s="191"/>
      <c r="AJ50" s="191"/>
    </row>
    <row r="51" spans="1:36" s="59" customFormat="1" x14ac:dyDescent="0.35">
      <c r="A51" s="61"/>
      <c r="B51" s="61"/>
      <c r="C51" s="61"/>
      <c r="D51" s="61"/>
      <c r="F51" s="46"/>
      <c r="G51" s="60"/>
      <c r="H51" s="60"/>
      <c r="I51" s="62"/>
      <c r="J51" s="62"/>
      <c r="K51" s="233"/>
      <c r="L51" s="60"/>
      <c r="M51" s="62"/>
      <c r="N51" s="62"/>
      <c r="O51" s="60"/>
      <c r="P51" s="62"/>
      <c r="Q51" s="62"/>
      <c r="R51" s="62"/>
      <c r="S51" s="62"/>
      <c r="T51" s="233"/>
      <c r="U51" s="60"/>
      <c r="AB51" s="191"/>
      <c r="AJ51" s="191"/>
    </row>
    <row r="52" spans="1:36" s="59" customFormat="1" x14ac:dyDescent="0.35">
      <c r="C52" s="60"/>
      <c r="D52" s="60"/>
      <c r="F52" s="46"/>
      <c r="G52" s="44"/>
      <c r="H52" s="44"/>
      <c r="I52" s="44"/>
      <c r="J52" s="44"/>
      <c r="K52" s="233"/>
      <c r="L52" s="60"/>
      <c r="M52" s="44"/>
      <c r="N52" s="44"/>
      <c r="O52" s="60"/>
      <c r="P52" s="44"/>
      <c r="Q52" s="741"/>
      <c r="R52" s="44"/>
      <c r="S52" s="44"/>
      <c r="T52" s="233"/>
      <c r="U52" s="60"/>
      <c r="AB52" s="191"/>
      <c r="AJ52" s="191"/>
    </row>
    <row r="53" spans="1:36" x14ac:dyDescent="0.35">
      <c r="A53" s="51"/>
      <c r="B53" s="51"/>
      <c r="C53" s="52"/>
      <c r="D53" s="51"/>
      <c r="E53" s="51"/>
      <c r="F53" s="54"/>
      <c r="G53" s="53"/>
      <c r="H53" s="52"/>
      <c r="I53" s="53"/>
      <c r="J53" s="53"/>
      <c r="K53" s="288"/>
      <c r="L53" s="52"/>
      <c r="M53" s="53"/>
      <c r="N53" s="53"/>
      <c r="O53" s="52"/>
      <c r="P53" s="53"/>
      <c r="Q53" s="53"/>
      <c r="R53" s="53"/>
      <c r="S53" s="53"/>
      <c r="T53" s="288"/>
      <c r="U53" s="52"/>
      <c r="V53" s="51"/>
      <c r="W53" s="51"/>
    </row>
    <row r="54" spans="1:36" x14ac:dyDescent="0.35">
      <c r="A54" s="50"/>
      <c r="B54" s="50"/>
      <c r="C54" s="50"/>
      <c r="D54" s="51"/>
      <c r="E54" s="51"/>
      <c r="F54" s="54"/>
      <c r="G54" s="52"/>
      <c r="H54" s="52"/>
      <c r="I54" s="53"/>
      <c r="J54" s="53"/>
      <c r="K54" s="288"/>
      <c r="L54" s="52"/>
      <c r="M54" s="53"/>
      <c r="N54" s="53"/>
      <c r="O54" s="52"/>
      <c r="P54" s="53"/>
      <c r="Q54" s="53"/>
      <c r="R54" s="53"/>
      <c r="S54" s="53"/>
      <c r="T54" s="288"/>
      <c r="U54" s="52"/>
      <c r="V54" s="51"/>
      <c r="W54" s="51"/>
    </row>
    <row r="55" spans="1:36" x14ac:dyDescent="0.35">
      <c r="A55" s="50"/>
      <c r="B55" s="50"/>
      <c r="C55" s="50"/>
      <c r="D55" s="51"/>
      <c r="E55" s="52"/>
      <c r="F55" s="54"/>
      <c r="G55" s="53"/>
      <c r="H55" s="53"/>
      <c r="I55" s="53"/>
      <c r="J55" s="53"/>
      <c r="K55" s="288"/>
      <c r="L55" s="52"/>
      <c r="M55" s="53"/>
      <c r="N55" s="53"/>
      <c r="O55" s="52"/>
      <c r="P55" s="53"/>
      <c r="Q55" s="53"/>
      <c r="R55" s="53"/>
      <c r="S55" s="53"/>
      <c r="T55" s="288"/>
      <c r="U55" s="52"/>
      <c r="V55" s="51"/>
      <c r="W55" s="51"/>
    </row>
    <row r="56" spans="1:36" x14ac:dyDescent="0.35">
      <c r="A56" s="51"/>
      <c r="B56" s="51"/>
      <c r="C56" s="52"/>
      <c r="D56" s="51"/>
      <c r="E56" s="51"/>
      <c r="F56" s="55"/>
      <c r="G56" s="52"/>
      <c r="H56" s="52"/>
      <c r="I56" s="52"/>
      <c r="J56" s="52"/>
      <c r="K56" s="288"/>
      <c r="L56" s="52"/>
      <c r="M56" s="52"/>
      <c r="N56" s="52"/>
      <c r="O56" s="52"/>
      <c r="P56" s="52"/>
      <c r="Q56" s="52"/>
      <c r="R56" s="52"/>
      <c r="S56" s="52"/>
      <c r="T56" s="288"/>
      <c r="U56" s="52"/>
      <c r="V56" s="51"/>
      <c r="W56" s="51"/>
    </row>
    <row r="57" spans="1:36" x14ac:dyDescent="0.35">
      <c r="A57" s="1441"/>
      <c r="B57" s="1441"/>
      <c r="C57" s="1441"/>
      <c r="D57" s="1441"/>
      <c r="E57" s="51"/>
      <c r="F57" s="54"/>
      <c r="G57" s="54"/>
      <c r="H57" s="54"/>
      <c r="I57" s="54"/>
      <c r="J57" s="54"/>
      <c r="K57" s="290"/>
      <c r="L57" s="54"/>
      <c r="M57" s="54"/>
      <c r="N57" s="54"/>
      <c r="O57" s="54"/>
      <c r="P57" s="54"/>
      <c r="Q57" s="54"/>
      <c r="R57" s="54"/>
      <c r="S57" s="54"/>
      <c r="T57" s="288"/>
      <c r="U57" s="52"/>
      <c r="V57" s="51"/>
      <c r="W57" s="51"/>
    </row>
    <row r="58" spans="1:36" x14ac:dyDescent="0.35">
      <c r="A58" s="51"/>
      <c r="B58" s="51"/>
      <c r="C58" s="52"/>
      <c r="D58" s="51"/>
      <c r="E58" s="51"/>
      <c r="F58" s="54"/>
      <c r="G58" s="52"/>
      <c r="H58" s="53"/>
      <c r="I58" s="53"/>
      <c r="J58" s="53"/>
      <c r="K58" s="288"/>
      <c r="L58" s="53"/>
      <c r="M58" s="53"/>
      <c r="N58" s="53"/>
      <c r="O58" s="53"/>
      <c r="P58" s="53"/>
      <c r="Q58" s="53"/>
      <c r="R58" s="53"/>
      <c r="S58" s="53"/>
      <c r="T58" s="288"/>
      <c r="U58" s="52"/>
      <c r="V58" s="51"/>
      <c r="W58" s="51"/>
    </row>
    <row r="59" spans="1:36" x14ac:dyDescent="0.35">
      <c r="A59" s="51"/>
      <c r="B59" s="51"/>
      <c r="C59" s="52"/>
      <c r="D59" s="51"/>
      <c r="E59" s="51"/>
      <c r="F59" s="54"/>
      <c r="G59" s="52"/>
      <c r="H59" s="52"/>
      <c r="I59" s="53"/>
      <c r="J59" s="53"/>
      <c r="K59" s="288"/>
      <c r="L59" s="52"/>
      <c r="M59" s="53"/>
      <c r="N59" s="53"/>
      <c r="O59" s="52"/>
      <c r="P59" s="53"/>
      <c r="Q59" s="53"/>
      <c r="R59" s="53"/>
      <c r="S59" s="53"/>
      <c r="T59" s="288"/>
      <c r="U59" s="52"/>
      <c r="V59" s="51"/>
      <c r="W59" s="51"/>
    </row>
    <row r="60" spans="1:36" x14ac:dyDescent="0.35">
      <c r="A60" s="51"/>
      <c r="B60" s="51"/>
      <c r="C60" s="51"/>
      <c r="D60" s="51"/>
      <c r="E60" s="52"/>
      <c r="F60" s="54"/>
      <c r="G60" s="53"/>
      <c r="H60" s="53"/>
      <c r="I60" s="53"/>
      <c r="J60" s="53"/>
      <c r="K60" s="288"/>
      <c r="L60" s="52"/>
      <c r="M60" s="53"/>
      <c r="N60" s="53"/>
      <c r="O60" s="52"/>
      <c r="P60" s="53"/>
      <c r="Q60" s="53"/>
      <c r="R60" s="53"/>
      <c r="S60" s="53"/>
      <c r="T60" s="288"/>
      <c r="U60" s="52"/>
      <c r="V60" s="51"/>
      <c r="W60" s="51"/>
    </row>
    <row r="61" spans="1:36" x14ac:dyDescent="0.35">
      <c r="A61" s="51"/>
      <c r="B61" s="51"/>
      <c r="C61" s="51"/>
      <c r="D61" s="51"/>
      <c r="E61" s="52"/>
      <c r="F61" s="54"/>
      <c r="G61" s="53"/>
      <c r="H61" s="53"/>
      <c r="I61" s="53"/>
      <c r="J61" s="53"/>
      <c r="K61" s="288"/>
      <c r="L61" s="52"/>
      <c r="M61" s="53"/>
      <c r="N61" s="53"/>
      <c r="O61" s="52"/>
      <c r="P61" s="53"/>
      <c r="Q61" s="53"/>
      <c r="R61" s="53"/>
      <c r="S61" s="53"/>
      <c r="T61" s="288"/>
      <c r="U61" s="52"/>
      <c r="V61" s="51"/>
      <c r="W61" s="51"/>
    </row>
    <row r="62" spans="1:36" x14ac:dyDescent="0.35">
      <c r="A62" s="51"/>
      <c r="B62" s="51"/>
      <c r="C62" s="51"/>
      <c r="D62" s="51"/>
      <c r="E62" s="52"/>
      <c r="F62" s="54"/>
      <c r="G62" s="53"/>
      <c r="H62" s="53"/>
      <c r="I62" s="53"/>
      <c r="J62" s="53"/>
      <c r="K62" s="288"/>
      <c r="L62" s="52"/>
      <c r="M62" s="53"/>
      <c r="N62" s="53"/>
      <c r="O62" s="52"/>
      <c r="P62" s="53"/>
      <c r="Q62" s="53"/>
      <c r="R62" s="53"/>
      <c r="S62" s="53"/>
      <c r="T62" s="288"/>
      <c r="U62" s="52"/>
      <c r="V62" s="51"/>
      <c r="W62" s="51"/>
    </row>
    <row r="63" spans="1:36" x14ac:dyDescent="0.35">
      <c r="A63" s="50"/>
      <c r="B63" s="50"/>
      <c r="C63" s="50"/>
      <c r="D63" s="50"/>
      <c r="E63" s="51"/>
      <c r="F63" s="54"/>
      <c r="G63" s="52"/>
      <c r="H63" s="52"/>
      <c r="I63" s="63"/>
      <c r="J63" s="63"/>
      <c r="K63" s="288"/>
      <c r="L63" s="52"/>
      <c r="M63" s="63"/>
      <c r="N63" s="63"/>
      <c r="O63" s="52"/>
      <c r="P63" s="63"/>
      <c r="Q63" s="63"/>
      <c r="R63" s="63"/>
      <c r="S63" s="63"/>
      <c r="T63" s="288"/>
      <c r="U63" s="52"/>
      <c r="V63" s="51"/>
      <c r="W63" s="51"/>
    </row>
    <row r="64" spans="1:36" x14ac:dyDescent="0.35">
      <c r="A64" s="51"/>
      <c r="B64" s="51"/>
      <c r="C64" s="52"/>
      <c r="D64" s="52"/>
      <c r="E64" s="51"/>
      <c r="F64" s="54"/>
      <c r="G64" s="53"/>
      <c r="H64" s="53"/>
      <c r="I64" s="53"/>
      <c r="J64" s="53"/>
      <c r="K64" s="288"/>
      <c r="L64" s="52"/>
      <c r="M64" s="53"/>
      <c r="N64" s="53"/>
      <c r="O64" s="52"/>
      <c r="P64" s="53"/>
      <c r="Q64" s="53"/>
      <c r="R64" s="53"/>
      <c r="S64" s="53"/>
      <c r="T64" s="288"/>
      <c r="U64" s="52"/>
      <c r="V64" s="51"/>
      <c r="W64" s="51"/>
    </row>
    <row r="65" spans="1:23" x14ac:dyDescent="0.35">
      <c r="A65" s="51"/>
      <c r="B65" s="51"/>
      <c r="C65" s="52"/>
      <c r="D65" s="51"/>
      <c r="E65" s="51"/>
      <c r="F65" s="54"/>
      <c r="G65" s="53"/>
      <c r="H65" s="52"/>
      <c r="I65" s="53"/>
      <c r="J65" s="53"/>
      <c r="K65" s="288"/>
      <c r="L65" s="52"/>
      <c r="M65" s="53"/>
      <c r="N65" s="53"/>
      <c r="O65" s="52"/>
      <c r="P65" s="53"/>
      <c r="Q65" s="53"/>
      <c r="R65" s="53"/>
      <c r="S65" s="53"/>
      <c r="T65" s="288"/>
      <c r="U65" s="52"/>
      <c r="V65" s="51"/>
      <c r="W65" s="51"/>
    </row>
    <row r="66" spans="1:23" x14ac:dyDescent="0.35">
      <c r="A66" s="50"/>
      <c r="B66" s="50"/>
      <c r="C66" s="50"/>
      <c r="D66" s="51"/>
      <c r="E66" s="51"/>
      <c r="F66" s="54"/>
      <c r="G66" s="52"/>
      <c r="H66" s="52"/>
      <c r="I66" s="53"/>
      <c r="J66" s="53"/>
      <c r="K66" s="288"/>
      <c r="L66" s="52"/>
      <c r="M66" s="53"/>
      <c r="N66" s="53"/>
      <c r="O66" s="52"/>
      <c r="P66" s="53"/>
      <c r="Q66" s="53"/>
      <c r="R66" s="53"/>
      <c r="S66" s="53"/>
      <c r="T66" s="288"/>
      <c r="U66" s="52"/>
      <c r="V66" s="51"/>
      <c r="W66" s="51"/>
    </row>
    <row r="67" spans="1:23" x14ac:dyDescent="0.35">
      <c r="A67" s="50"/>
      <c r="B67" s="50"/>
      <c r="C67" s="50"/>
      <c r="D67" s="51"/>
      <c r="E67" s="52"/>
      <c r="F67" s="54"/>
      <c r="G67" s="53"/>
      <c r="H67" s="53"/>
      <c r="I67" s="53"/>
      <c r="J67" s="53"/>
      <c r="K67" s="288"/>
      <c r="L67" s="52"/>
      <c r="M67" s="53"/>
      <c r="N67" s="53"/>
      <c r="O67" s="52"/>
      <c r="P67" s="53"/>
      <c r="Q67" s="53"/>
      <c r="R67" s="53"/>
      <c r="S67" s="53"/>
      <c r="T67" s="288"/>
      <c r="U67" s="52"/>
      <c r="V67" s="51"/>
      <c r="W67" s="51"/>
    </row>
    <row r="68" spans="1:23" x14ac:dyDescent="0.35">
      <c r="A68" s="51"/>
      <c r="B68" s="51"/>
      <c r="C68" s="52"/>
      <c r="D68" s="51"/>
      <c r="E68" s="51"/>
      <c r="F68" s="55"/>
      <c r="G68" s="52"/>
      <c r="H68" s="52"/>
      <c r="I68" s="52"/>
      <c r="J68" s="52"/>
      <c r="K68" s="288"/>
      <c r="L68" s="52"/>
      <c r="M68" s="52"/>
      <c r="N68" s="52"/>
      <c r="O68" s="52"/>
      <c r="P68" s="52"/>
      <c r="Q68" s="52"/>
      <c r="R68" s="52"/>
      <c r="S68" s="52"/>
      <c r="T68" s="288"/>
      <c r="U68" s="52"/>
      <c r="V68" s="51"/>
      <c r="W68" s="51"/>
    </row>
    <row r="69" spans="1:23" x14ac:dyDescent="0.35">
      <c r="A69" s="1441"/>
      <c r="B69" s="1441"/>
      <c r="C69" s="1441"/>
      <c r="D69" s="1441"/>
      <c r="E69" s="51"/>
      <c r="F69" s="54"/>
      <c r="G69" s="54"/>
      <c r="H69" s="54"/>
      <c r="I69" s="54"/>
      <c r="J69" s="54"/>
      <c r="K69" s="290"/>
      <c r="L69" s="54"/>
      <c r="M69" s="54"/>
      <c r="N69" s="54"/>
      <c r="O69" s="54"/>
      <c r="P69" s="54"/>
      <c r="Q69" s="54"/>
      <c r="R69" s="54"/>
      <c r="S69" s="54"/>
      <c r="T69" s="288"/>
      <c r="U69" s="52"/>
      <c r="V69" s="51"/>
      <c r="W69" s="51"/>
    </row>
    <row r="70" spans="1:23" x14ac:dyDescent="0.35">
      <c r="A70" s="51"/>
      <c r="B70" s="51"/>
      <c r="C70" s="52"/>
      <c r="D70" s="51"/>
      <c r="E70" s="51"/>
      <c r="F70" s="54"/>
      <c r="G70" s="52"/>
      <c r="H70" s="53"/>
      <c r="I70" s="53"/>
      <c r="J70" s="53"/>
      <c r="K70" s="288"/>
      <c r="L70" s="53"/>
      <c r="M70" s="53"/>
      <c r="N70" s="53"/>
      <c r="O70" s="53"/>
      <c r="P70" s="53"/>
      <c r="Q70" s="53"/>
      <c r="R70" s="53"/>
      <c r="S70" s="53"/>
      <c r="T70" s="288"/>
      <c r="U70" s="52"/>
      <c r="V70" s="51"/>
      <c r="W70" s="51"/>
    </row>
    <row r="71" spans="1:23" x14ac:dyDescent="0.35">
      <c r="A71" s="51"/>
      <c r="B71" s="51"/>
      <c r="C71" s="52"/>
      <c r="D71" s="51"/>
      <c r="E71" s="51"/>
      <c r="F71" s="54"/>
      <c r="G71" s="52"/>
      <c r="H71" s="52"/>
      <c r="I71" s="53"/>
      <c r="J71" s="53"/>
      <c r="K71" s="288"/>
      <c r="L71" s="52"/>
      <c r="M71" s="53"/>
      <c r="N71" s="53"/>
      <c r="O71" s="52"/>
      <c r="P71" s="53"/>
      <c r="Q71" s="53"/>
      <c r="R71" s="53"/>
      <c r="S71" s="53"/>
      <c r="T71" s="288"/>
      <c r="U71" s="52"/>
      <c r="V71" s="51"/>
      <c r="W71" s="51"/>
    </row>
    <row r="72" spans="1:23" x14ac:dyDescent="0.35">
      <c r="A72" s="51"/>
      <c r="B72" s="51"/>
      <c r="C72" s="51"/>
      <c r="D72" s="51"/>
      <c r="E72" s="52"/>
      <c r="F72" s="54"/>
      <c r="G72" s="53"/>
      <c r="H72" s="53"/>
      <c r="I72" s="53"/>
      <c r="J72" s="53"/>
      <c r="K72" s="288"/>
      <c r="L72" s="52"/>
      <c r="M72" s="53"/>
      <c r="N72" s="53"/>
      <c r="O72" s="52"/>
      <c r="P72" s="53"/>
      <c r="Q72" s="53"/>
      <c r="R72" s="53"/>
      <c r="S72" s="53"/>
      <c r="T72" s="288"/>
      <c r="U72" s="52"/>
      <c r="V72" s="51"/>
      <c r="W72" s="51"/>
    </row>
    <row r="73" spans="1:23" x14ac:dyDescent="0.35">
      <c r="A73" s="51"/>
      <c r="B73" s="51"/>
      <c r="C73" s="51"/>
      <c r="D73" s="51"/>
      <c r="E73" s="52"/>
      <c r="F73" s="54"/>
      <c r="G73" s="53"/>
      <c r="H73" s="53"/>
      <c r="I73" s="53"/>
      <c r="J73" s="53"/>
      <c r="K73" s="288"/>
      <c r="L73" s="52"/>
      <c r="M73" s="53"/>
      <c r="N73" s="53"/>
      <c r="O73" s="52"/>
      <c r="P73" s="53"/>
      <c r="Q73" s="53"/>
      <c r="R73" s="53"/>
      <c r="S73" s="53"/>
      <c r="T73" s="288"/>
      <c r="U73" s="52"/>
      <c r="V73" s="51"/>
      <c r="W73" s="51"/>
    </row>
    <row r="74" spans="1:23" x14ac:dyDescent="0.35">
      <c r="A74" s="51"/>
      <c r="B74" s="51"/>
      <c r="C74" s="51"/>
      <c r="D74" s="51"/>
      <c r="E74" s="52"/>
      <c r="F74" s="54"/>
      <c r="G74" s="53"/>
      <c r="H74" s="53"/>
      <c r="I74" s="53"/>
      <c r="J74" s="53"/>
      <c r="K74" s="288"/>
      <c r="L74" s="52"/>
      <c r="M74" s="53"/>
      <c r="N74" s="53"/>
      <c r="O74" s="52"/>
      <c r="P74" s="53"/>
      <c r="Q74" s="53"/>
      <c r="R74" s="53"/>
      <c r="S74" s="53"/>
      <c r="T74" s="288"/>
      <c r="U74" s="52"/>
      <c r="V74" s="51"/>
      <c r="W74" s="51"/>
    </row>
    <row r="75" spans="1:23" x14ac:dyDescent="0.35">
      <c r="A75" s="50"/>
      <c r="B75" s="50"/>
      <c r="C75" s="50"/>
      <c r="D75" s="50"/>
      <c r="E75" s="51"/>
      <c r="F75" s="54"/>
      <c r="G75" s="52"/>
      <c r="H75" s="52"/>
      <c r="I75" s="63"/>
      <c r="J75" s="63"/>
      <c r="K75" s="288"/>
      <c r="L75" s="52"/>
      <c r="M75" s="63"/>
      <c r="N75" s="63"/>
      <c r="O75" s="52"/>
      <c r="P75" s="63"/>
      <c r="Q75" s="63"/>
      <c r="R75" s="63"/>
      <c r="S75" s="63"/>
      <c r="T75" s="288"/>
      <c r="U75" s="52"/>
      <c r="V75" s="51"/>
      <c r="W75" s="51"/>
    </row>
    <row r="76" spans="1:23" x14ac:dyDescent="0.35">
      <c r="A76" s="51"/>
      <c r="B76" s="51"/>
      <c r="C76" s="52"/>
      <c r="D76" s="52"/>
      <c r="E76" s="51"/>
      <c r="F76" s="54"/>
      <c r="G76" s="53"/>
      <c r="H76" s="53"/>
      <c r="I76" s="53"/>
      <c r="J76" s="53"/>
      <c r="K76" s="288"/>
      <c r="L76" s="52"/>
      <c r="M76" s="53"/>
      <c r="N76" s="53"/>
      <c r="O76" s="52"/>
      <c r="P76" s="53"/>
      <c r="Q76" s="53"/>
      <c r="R76" s="53"/>
      <c r="S76" s="53"/>
      <c r="T76" s="288"/>
      <c r="U76" s="52"/>
      <c r="V76" s="51"/>
      <c r="W76" s="51"/>
    </row>
    <row r="77" spans="1:23" ht="15" customHeight="1" x14ac:dyDescent="0.35">
      <c r="A77" s="51"/>
      <c r="B77" s="51"/>
      <c r="C77" s="52"/>
      <c r="D77" s="51"/>
      <c r="E77" s="51"/>
      <c r="F77" s="54"/>
      <c r="G77" s="53"/>
      <c r="H77" s="52"/>
      <c r="I77" s="53"/>
      <c r="J77" s="53"/>
      <c r="K77" s="288"/>
      <c r="L77" s="52"/>
      <c r="M77" s="53"/>
      <c r="N77" s="53"/>
      <c r="O77" s="52"/>
      <c r="P77" s="53"/>
      <c r="Q77" s="53"/>
      <c r="R77" s="53"/>
      <c r="S77" s="53"/>
      <c r="T77" s="288"/>
      <c r="U77" s="52"/>
      <c r="V77" s="51"/>
      <c r="W77" s="51"/>
    </row>
    <row r="78" spans="1:23" x14ac:dyDescent="0.35">
      <c r="A78" s="50"/>
      <c r="B78" s="50"/>
      <c r="C78" s="50"/>
      <c r="D78" s="51"/>
      <c r="E78" s="51"/>
      <c r="F78" s="54"/>
      <c r="G78" s="52"/>
      <c r="H78" s="52"/>
      <c r="I78" s="53"/>
      <c r="J78" s="53"/>
      <c r="K78" s="288"/>
      <c r="L78" s="52"/>
      <c r="M78" s="53"/>
      <c r="N78" s="53"/>
      <c r="O78" s="52"/>
      <c r="P78" s="53"/>
      <c r="Q78" s="53"/>
      <c r="R78" s="53"/>
      <c r="S78" s="53"/>
      <c r="T78" s="288"/>
      <c r="U78" s="52"/>
      <c r="V78" s="51"/>
      <c r="W78" s="51"/>
    </row>
    <row r="79" spans="1:23" x14ac:dyDescent="0.35">
      <c r="A79" s="50"/>
      <c r="B79" s="50"/>
      <c r="C79" s="50"/>
      <c r="D79" s="51"/>
      <c r="E79" s="52"/>
      <c r="F79" s="54"/>
      <c r="G79" s="53"/>
      <c r="H79" s="53"/>
      <c r="I79" s="53"/>
      <c r="J79" s="53"/>
      <c r="K79" s="288"/>
      <c r="L79" s="52"/>
      <c r="M79" s="53"/>
      <c r="N79" s="53"/>
      <c r="O79" s="52"/>
      <c r="P79" s="53"/>
      <c r="Q79" s="53"/>
      <c r="R79" s="53"/>
      <c r="S79" s="53"/>
      <c r="T79" s="288"/>
      <c r="U79" s="52"/>
      <c r="V79" s="51"/>
      <c r="W79" s="51"/>
    </row>
    <row r="80" spans="1:23" x14ac:dyDescent="0.35">
      <c r="A80" s="51"/>
      <c r="B80" s="51"/>
      <c r="C80" s="51"/>
      <c r="D80" s="51"/>
      <c r="E80" s="51"/>
      <c r="F80" s="75"/>
      <c r="G80" s="51"/>
      <c r="H80" s="51"/>
      <c r="I80" s="51"/>
      <c r="J80" s="51"/>
      <c r="K80" s="291"/>
      <c r="L80" s="51"/>
      <c r="M80" s="51"/>
      <c r="N80" s="51"/>
      <c r="O80" s="51"/>
      <c r="P80" s="51"/>
      <c r="Q80" s="51"/>
      <c r="R80" s="51"/>
      <c r="S80" s="51"/>
      <c r="T80" s="291"/>
      <c r="U80" s="51"/>
      <c r="V80" s="51"/>
      <c r="W80" s="51"/>
    </row>
    <row r="81" spans="1:23" x14ac:dyDescent="0.35">
      <c r="A81" s="1441"/>
      <c r="B81" s="1441"/>
      <c r="C81" s="1441"/>
      <c r="D81" s="1441"/>
      <c r="E81" s="51"/>
      <c r="F81" s="54"/>
      <c r="G81" s="54"/>
      <c r="H81" s="54"/>
      <c r="I81" s="54"/>
      <c r="J81" s="54"/>
      <c r="K81" s="290"/>
      <c r="L81" s="54"/>
      <c r="M81" s="54"/>
      <c r="N81" s="54"/>
      <c r="O81" s="54"/>
      <c r="P81" s="54"/>
      <c r="Q81" s="54"/>
      <c r="R81" s="54"/>
      <c r="S81" s="54"/>
      <c r="T81" s="288"/>
      <c r="U81" s="52"/>
      <c r="V81" s="51"/>
      <c r="W81" s="51"/>
    </row>
    <row r="82" spans="1:23" x14ac:dyDescent="0.35">
      <c r="A82" s="51"/>
      <c r="B82" s="51"/>
      <c r="C82" s="51"/>
      <c r="D82" s="51"/>
      <c r="E82" s="51"/>
      <c r="F82" s="51"/>
      <c r="G82" s="51"/>
      <c r="H82" s="51"/>
      <c r="I82" s="51"/>
      <c r="J82" s="51"/>
      <c r="K82" s="291"/>
      <c r="L82" s="51"/>
      <c r="M82" s="51"/>
      <c r="N82" s="51"/>
      <c r="O82" s="51"/>
      <c r="P82" s="51"/>
      <c r="Q82" s="51"/>
      <c r="R82" s="51"/>
      <c r="S82" s="51"/>
      <c r="T82" s="291"/>
      <c r="U82" s="51"/>
      <c r="V82" s="51"/>
      <c r="W82" s="51"/>
    </row>
  </sheetData>
  <customSheetViews>
    <customSheetView guid="{6E86E696-B0D6-465F-9D8E-9F701215684B}" scale="80">
      <pane ySplit="14" topLeftCell="A15" activePane="bottomLeft" state="frozen"/>
      <selection pane="bottomLeft" activeCell="K8" sqref="K8"/>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J19" sqref="J19"/>
      <pageMargins left="0.7" right="0.7" top="0.75" bottom="0.75" header="0.3" footer="0.3"/>
      <pageSetup paperSize="9" orientation="portrait" r:id="rId2"/>
    </customSheetView>
    <customSheetView guid="{F7FE94E4-83FF-47F2-807B-9C4CE18FFA49}" scale="80">
      <pane ySplit="14" topLeftCell="A15" activePane="bottomLeft" state="frozen"/>
      <selection pane="bottomLeft"/>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L26" sqref="L26"/>
      <pageMargins left="0.7" right="0.7" top="0.75" bottom="0.75" header="0.3" footer="0.3"/>
      <pageSetup paperSize="9" orientation="portrait" r:id="rId4"/>
    </customSheetView>
    <customSheetView guid="{C9002C72-A0F7-4AAF-83BF-3FC793C5F997}" scale="80">
      <pane ySplit="12" topLeftCell="A14" activePane="bottomLeft" state="frozen"/>
      <selection pane="bottomLeft" activeCell="L26" sqref="L26"/>
      <pageMargins left="0.7" right="0.7" top="0.75" bottom="0.75" header="0.3" footer="0.3"/>
      <pageSetup paperSize="9" orientation="portrait" r:id="rId5"/>
    </customSheetView>
    <customSheetView guid="{D0F68430-8E60-4582-8981-740878CAA35F}" scale="80">
      <pane ySplit="14" topLeftCell="A30" activePane="bottomLeft" state="frozen"/>
      <selection pane="bottomLeft" activeCell="C43" sqref="C43"/>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AY20" sqref="AY20"/>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S16" sqref="S1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I18" sqref="I18:I22"/>
      <pageMargins left="0.7" right="0.7" top="0.75" bottom="0.75" header="0.3" footer="0.3"/>
      <pageSetup paperSize="9" orientation="portrait" r:id="rId9"/>
    </customSheetView>
  </customSheetViews>
  <mergeCells count="13">
    <mergeCell ref="A4:AH4"/>
    <mergeCell ref="AP12:AV12"/>
    <mergeCell ref="A81:D81"/>
    <mergeCell ref="A11:D11"/>
    <mergeCell ref="H11:AN11"/>
    <mergeCell ref="I12:P12"/>
    <mergeCell ref="A6:AK6"/>
    <mergeCell ref="A69:D69"/>
    <mergeCell ref="A45:D45"/>
    <mergeCell ref="A57:D57"/>
    <mergeCell ref="R12:X12"/>
    <mergeCell ref="Z12:AF12"/>
    <mergeCell ref="AH12:AN12"/>
  </mergeCells>
  <hyperlinks>
    <hyperlink ref="A10:D10" location="Contents!A1" display="Return to Contents"/>
  </hyperlinks>
  <pageMargins left="0.7" right="0.7" top="0.75" bottom="0.75" header="0.3" footer="0.3"/>
  <pageSetup paperSize="9"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AA80"/>
  <sheetViews>
    <sheetView zoomScale="80" zoomScaleNormal="80" workbookViewId="0">
      <pane ySplit="12" topLeftCell="A19" activePane="bottomLeft" state="frozen"/>
      <selection pane="bottomLeft"/>
    </sheetView>
  </sheetViews>
  <sheetFormatPr defaultColWidth="9.1796875" defaultRowHeight="14.5" x14ac:dyDescent="0.35"/>
  <cols>
    <col min="1" max="3" width="1.54296875" style="7" customWidth="1"/>
    <col min="4" max="4" width="5.1796875" style="7" customWidth="1"/>
    <col min="5" max="5" width="24.54296875" style="7" customWidth="1"/>
    <col min="6" max="6" width="9.1796875" style="7"/>
    <col min="7" max="7" width="1.26953125" style="7" customWidth="1"/>
    <col min="8" max="8" width="7.1796875" style="7" customWidth="1"/>
    <col min="9" max="9" width="1.26953125" style="7" customWidth="1"/>
    <col min="10" max="10" width="7.1796875" style="7" customWidth="1"/>
    <col min="11" max="11" width="1.26953125" style="7" customWidth="1"/>
    <col min="12" max="12" width="7.1796875" style="7" customWidth="1"/>
    <col min="13" max="13" width="1.26953125" style="7" customWidth="1"/>
    <col min="14" max="14" width="7.1796875" style="7" bestFit="1" customWidth="1"/>
    <col min="15" max="15" width="1.26953125" style="7" customWidth="1"/>
    <col min="16" max="16" width="7.1796875" style="7" customWidth="1"/>
    <col min="17" max="17" width="1.26953125" style="7" customWidth="1"/>
    <col min="18" max="16384" width="9.1796875" style="7"/>
  </cols>
  <sheetData>
    <row r="1" spans="1:27" ht="6" customHeight="1" x14ac:dyDescent="0.25"/>
    <row r="2" spans="1:27" s="393" customFormat="1" ht="18" x14ac:dyDescent="0.25">
      <c r="A2" s="1281" t="s">
        <v>383</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row>
    <row r="3" spans="1:27" s="393" customFormat="1" ht="15.5" customHeight="1" x14ac:dyDescent="0.3">
      <c r="A3" s="1426" t="s">
        <v>3080</v>
      </c>
    </row>
    <row r="4" spans="1:27" s="393" customFormat="1" ht="15" x14ac:dyDescent="0.25">
      <c r="A4" s="1447" t="s">
        <v>384</v>
      </c>
      <c r="B4" s="1447"/>
      <c r="C4" s="1447"/>
      <c r="D4" s="1447"/>
      <c r="E4" s="1447"/>
      <c r="F4" s="1447"/>
      <c r="G4" s="1447"/>
      <c r="H4" s="1447"/>
      <c r="I4" s="1447"/>
      <c r="J4" s="1447"/>
      <c r="K4" s="1447"/>
      <c r="L4" s="1447"/>
    </row>
    <row r="5" spans="1:27" s="393" customFormat="1" ht="6.75" customHeight="1" x14ac:dyDescent="0.2"/>
    <row r="6" spans="1:27" s="393" customFormat="1" ht="15" customHeight="1" x14ac:dyDescent="0.2">
      <c r="A6" s="360" t="s">
        <v>385</v>
      </c>
      <c r="B6" s="370"/>
      <c r="C6" s="370"/>
      <c r="D6" s="370"/>
      <c r="E6" s="370"/>
      <c r="F6" s="370"/>
      <c r="G6" s="370"/>
      <c r="H6" s="370"/>
      <c r="I6" s="370"/>
      <c r="J6" s="370"/>
      <c r="K6" s="370"/>
      <c r="L6" s="370"/>
      <c r="M6" s="370"/>
      <c r="N6" s="370"/>
      <c r="O6" s="370"/>
      <c r="P6" s="370"/>
      <c r="Q6" s="370"/>
      <c r="R6" s="10"/>
      <c r="S6" s="10"/>
      <c r="T6" s="10"/>
      <c r="U6" s="10"/>
      <c r="V6" s="10"/>
    </row>
    <row r="7" spans="1:27" s="393" customFormat="1" ht="15" customHeight="1" x14ac:dyDescent="0.2">
      <c r="A7" s="396" t="s">
        <v>386</v>
      </c>
      <c r="B7" s="370"/>
      <c r="C7" s="370"/>
      <c r="D7" s="370"/>
      <c r="E7" s="370"/>
      <c r="F7" s="370"/>
      <c r="G7" s="370"/>
      <c r="H7" s="370"/>
      <c r="I7" s="370"/>
      <c r="J7" s="370"/>
      <c r="K7" s="370"/>
      <c r="L7" s="370"/>
      <c r="M7" s="370"/>
      <c r="N7" s="370"/>
      <c r="O7" s="370"/>
      <c r="P7" s="370"/>
      <c r="Q7" s="370"/>
      <c r="R7" s="10"/>
      <c r="S7" s="10"/>
      <c r="T7" s="10"/>
      <c r="U7" s="10"/>
      <c r="V7" s="10"/>
    </row>
    <row r="8" spans="1:27" s="819" customFormat="1" ht="15" customHeight="1" x14ac:dyDescent="0.2">
      <c r="A8" s="396"/>
      <c r="B8" s="797"/>
      <c r="C8" s="797"/>
      <c r="D8" s="797"/>
      <c r="E8" s="797"/>
      <c r="F8" s="797"/>
      <c r="G8" s="797"/>
      <c r="H8" s="797"/>
      <c r="I8" s="797"/>
      <c r="J8" s="797"/>
      <c r="K8" s="797"/>
      <c r="L8" s="797"/>
      <c r="M8" s="797"/>
      <c r="N8" s="797"/>
      <c r="O8" s="797"/>
      <c r="P8" s="797"/>
      <c r="Q8" s="797"/>
      <c r="R8" s="733"/>
      <c r="S8" s="733"/>
      <c r="T8" s="733"/>
      <c r="U8" s="733"/>
      <c r="V8" s="733"/>
    </row>
    <row r="9" spans="1:27" s="393" customFormat="1" ht="15" customHeight="1" x14ac:dyDescent="0.2">
      <c r="A9" s="1448" t="s">
        <v>387</v>
      </c>
      <c r="B9" s="1448"/>
      <c r="C9" s="1448"/>
      <c r="D9" s="1448"/>
      <c r="E9" s="1448"/>
      <c r="F9" s="1448"/>
      <c r="G9" s="1448"/>
    </row>
    <row r="10" spans="1:27" ht="15" x14ac:dyDescent="0.25">
      <c r="A10" s="24" t="s">
        <v>5</v>
      </c>
      <c r="B10" s="23"/>
      <c r="C10" s="23"/>
      <c r="D10" s="23"/>
      <c r="E10" s="86"/>
      <c r="F10" s="86"/>
      <c r="G10" s="86"/>
      <c r="H10" s="86"/>
      <c r="I10" s="86"/>
      <c r="J10" s="11"/>
      <c r="K10" s="11"/>
    </row>
    <row r="11" spans="1:27" ht="17.25" customHeight="1" x14ac:dyDescent="0.25">
      <c r="A11" s="1445"/>
      <c r="B11" s="1445"/>
      <c r="C11" s="1445"/>
      <c r="D11" s="1445"/>
      <c r="E11" s="10"/>
      <c r="F11" s="10"/>
      <c r="G11" s="10"/>
      <c r="H11" s="1443"/>
      <c r="I11" s="1443"/>
      <c r="J11" s="1443"/>
      <c r="K11" s="1443"/>
      <c r="L11" s="1443"/>
      <c r="M11" s="1443"/>
      <c r="N11" s="1443"/>
    </row>
    <row r="12" spans="1:27" ht="15" x14ac:dyDescent="0.25">
      <c r="A12" s="26" t="s">
        <v>302</v>
      </c>
      <c r="F12" s="88" t="s">
        <v>1</v>
      </c>
      <c r="G12" s="87"/>
      <c r="H12" s="1442" t="s">
        <v>6</v>
      </c>
      <c r="I12" s="1443"/>
      <c r="J12" s="1443" t="s">
        <v>11</v>
      </c>
      <c r="K12" s="1443"/>
      <c r="L12" s="1443" t="s">
        <v>7</v>
      </c>
      <c r="M12" s="1443"/>
      <c r="N12" s="431" t="s">
        <v>8</v>
      </c>
      <c r="O12" s="1443" t="s">
        <v>324</v>
      </c>
      <c r="P12" s="1443"/>
      <c r="Q12" s="1443"/>
    </row>
    <row r="13" spans="1:27" ht="13.5" customHeight="1" x14ac:dyDescent="0.25">
      <c r="A13" s="17"/>
      <c r="B13" s="17"/>
      <c r="C13" s="17"/>
      <c r="D13" s="17"/>
      <c r="F13" s="18"/>
      <c r="G13" s="17"/>
      <c r="H13" s="437" t="s">
        <v>59</v>
      </c>
      <c r="I13" s="438"/>
      <c r="J13" s="438" t="s">
        <v>59</v>
      </c>
      <c r="K13" s="438"/>
      <c r="L13" s="438" t="s">
        <v>59</v>
      </c>
      <c r="M13" s="438"/>
      <c r="N13" s="438" t="s">
        <v>59</v>
      </c>
      <c r="O13" s="438"/>
      <c r="P13" s="438" t="s">
        <v>59</v>
      </c>
      <c r="Q13" s="17"/>
    </row>
    <row r="14" spans="1:27" ht="15.5" x14ac:dyDescent="0.35">
      <c r="A14" s="41" t="s">
        <v>1</v>
      </c>
      <c r="B14" s="41"/>
      <c r="C14" s="41"/>
      <c r="D14" s="41"/>
      <c r="E14" s="525"/>
      <c r="F14" s="335">
        <v>174</v>
      </c>
      <c r="G14" s="336"/>
      <c r="H14" s="782" t="s">
        <v>3069</v>
      </c>
      <c r="I14" s="783"/>
      <c r="J14" s="228">
        <v>55</v>
      </c>
      <c r="K14" s="228"/>
      <c r="L14" s="228">
        <v>21</v>
      </c>
      <c r="M14" s="228"/>
      <c r="N14" s="228" t="s">
        <v>3073</v>
      </c>
      <c r="O14" s="228"/>
      <c r="P14" s="268">
        <v>13</v>
      </c>
      <c r="Q14" s="264">
        <f>SUM(Q16:Q21)</f>
        <v>0</v>
      </c>
    </row>
    <row r="15" spans="1:27" ht="15" x14ac:dyDescent="0.25">
      <c r="A15" s="85"/>
      <c r="B15" s="85"/>
      <c r="C15" s="85"/>
      <c r="D15" s="85"/>
      <c r="E15" s="36"/>
      <c r="F15" s="293"/>
      <c r="G15" s="535"/>
      <c r="H15" s="767"/>
      <c r="I15" s="778"/>
      <c r="J15" s="457"/>
      <c r="K15" s="457"/>
      <c r="L15" s="457"/>
      <c r="M15" s="457"/>
      <c r="N15" s="11"/>
      <c r="O15" s="11"/>
      <c r="P15" s="11"/>
    </row>
    <row r="16" spans="1:27" ht="16.5" x14ac:dyDescent="0.35">
      <c r="A16" s="10"/>
      <c r="B16" s="10" t="s">
        <v>40</v>
      </c>
      <c r="C16" s="10"/>
      <c r="D16" s="10"/>
      <c r="E16" s="26"/>
      <c r="F16" s="293">
        <v>81</v>
      </c>
      <c r="G16" s="224"/>
      <c r="H16" s="755">
        <v>43</v>
      </c>
      <c r="I16" s="754"/>
      <c r="J16" s="221">
        <v>31</v>
      </c>
      <c r="K16" s="221"/>
      <c r="L16" s="221">
        <v>6</v>
      </c>
      <c r="M16" s="221"/>
      <c r="N16" s="262" t="s">
        <v>3074</v>
      </c>
      <c r="O16" s="262"/>
      <c r="P16" s="106">
        <v>0</v>
      </c>
    </row>
    <row r="17" spans="1:19" ht="16.5" x14ac:dyDescent="0.35">
      <c r="A17" s="26"/>
      <c r="B17" s="26" t="s">
        <v>303</v>
      </c>
      <c r="C17" s="9"/>
      <c r="D17" s="26"/>
      <c r="E17" s="26"/>
      <c r="F17" s="293">
        <v>12</v>
      </c>
      <c r="G17" s="223"/>
      <c r="H17" s="770" t="s">
        <v>3070</v>
      </c>
      <c r="I17" s="752"/>
      <c r="J17" s="222">
        <v>1</v>
      </c>
      <c r="K17" s="222"/>
      <c r="L17" s="222">
        <v>1</v>
      </c>
      <c r="M17" s="222"/>
      <c r="N17" s="282" t="s">
        <v>3075</v>
      </c>
      <c r="O17" s="282"/>
      <c r="P17" s="11">
        <v>1</v>
      </c>
    </row>
    <row r="18" spans="1:19" ht="16.5" x14ac:dyDescent="0.35">
      <c r="A18" s="26"/>
      <c r="B18" s="26" t="s">
        <v>304</v>
      </c>
      <c r="C18" s="9"/>
      <c r="D18" s="26"/>
      <c r="E18" s="26"/>
      <c r="F18" s="293">
        <v>22</v>
      </c>
      <c r="G18" s="223"/>
      <c r="H18" s="770">
        <v>7</v>
      </c>
      <c r="I18" s="752"/>
      <c r="J18" s="222" t="s">
        <v>3071</v>
      </c>
      <c r="K18" s="222"/>
      <c r="L18" s="222">
        <v>3</v>
      </c>
      <c r="M18" s="222"/>
      <c r="N18" s="282" t="s">
        <v>3076</v>
      </c>
      <c r="O18" s="282"/>
      <c r="P18" s="11">
        <v>0</v>
      </c>
    </row>
    <row r="19" spans="1:19" ht="16.5" x14ac:dyDescent="0.35">
      <c r="A19" s="26"/>
      <c r="B19" s="26" t="s">
        <v>305</v>
      </c>
      <c r="C19" s="26"/>
      <c r="D19" s="26"/>
      <c r="E19" s="9"/>
      <c r="F19" s="293">
        <v>12</v>
      </c>
      <c r="G19" s="221"/>
      <c r="H19" s="770">
        <v>0</v>
      </c>
      <c r="I19" s="752"/>
      <c r="J19" s="222" t="s">
        <v>3072</v>
      </c>
      <c r="K19" s="222"/>
      <c r="L19" s="222">
        <v>2</v>
      </c>
      <c r="M19" s="222"/>
      <c r="N19" s="282" t="s">
        <v>3074</v>
      </c>
      <c r="O19" s="282"/>
      <c r="P19" s="11">
        <v>4</v>
      </c>
    </row>
    <row r="20" spans="1:19" ht="15" x14ac:dyDescent="0.25">
      <c r="A20" s="26"/>
      <c r="B20" s="26" t="s">
        <v>306</v>
      </c>
      <c r="C20" s="26"/>
      <c r="D20" s="26"/>
      <c r="E20" s="9"/>
      <c r="F20" s="293">
        <v>47</v>
      </c>
      <c r="G20" s="221"/>
      <c r="H20" s="770">
        <v>8</v>
      </c>
      <c r="I20" s="752"/>
      <c r="J20" s="222">
        <v>14</v>
      </c>
      <c r="K20" s="222"/>
      <c r="L20" s="222">
        <v>9</v>
      </c>
      <c r="M20" s="222"/>
      <c r="N20" s="282">
        <v>8</v>
      </c>
      <c r="O20" s="282"/>
      <c r="P20" s="11">
        <v>8</v>
      </c>
    </row>
    <row r="21" spans="1:19" ht="15" x14ac:dyDescent="0.25">
      <c r="A21" s="26"/>
      <c r="B21" s="26"/>
      <c r="C21" s="26"/>
      <c r="D21" s="26"/>
      <c r="E21" s="9"/>
      <c r="F21" s="38"/>
      <c r="G21" s="13"/>
      <c r="H21" s="44"/>
      <c r="I21" s="44"/>
      <c r="J21" s="44"/>
      <c r="K21" s="44"/>
      <c r="L21" s="44"/>
      <c r="M21" s="44"/>
      <c r="N21" s="45"/>
      <c r="O21" s="45"/>
    </row>
    <row r="22" spans="1:19" ht="15" x14ac:dyDescent="0.25">
      <c r="A22" s="10"/>
      <c r="B22" s="456" t="s">
        <v>502</v>
      </c>
      <c r="C22" s="517"/>
      <c r="D22" s="517"/>
      <c r="E22" s="526"/>
      <c r="F22" s="527"/>
      <c r="G22" s="528"/>
      <c r="H22" s="529"/>
      <c r="I22" s="529"/>
      <c r="J22" s="529"/>
      <c r="K22" s="529"/>
      <c r="L22" s="526"/>
      <c r="M22" s="526"/>
      <c r="N22" s="526"/>
      <c r="O22" s="526"/>
      <c r="P22" s="526"/>
      <c r="Q22" s="526"/>
      <c r="R22" s="526"/>
      <c r="S22" s="526"/>
    </row>
    <row r="23" spans="1:19" ht="15" x14ac:dyDescent="0.25">
      <c r="B23" s="530" t="s">
        <v>503</v>
      </c>
      <c r="C23" s="528"/>
      <c r="D23" s="526"/>
      <c r="E23" s="526"/>
      <c r="F23" s="527"/>
      <c r="G23" s="528"/>
      <c r="H23" s="527"/>
      <c r="I23" s="527"/>
      <c r="J23" s="527"/>
      <c r="K23" s="527"/>
      <c r="L23" s="526"/>
      <c r="M23" s="526"/>
      <c r="N23" s="526"/>
      <c r="O23" s="526"/>
      <c r="P23" s="526"/>
      <c r="Q23" s="526"/>
      <c r="R23" s="526"/>
      <c r="S23" s="526"/>
    </row>
    <row r="24" spans="1:19" ht="15" x14ac:dyDescent="0.25">
      <c r="B24" s="8" t="s">
        <v>504</v>
      </c>
      <c r="C24" s="12"/>
      <c r="D24" s="12"/>
      <c r="E24" s="393"/>
      <c r="F24" s="531"/>
      <c r="G24" s="38"/>
      <c r="H24" s="44"/>
      <c r="I24" s="44"/>
      <c r="J24" s="44"/>
      <c r="K24" s="44"/>
    </row>
    <row r="25" spans="1:19" ht="15" x14ac:dyDescent="0.25">
      <c r="B25" s="8" t="s">
        <v>505</v>
      </c>
      <c r="C25" s="393"/>
      <c r="D25" s="393"/>
      <c r="E25" s="12"/>
      <c r="F25" s="531"/>
      <c r="G25" s="38"/>
      <c r="H25" s="44"/>
      <c r="I25" s="44"/>
      <c r="J25" s="44"/>
      <c r="K25" s="44"/>
    </row>
    <row r="26" spans="1:19" ht="15" x14ac:dyDescent="0.25">
      <c r="B26" s="8" t="s">
        <v>506</v>
      </c>
      <c r="C26" s="393"/>
      <c r="D26" s="393"/>
      <c r="E26" s="12"/>
      <c r="F26" s="531"/>
      <c r="G26" s="38"/>
      <c r="H26" s="44"/>
      <c r="I26" s="44"/>
      <c r="J26" s="44"/>
      <c r="K26" s="44"/>
    </row>
    <row r="27" spans="1:19" ht="15" x14ac:dyDescent="0.25">
      <c r="B27" s="532" t="s">
        <v>507</v>
      </c>
      <c r="C27" s="532"/>
      <c r="D27" s="532"/>
      <c r="E27" s="533"/>
      <c r="F27" s="534"/>
      <c r="G27" s="534"/>
      <c r="H27" s="472"/>
      <c r="I27" s="472"/>
      <c r="J27" s="472"/>
      <c r="K27" s="472"/>
      <c r="L27" s="532"/>
      <c r="M27" s="532"/>
      <c r="N27" s="532"/>
      <c r="O27" s="532"/>
      <c r="P27" s="532"/>
      <c r="Q27" s="532"/>
      <c r="R27" s="532"/>
      <c r="S27" s="532"/>
    </row>
    <row r="28" spans="1:19" x14ac:dyDescent="0.35">
      <c r="B28" s="1423" t="s">
        <v>3067</v>
      </c>
      <c r="C28" s="532"/>
      <c r="D28" s="532"/>
      <c r="E28" s="532"/>
      <c r="F28" s="1424"/>
      <c r="G28" s="1424"/>
      <c r="H28" s="1425"/>
      <c r="I28" s="1425"/>
      <c r="J28" s="1425"/>
      <c r="K28" s="1425"/>
      <c r="L28" s="532"/>
      <c r="M28" s="532"/>
      <c r="N28" s="532"/>
      <c r="O28" s="532"/>
      <c r="P28" s="532"/>
      <c r="Q28" s="532"/>
      <c r="R28" s="532"/>
      <c r="S28" s="532"/>
    </row>
    <row r="29" spans="1:19" x14ac:dyDescent="0.35">
      <c r="E29" s="12"/>
      <c r="F29" s="38"/>
      <c r="G29" s="13"/>
      <c r="H29" s="44"/>
      <c r="I29" s="44"/>
      <c r="J29" s="44"/>
      <c r="K29" s="44"/>
    </row>
    <row r="30" spans="1:19" x14ac:dyDescent="0.35">
      <c r="C30" s="12"/>
      <c r="F30" s="38"/>
      <c r="G30" s="13"/>
      <c r="H30" s="44"/>
      <c r="I30" s="44"/>
      <c r="J30" s="44"/>
      <c r="K30" s="44"/>
    </row>
    <row r="31" spans="1:19" x14ac:dyDescent="0.35">
      <c r="A31" s="10"/>
      <c r="B31" s="10"/>
      <c r="C31" s="10"/>
      <c r="F31" s="38"/>
      <c r="G31" s="12"/>
      <c r="H31" s="44"/>
      <c r="I31" s="44"/>
      <c r="J31" s="44"/>
      <c r="K31" s="44"/>
    </row>
    <row r="32" spans="1:19" x14ac:dyDescent="0.35">
      <c r="A32" s="10"/>
      <c r="B32" s="10"/>
      <c r="C32" s="10"/>
      <c r="E32" s="12"/>
      <c r="F32" s="38"/>
      <c r="G32" s="13"/>
      <c r="H32" s="44"/>
      <c r="I32" s="44"/>
      <c r="J32" s="44"/>
      <c r="K32" s="44"/>
    </row>
    <row r="33" spans="1:11" x14ac:dyDescent="0.35">
      <c r="A33" s="10"/>
      <c r="B33" s="10"/>
      <c r="C33" s="10"/>
      <c r="E33" s="12"/>
      <c r="F33" s="38"/>
      <c r="G33" s="13"/>
      <c r="H33" s="44"/>
      <c r="I33" s="44"/>
      <c r="J33" s="44"/>
      <c r="K33" s="44"/>
    </row>
    <row r="34" spans="1:11" x14ac:dyDescent="0.35">
      <c r="A34" s="10"/>
      <c r="B34" s="10"/>
      <c r="C34" s="10"/>
      <c r="E34" s="12"/>
      <c r="F34" s="38"/>
      <c r="G34" s="13"/>
      <c r="H34" s="44"/>
      <c r="I34" s="44"/>
      <c r="J34" s="44"/>
      <c r="K34" s="44"/>
    </row>
    <row r="35" spans="1:11" x14ac:dyDescent="0.35">
      <c r="A35" s="10"/>
      <c r="B35" s="10"/>
      <c r="C35" s="10"/>
      <c r="E35" s="12"/>
      <c r="F35" s="38"/>
      <c r="G35" s="13"/>
      <c r="H35" s="44"/>
      <c r="I35" s="44"/>
      <c r="J35" s="44"/>
      <c r="K35" s="44"/>
    </row>
    <row r="36" spans="1:11" x14ac:dyDescent="0.35">
      <c r="A36" s="10"/>
      <c r="B36" s="10"/>
      <c r="C36" s="10"/>
      <c r="E36" s="12"/>
      <c r="F36" s="38"/>
      <c r="G36" s="13"/>
      <c r="H36" s="44"/>
      <c r="I36" s="44"/>
      <c r="J36" s="44"/>
      <c r="K36" s="44"/>
    </row>
    <row r="37" spans="1:11" x14ac:dyDescent="0.35">
      <c r="A37" s="10"/>
      <c r="B37" s="10"/>
      <c r="C37" s="10"/>
      <c r="E37" s="12"/>
      <c r="F37" s="38"/>
      <c r="G37" s="13"/>
      <c r="H37" s="44"/>
      <c r="I37" s="44"/>
      <c r="J37" s="44"/>
      <c r="K37" s="44"/>
    </row>
    <row r="38" spans="1:11" x14ac:dyDescent="0.35">
      <c r="A38" s="10"/>
      <c r="B38" s="10"/>
      <c r="C38" s="10"/>
      <c r="E38" s="12"/>
      <c r="F38" s="38"/>
      <c r="G38" s="13"/>
      <c r="H38" s="44"/>
      <c r="I38" s="44"/>
      <c r="J38" s="44"/>
      <c r="K38" s="44"/>
    </row>
    <row r="39" spans="1:11" x14ac:dyDescent="0.35">
      <c r="A39" s="10"/>
      <c r="B39" s="10"/>
      <c r="C39" s="10"/>
      <c r="E39" s="12"/>
      <c r="F39" s="38"/>
      <c r="G39" s="13"/>
      <c r="H39" s="44"/>
      <c r="I39" s="44"/>
      <c r="J39" s="44"/>
      <c r="K39" s="44"/>
    </row>
    <row r="40" spans="1:11" x14ac:dyDescent="0.35">
      <c r="A40" s="50"/>
      <c r="B40" s="50"/>
      <c r="C40" s="50"/>
      <c r="D40" s="51"/>
      <c r="E40" s="52"/>
      <c r="F40" s="54"/>
      <c r="G40" s="53"/>
      <c r="H40" s="53"/>
      <c r="I40" s="53"/>
      <c r="J40" s="53"/>
      <c r="K40" s="53"/>
    </row>
    <row r="41" spans="1:11" x14ac:dyDescent="0.35">
      <c r="A41" s="50"/>
      <c r="B41" s="50"/>
      <c r="C41" s="50"/>
      <c r="D41" s="51"/>
      <c r="E41" s="52"/>
      <c r="F41" s="54"/>
      <c r="G41" s="53"/>
      <c r="H41" s="53"/>
      <c r="I41" s="53"/>
      <c r="J41" s="53"/>
      <c r="K41" s="53"/>
    </row>
    <row r="42" spans="1:11" s="59" customFormat="1" ht="15.5" x14ac:dyDescent="0.35">
      <c r="A42" s="90"/>
      <c r="B42" s="90"/>
      <c r="C42" s="90"/>
      <c r="D42" s="90"/>
      <c r="E42" s="57"/>
      <c r="F42" s="74"/>
      <c r="G42" s="58"/>
      <c r="H42" s="33"/>
      <c r="I42" s="33"/>
      <c r="J42" s="33"/>
      <c r="K42" s="33"/>
    </row>
    <row r="43" spans="1:11" s="59" customFormat="1" x14ac:dyDescent="0.35">
      <c r="A43" s="1446"/>
      <c r="B43" s="1446"/>
      <c r="C43" s="1446"/>
      <c r="D43" s="1446"/>
      <c r="F43" s="46"/>
      <c r="G43" s="46"/>
      <c r="H43" s="46"/>
      <c r="I43" s="46"/>
      <c r="J43" s="46"/>
      <c r="K43" s="46"/>
    </row>
    <row r="44" spans="1:11" s="59" customFormat="1" x14ac:dyDescent="0.35">
      <c r="C44" s="60"/>
      <c r="F44" s="46"/>
      <c r="G44" s="60"/>
      <c r="H44" s="44"/>
      <c r="I44" s="44"/>
      <c r="J44" s="44"/>
      <c r="K44" s="44"/>
    </row>
    <row r="45" spans="1:11" s="59" customFormat="1" x14ac:dyDescent="0.35">
      <c r="C45" s="60"/>
      <c r="F45" s="46"/>
      <c r="G45" s="60"/>
      <c r="H45" s="44"/>
      <c r="I45" s="44"/>
      <c r="J45" s="44"/>
      <c r="K45" s="44"/>
    </row>
    <row r="46" spans="1:11" s="59" customFormat="1" x14ac:dyDescent="0.35">
      <c r="E46" s="60"/>
      <c r="F46" s="46"/>
      <c r="G46" s="44"/>
      <c r="H46" s="44"/>
      <c r="I46" s="44"/>
      <c r="J46" s="44"/>
      <c r="K46" s="44"/>
    </row>
    <row r="47" spans="1:11" s="59" customFormat="1" x14ac:dyDescent="0.35">
      <c r="E47" s="60"/>
      <c r="F47" s="46"/>
      <c r="G47" s="44"/>
      <c r="H47" s="44"/>
      <c r="I47" s="44"/>
      <c r="J47" s="44"/>
      <c r="K47" s="44"/>
    </row>
    <row r="48" spans="1:11" s="59" customFormat="1" x14ac:dyDescent="0.35">
      <c r="E48" s="60"/>
      <c r="F48" s="46"/>
      <c r="G48" s="44"/>
      <c r="H48" s="44"/>
      <c r="I48" s="44"/>
      <c r="J48" s="44"/>
      <c r="K48" s="44"/>
    </row>
    <row r="49" spans="1:11" s="59" customFormat="1" x14ac:dyDescent="0.35">
      <c r="A49" s="61"/>
      <c r="B49" s="61"/>
      <c r="C49" s="61"/>
      <c r="D49" s="61"/>
      <c r="F49" s="46"/>
      <c r="G49" s="60"/>
      <c r="H49" s="62"/>
      <c r="I49" s="62"/>
      <c r="J49" s="62"/>
      <c r="K49" s="62"/>
    </row>
    <row r="50" spans="1:11" s="59" customFormat="1" x14ac:dyDescent="0.35">
      <c r="C50" s="60"/>
      <c r="D50" s="60"/>
      <c r="F50" s="46"/>
      <c r="G50" s="44"/>
      <c r="H50" s="44"/>
      <c r="I50" s="44"/>
      <c r="J50" s="44"/>
      <c r="K50" s="44"/>
    </row>
    <row r="51" spans="1:11" x14ac:dyDescent="0.35">
      <c r="A51" s="51"/>
      <c r="B51" s="51"/>
      <c r="C51" s="52"/>
      <c r="D51" s="51"/>
      <c r="E51" s="51"/>
      <c r="F51" s="54"/>
      <c r="G51" s="53"/>
      <c r="H51" s="53"/>
      <c r="I51" s="53"/>
      <c r="J51" s="53"/>
      <c r="K51" s="53"/>
    </row>
    <row r="52" spans="1:11" x14ac:dyDescent="0.35">
      <c r="A52" s="50"/>
      <c r="B52" s="50"/>
      <c r="C52" s="50"/>
      <c r="D52" s="51"/>
      <c r="E52" s="51"/>
      <c r="F52" s="54"/>
      <c r="G52" s="52"/>
      <c r="H52" s="53"/>
      <c r="I52" s="53"/>
      <c r="J52" s="53"/>
      <c r="K52" s="53"/>
    </row>
    <row r="53" spans="1:11" x14ac:dyDescent="0.35">
      <c r="A53" s="50"/>
      <c r="B53" s="50"/>
      <c r="C53" s="50"/>
      <c r="D53" s="51"/>
      <c r="E53" s="52"/>
      <c r="F53" s="54"/>
      <c r="G53" s="53"/>
      <c r="H53" s="53"/>
      <c r="I53" s="53"/>
      <c r="J53" s="53"/>
      <c r="K53" s="53"/>
    </row>
    <row r="54" spans="1:11" x14ac:dyDescent="0.35">
      <c r="A54" s="51"/>
      <c r="B54" s="51"/>
      <c r="C54" s="52"/>
      <c r="D54" s="51"/>
      <c r="E54" s="51"/>
      <c r="F54" s="55"/>
      <c r="G54" s="52"/>
      <c r="H54" s="52"/>
      <c r="I54" s="52"/>
      <c r="J54" s="52"/>
      <c r="K54" s="52"/>
    </row>
    <row r="55" spans="1:11" x14ac:dyDescent="0.35">
      <c r="A55" s="1441"/>
      <c r="B55" s="1441"/>
      <c r="C55" s="1441"/>
      <c r="D55" s="1441"/>
      <c r="E55" s="51"/>
      <c r="F55" s="54"/>
      <c r="G55" s="54"/>
      <c r="H55" s="54"/>
      <c r="I55" s="54"/>
      <c r="J55" s="54"/>
      <c r="K55" s="54"/>
    </row>
    <row r="56" spans="1:11" x14ac:dyDescent="0.35">
      <c r="A56" s="51"/>
      <c r="B56" s="51"/>
      <c r="C56" s="52"/>
      <c r="D56" s="51"/>
      <c r="E56" s="51"/>
      <c r="F56" s="54"/>
      <c r="G56" s="52"/>
      <c r="H56" s="53"/>
      <c r="I56" s="53"/>
      <c r="J56" s="53"/>
      <c r="K56" s="53"/>
    </row>
    <row r="57" spans="1:11" x14ac:dyDescent="0.35">
      <c r="A57" s="51"/>
      <c r="B57" s="51"/>
      <c r="C57" s="52"/>
      <c r="D57" s="51"/>
      <c r="E57" s="51"/>
      <c r="F57" s="54"/>
      <c r="G57" s="52"/>
      <c r="H57" s="53"/>
      <c r="I57" s="53"/>
      <c r="J57" s="53"/>
      <c r="K57" s="53"/>
    </row>
    <row r="58" spans="1:11" x14ac:dyDescent="0.35">
      <c r="A58" s="51"/>
      <c r="B58" s="51"/>
      <c r="C58" s="51"/>
      <c r="D58" s="51"/>
      <c r="E58" s="52"/>
      <c r="F58" s="54"/>
      <c r="G58" s="53"/>
      <c r="H58" s="53"/>
      <c r="I58" s="53"/>
      <c r="J58" s="53"/>
      <c r="K58" s="53"/>
    </row>
    <row r="59" spans="1:11" x14ac:dyDescent="0.35">
      <c r="A59" s="51"/>
      <c r="B59" s="51"/>
      <c r="C59" s="51"/>
      <c r="D59" s="51"/>
      <c r="E59" s="52"/>
      <c r="F59" s="54"/>
      <c r="G59" s="53"/>
      <c r="H59" s="53"/>
      <c r="I59" s="53"/>
      <c r="J59" s="53"/>
      <c r="K59" s="53"/>
    </row>
    <row r="60" spans="1:11" x14ac:dyDescent="0.35">
      <c r="A60" s="51"/>
      <c r="B60" s="51"/>
      <c r="C60" s="51"/>
      <c r="D60" s="51"/>
      <c r="E60" s="52"/>
      <c r="F60" s="54"/>
      <c r="G60" s="53"/>
      <c r="H60" s="53"/>
      <c r="I60" s="53"/>
      <c r="J60" s="53"/>
      <c r="K60" s="53"/>
    </row>
    <row r="61" spans="1:11" x14ac:dyDescent="0.35">
      <c r="A61" s="50"/>
      <c r="B61" s="50"/>
      <c r="C61" s="50"/>
      <c r="D61" s="50"/>
      <c r="E61" s="51"/>
      <c r="F61" s="54"/>
      <c r="G61" s="52"/>
      <c r="H61" s="63"/>
      <c r="I61" s="63"/>
      <c r="J61" s="63"/>
      <c r="K61" s="63"/>
    </row>
    <row r="62" spans="1:11" x14ac:dyDescent="0.35">
      <c r="A62" s="51"/>
      <c r="B62" s="51"/>
      <c r="C62" s="52"/>
      <c r="D62" s="52"/>
      <c r="E62" s="51"/>
      <c r="F62" s="54"/>
      <c r="G62" s="53"/>
      <c r="H62" s="53"/>
      <c r="I62" s="53"/>
      <c r="J62" s="53"/>
      <c r="K62" s="53"/>
    </row>
    <row r="63" spans="1:11" x14ac:dyDescent="0.35">
      <c r="A63" s="51"/>
      <c r="B63" s="51"/>
      <c r="C63" s="52"/>
      <c r="D63" s="51"/>
      <c r="E63" s="51"/>
      <c r="F63" s="54"/>
      <c r="G63" s="53"/>
      <c r="H63" s="53"/>
      <c r="I63" s="53"/>
      <c r="J63" s="53"/>
      <c r="K63" s="53"/>
    </row>
    <row r="64" spans="1:11" x14ac:dyDescent="0.35">
      <c r="A64" s="50"/>
      <c r="B64" s="50"/>
      <c r="C64" s="50"/>
      <c r="D64" s="51"/>
      <c r="E64" s="51"/>
      <c r="F64" s="54"/>
      <c r="G64" s="52"/>
      <c r="H64" s="53"/>
      <c r="I64" s="53"/>
      <c r="J64" s="53"/>
      <c r="K64" s="53"/>
    </row>
    <row r="65" spans="1:11" x14ac:dyDescent="0.35">
      <c r="A65" s="50"/>
      <c r="B65" s="50"/>
      <c r="C65" s="50"/>
      <c r="D65" s="51"/>
      <c r="E65" s="52"/>
      <c r="F65" s="54"/>
      <c r="G65" s="53"/>
      <c r="H65" s="53"/>
      <c r="I65" s="53"/>
      <c r="J65" s="53"/>
      <c r="K65" s="53"/>
    </row>
    <row r="66" spans="1:11" x14ac:dyDescent="0.35">
      <c r="A66" s="51"/>
      <c r="B66" s="51"/>
      <c r="C66" s="52"/>
      <c r="D66" s="51"/>
      <c r="E66" s="51"/>
      <c r="F66" s="55"/>
      <c r="G66" s="52"/>
      <c r="H66" s="52"/>
      <c r="I66" s="52"/>
      <c r="J66" s="52"/>
      <c r="K66" s="52"/>
    </row>
    <row r="67" spans="1:11" x14ac:dyDescent="0.35">
      <c r="A67" s="1441"/>
      <c r="B67" s="1441"/>
      <c r="C67" s="1441"/>
      <c r="D67" s="1441"/>
      <c r="E67" s="51"/>
      <c r="F67" s="54"/>
      <c r="G67" s="54"/>
      <c r="H67" s="54"/>
      <c r="I67" s="54"/>
      <c r="J67" s="54"/>
      <c r="K67" s="54"/>
    </row>
    <row r="68" spans="1:11" x14ac:dyDescent="0.35">
      <c r="A68" s="51"/>
      <c r="B68" s="51"/>
      <c r="C68" s="52"/>
      <c r="D68" s="51"/>
      <c r="E68" s="51"/>
      <c r="F68" s="54"/>
      <c r="G68" s="52"/>
      <c r="H68" s="53"/>
      <c r="I68" s="53"/>
      <c r="J68" s="53"/>
      <c r="K68" s="53"/>
    </row>
    <row r="69" spans="1:11" x14ac:dyDescent="0.35">
      <c r="A69" s="51"/>
      <c r="B69" s="51"/>
      <c r="C69" s="52"/>
      <c r="D69" s="51"/>
      <c r="E69" s="51"/>
      <c r="F69" s="54"/>
      <c r="G69" s="52"/>
      <c r="H69" s="53"/>
      <c r="I69" s="53"/>
      <c r="J69" s="53"/>
      <c r="K69" s="53"/>
    </row>
    <row r="70" spans="1:11" x14ac:dyDescent="0.35">
      <c r="A70" s="51"/>
      <c r="B70" s="51"/>
      <c r="C70" s="51"/>
      <c r="D70" s="51"/>
      <c r="E70" s="52"/>
      <c r="F70" s="54"/>
      <c r="G70" s="53"/>
      <c r="H70" s="53"/>
      <c r="I70" s="53"/>
      <c r="J70" s="53"/>
      <c r="K70" s="53"/>
    </row>
    <row r="71" spans="1:11" x14ac:dyDescent="0.35">
      <c r="A71" s="51"/>
      <c r="B71" s="51"/>
      <c r="C71" s="51"/>
      <c r="D71" s="51"/>
      <c r="E71" s="52"/>
      <c r="F71" s="54"/>
      <c r="G71" s="53"/>
      <c r="H71" s="53"/>
      <c r="I71" s="53"/>
      <c r="J71" s="53"/>
      <c r="K71" s="53"/>
    </row>
    <row r="72" spans="1:11" x14ac:dyDescent="0.35">
      <c r="A72" s="51"/>
      <c r="B72" s="51"/>
      <c r="C72" s="51"/>
      <c r="D72" s="51"/>
      <c r="E72" s="52"/>
      <c r="F72" s="54"/>
      <c r="G72" s="53"/>
      <c r="H72" s="53"/>
      <c r="I72" s="53"/>
      <c r="J72" s="53"/>
      <c r="K72" s="53"/>
    </row>
    <row r="73" spans="1:11" x14ac:dyDescent="0.35">
      <c r="A73" s="50"/>
      <c r="B73" s="50"/>
      <c r="C73" s="50"/>
      <c r="D73" s="50"/>
      <c r="E73" s="51"/>
      <c r="F73" s="54"/>
      <c r="G73" s="52"/>
      <c r="H73" s="63"/>
      <c r="I73" s="63"/>
      <c r="J73" s="63"/>
      <c r="K73" s="63"/>
    </row>
    <row r="74" spans="1:11" x14ac:dyDescent="0.35">
      <c r="A74" s="51"/>
      <c r="B74" s="51"/>
      <c r="C74" s="52"/>
      <c r="D74" s="52"/>
      <c r="E74" s="51"/>
      <c r="F74" s="54"/>
      <c r="G74" s="53"/>
      <c r="H74" s="53"/>
      <c r="I74" s="53"/>
      <c r="J74" s="53"/>
      <c r="K74" s="53"/>
    </row>
    <row r="75" spans="1:11" ht="15" customHeight="1" x14ac:dyDescent="0.35">
      <c r="A75" s="51"/>
      <c r="B75" s="51"/>
      <c r="C75" s="52"/>
      <c r="D75" s="51"/>
      <c r="E75" s="51"/>
      <c r="F75" s="54"/>
      <c r="G75" s="53"/>
      <c r="H75" s="53"/>
      <c r="I75" s="53"/>
      <c r="J75" s="53"/>
      <c r="K75" s="53"/>
    </row>
    <row r="76" spans="1:11" x14ac:dyDescent="0.35">
      <c r="A76" s="50"/>
      <c r="B76" s="50"/>
      <c r="C76" s="50"/>
      <c r="D76" s="51"/>
      <c r="E76" s="51"/>
      <c r="F76" s="54"/>
      <c r="G76" s="52"/>
      <c r="H76" s="53"/>
      <c r="I76" s="53"/>
      <c r="J76" s="53"/>
      <c r="K76" s="53"/>
    </row>
    <row r="77" spans="1:11" x14ac:dyDescent="0.35">
      <c r="A77" s="50"/>
      <c r="B77" s="50"/>
      <c r="C77" s="50"/>
      <c r="D77" s="51"/>
      <c r="E77" s="52"/>
      <c r="F77" s="54"/>
      <c r="G77" s="53"/>
      <c r="H77" s="53"/>
      <c r="I77" s="53"/>
      <c r="J77" s="53"/>
      <c r="K77" s="53"/>
    </row>
    <row r="78" spans="1:11" x14ac:dyDescent="0.35">
      <c r="A78" s="51"/>
      <c r="B78" s="51"/>
      <c r="C78" s="51"/>
      <c r="D78" s="51"/>
      <c r="E78" s="51"/>
      <c r="F78" s="75"/>
      <c r="G78" s="51"/>
      <c r="H78" s="51"/>
      <c r="I78" s="51"/>
      <c r="J78" s="51"/>
      <c r="K78" s="51"/>
    </row>
    <row r="79" spans="1:11" x14ac:dyDescent="0.35">
      <c r="A79" s="1441"/>
      <c r="B79" s="1441"/>
      <c r="C79" s="1441"/>
      <c r="D79" s="1441"/>
      <c r="E79" s="51"/>
      <c r="F79" s="54"/>
      <c r="G79" s="54"/>
      <c r="H79" s="54"/>
      <c r="I79" s="54"/>
      <c r="J79" s="54"/>
      <c r="K79" s="54"/>
    </row>
    <row r="80" spans="1:11" x14ac:dyDescent="0.35">
      <c r="A80" s="51"/>
      <c r="B80" s="51"/>
      <c r="C80" s="51"/>
      <c r="D80" s="51"/>
      <c r="E80" s="51"/>
      <c r="F80" s="51"/>
      <c r="G80" s="51"/>
      <c r="H80" s="51"/>
      <c r="I80" s="51"/>
      <c r="J80" s="51"/>
      <c r="K80" s="51"/>
    </row>
  </sheetData>
  <customSheetViews>
    <customSheetView guid="{6E86E696-B0D6-465F-9D8E-9F701215684B}" scale="80">
      <pane ySplit="14" topLeftCell="A15" activePane="bottomLeft" state="frozen"/>
      <selection pane="bottomLeft" activeCell="L31" sqref="L31"/>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T19" sqref="T19"/>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S6" sqref="S6"/>
      <pageMargins left="0.7" right="0.7" top="0.75" bottom="0.75" header="0.3" footer="0.3"/>
      <pageSetup paperSize="9" orientation="portrait" r:id="rId3"/>
    </customSheetView>
    <customSheetView guid="{15A268B0-4848-47EE-BF14-0F187D7B6211}" scale="80">
      <pane ySplit="12" topLeftCell="A14" activePane="bottomLeft" state="frozen"/>
      <selection pane="bottomLeft" activeCell="P22" sqref="P22"/>
      <pageMargins left="0.7" right="0.7" top="0.75" bottom="0.75" header="0.3" footer="0.3"/>
      <pageSetup paperSize="9" orientation="portrait" r:id="rId4"/>
    </customSheetView>
    <customSheetView guid="{C9002C72-A0F7-4AAF-83BF-3FC793C5F997}" scale="80">
      <pane ySplit="12" topLeftCell="A13" activePane="bottomLeft" state="frozen"/>
      <selection pane="bottomLeft" activeCell="R21" sqref="R21"/>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3" activePane="bottomLeft" state="frozen"/>
      <selection pane="bottomLeft" activeCell="T19" sqref="T19"/>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F18" sqref="F18"/>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S6" sqref="S6"/>
      <pageMargins left="0.7" right="0.7" top="0.75" bottom="0.75" header="0.3" footer="0.3"/>
      <pageSetup paperSize="9" orientation="portrait" r:id="rId9"/>
    </customSheetView>
  </customSheetViews>
  <mergeCells count="12">
    <mergeCell ref="A67:D67"/>
    <mergeCell ref="A79:D79"/>
    <mergeCell ref="A11:D11"/>
    <mergeCell ref="H11:N11"/>
    <mergeCell ref="J12:K12"/>
    <mergeCell ref="L12:M12"/>
    <mergeCell ref="A43:D43"/>
    <mergeCell ref="A4:L4"/>
    <mergeCell ref="A9:G9"/>
    <mergeCell ref="A55:D55"/>
    <mergeCell ref="H12:I12"/>
    <mergeCell ref="O12:Q12"/>
  </mergeCells>
  <hyperlinks>
    <hyperlink ref="A10:D10" location="Contents!A1" display="Return to Contents"/>
  </hyperlinks>
  <pageMargins left="0.7" right="0.7" top="0.75" bottom="0.75" header="0.3" footer="0.3"/>
  <pageSetup paperSize="9" orientation="portrait"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66"/>
  <sheetViews>
    <sheetView zoomScale="80" zoomScaleNormal="80" workbookViewId="0">
      <pane ySplit="13" topLeftCell="A14" activePane="bottomLeft" state="frozen"/>
      <selection pane="bottomLeft"/>
    </sheetView>
  </sheetViews>
  <sheetFormatPr defaultColWidth="9.1796875" defaultRowHeight="14.5" x14ac:dyDescent="0.35"/>
  <cols>
    <col min="1" max="3" width="1.54296875" style="7" customWidth="1"/>
    <col min="4" max="4" width="5.1796875" style="7" customWidth="1"/>
    <col min="5" max="5" width="19.1796875" style="7" customWidth="1"/>
    <col min="6" max="6" width="9.1796875" style="45"/>
    <col min="7" max="7" width="1.26953125" style="7" customWidth="1"/>
    <col min="8" max="8" width="7.1796875" style="45" bestFit="1" customWidth="1"/>
    <col min="9" max="10" width="1.26953125" style="7" customWidth="1"/>
    <col min="11" max="11" width="7.1796875" style="45" bestFit="1" customWidth="1"/>
    <col min="12" max="12" width="1.26953125" style="7" customWidth="1"/>
    <col min="13" max="13" width="7.1796875" style="45" bestFit="1" customWidth="1"/>
    <col min="14" max="14" width="1.26953125" style="7" customWidth="1"/>
    <col min="15" max="15" width="7.1796875" style="45" bestFit="1" customWidth="1"/>
    <col min="16" max="16" width="1.26953125" style="7" customWidth="1"/>
    <col min="17" max="17" width="7.1796875" style="45" customWidth="1"/>
    <col min="18" max="18" width="1.26953125" style="7" customWidth="1"/>
    <col min="19" max="16384" width="9.1796875" style="7"/>
  </cols>
  <sheetData>
    <row r="1" spans="1:26" ht="6" customHeight="1" x14ac:dyDescent="0.35"/>
    <row r="2" spans="1:26" s="1145" customFormat="1" ht="18" x14ac:dyDescent="0.4">
      <c r="A2" s="1281" t="s">
        <v>3083</v>
      </c>
      <c r="B2" s="1281"/>
      <c r="C2" s="1281"/>
      <c r="D2" s="1281"/>
      <c r="E2" s="1281"/>
      <c r="F2" s="1281"/>
      <c r="G2" s="1281"/>
      <c r="H2" s="1281"/>
      <c r="I2" s="1281"/>
      <c r="J2" s="1281"/>
      <c r="K2" s="1281"/>
      <c r="L2" s="1281"/>
      <c r="M2" s="1281"/>
      <c r="N2" s="1281"/>
      <c r="O2" s="1281"/>
      <c r="P2" s="1281"/>
      <c r="Q2" s="423"/>
    </row>
    <row r="3" spans="1:26" s="1145" customFormat="1" ht="19" customHeight="1" x14ac:dyDescent="0.3">
      <c r="A3" s="1427" t="s">
        <v>3077</v>
      </c>
      <c r="F3" s="423"/>
      <c r="H3" s="423"/>
      <c r="J3" s="1167"/>
      <c r="K3" s="423"/>
      <c r="M3" s="423"/>
      <c r="O3" s="423"/>
      <c r="Q3" s="423"/>
    </row>
    <row r="4" spans="1:26" s="1145" customFormat="1" ht="19" customHeight="1" x14ac:dyDescent="0.3">
      <c r="A4" s="1426" t="s">
        <v>3078</v>
      </c>
      <c r="F4" s="423"/>
      <c r="H4" s="423"/>
      <c r="J4" s="1167"/>
      <c r="K4" s="423"/>
      <c r="M4" s="423"/>
      <c r="O4" s="423"/>
      <c r="Q4" s="423"/>
    </row>
    <row r="5" spans="1:26" s="1145" customFormat="1" ht="17" customHeight="1" x14ac:dyDescent="0.35">
      <c r="A5" s="1438" t="s">
        <v>3084</v>
      </c>
      <c r="B5" s="1438"/>
      <c r="C5" s="1438"/>
      <c r="D5" s="1438"/>
      <c r="E5" s="1438"/>
      <c r="F5" s="1438"/>
      <c r="G5" s="1438"/>
      <c r="H5" s="1438"/>
      <c r="I5" s="1438"/>
      <c r="J5" s="1438"/>
      <c r="K5" s="1438"/>
      <c r="L5" s="1438"/>
      <c r="M5" s="1438"/>
      <c r="N5" s="1438"/>
      <c r="O5" s="1438"/>
      <c r="P5" s="1438"/>
      <c r="Q5" s="1439"/>
      <c r="R5" s="1439"/>
      <c r="S5" s="1439"/>
      <c r="T5" s="1439"/>
      <c r="U5" s="1439"/>
      <c r="V5" s="1439"/>
      <c r="W5" s="1439"/>
      <c r="X5" s="1439"/>
      <c r="Y5" s="1439"/>
      <c r="Z5" s="1439"/>
    </row>
    <row r="6" spans="1:26" s="1145" customFormat="1" ht="6.5" customHeight="1" x14ac:dyDescent="0.3">
      <c r="F6" s="423"/>
      <c r="H6" s="423"/>
      <c r="J6" s="1167"/>
      <c r="K6" s="423"/>
      <c r="M6" s="423"/>
      <c r="O6" s="423"/>
      <c r="Q6" s="423"/>
    </row>
    <row r="7" spans="1:26" s="1145" customFormat="1" ht="17" customHeight="1" x14ac:dyDescent="0.35">
      <c r="A7" s="1450" t="s">
        <v>3087</v>
      </c>
      <c r="B7" s="1450"/>
      <c r="C7" s="1450"/>
      <c r="D7" s="1450"/>
      <c r="E7" s="1450"/>
      <c r="F7" s="1450"/>
      <c r="G7" s="1450"/>
      <c r="H7" s="1450"/>
      <c r="I7" s="1450"/>
      <c r="J7" s="1450"/>
      <c r="K7" s="1450"/>
      <c r="L7" s="1450"/>
      <c r="M7" s="1450"/>
      <c r="N7" s="1450"/>
      <c r="O7" s="1450"/>
      <c r="P7" s="1439"/>
      <c r="Q7" s="1439"/>
      <c r="R7" s="1439"/>
      <c r="S7" s="1439"/>
      <c r="T7" s="1439"/>
      <c r="U7" s="1439"/>
      <c r="V7" s="1439"/>
      <c r="W7" s="1439"/>
      <c r="X7" s="1439"/>
      <c r="Y7" s="1439"/>
    </row>
    <row r="8" spans="1:26" s="1145" customFormat="1" ht="17" customHeight="1" x14ac:dyDescent="0.3">
      <c r="A8" s="396" t="s">
        <v>522</v>
      </c>
      <c r="B8" s="1399"/>
      <c r="C8" s="1399"/>
      <c r="D8" s="396"/>
      <c r="E8" s="1399"/>
      <c r="F8" s="1168"/>
      <c r="G8" s="1399"/>
      <c r="H8" s="1168"/>
      <c r="I8" s="1399"/>
      <c r="J8" s="1399"/>
      <c r="K8" s="1168"/>
      <c r="L8" s="1399"/>
      <c r="M8" s="1168"/>
      <c r="N8" s="1399"/>
      <c r="O8" s="1168"/>
      <c r="P8" s="1162"/>
      <c r="Q8" s="423"/>
    </row>
    <row r="9" spans="1:26" s="1145" customFormat="1" ht="7" customHeight="1" x14ac:dyDescent="0.3">
      <c r="A9" s="396"/>
      <c r="B9" s="1399"/>
      <c r="C9" s="1399"/>
      <c r="D9" s="396"/>
      <c r="E9" s="1399"/>
      <c r="F9" s="1168"/>
      <c r="G9" s="1399"/>
      <c r="H9" s="1168"/>
      <c r="I9" s="1399"/>
      <c r="J9" s="1399"/>
      <c r="K9" s="1168"/>
      <c r="L9" s="1399"/>
      <c r="M9" s="1168"/>
      <c r="N9" s="1399"/>
      <c r="O9" s="1168"/>
      <c r="P9" s="1162"/>
      <c r="Q9" s="423"/>
    </row>
    <row r="10" spans="1:26" s="1145" customFormat="1" ht="17" customHeight="1" x14ac:dyDescent="0.3">
      <c r="A10" s="397" t="s">
        <v>380</v>
      </c>
      <c r="F10" s="423"/>
      <c r="H10" s="423"/>
      <c r="J10" s="1167"/>
      <c r="K10" s="423"/>
      <c r="M10" s="423"/>
      <c r="O10" s="423"/>
      <c r="Q10" s="423"/>
    </row>
    <row r="11" spans="1:26" ht="17" customHeight="1" x14ac:dyDescent="0.35">
      <c r="A11" s="24" t="s">
        <v>5</v>
      </c>
      <c r="B11" s="23"/>
      <c r="C11" s="23"/>
      <c r="D11" s="23"/>
      <c r="E11" s="1401"/>
      <c r="F11" s="1061"/>
      <c r="G11" s="1401"/>
      <c r="H11" s="1061"/>
      <c r="I11" s="1401"/>
      <c r="J11" s="1162"/>
      <c r="K11" s="282"/>
      <c r="L11" s="11"/>
    </row>
    <row r="12" spans="1:26" ht="17" customHeight="1" x14ac:dyDescent="0.35">
      <c r="A12" s="1445"/>
      <c r="B12" s="1445"/>
      <c r="C12" s="1445"/>
      <c r="D12" s="1445"/>
      <c r="E12" s="1162"/>
      <c r="F12" s="1035"/>
      <c r="G12" s="1162"/>
      <c r="H12" s="1443"/>
      <c r="I12" s="1443"/>
      <c r="J12" s="1443"/>
      <c r="K12" s="1443"/>
      <c r="L12" s="1443"/>
      <c r="M12" s="1443"/>
      <c r="N12" s="1443"/>
      <c r="O12" s="1443"/>
      <c r="P12" s="1443"/>
    </row>
    <row r="13" spans="1:26" ht="17" customHeight="1" x14ac:dyDescent="0.35">
      <c r="A13" s="26" t="s">
        <v>2</v>
      </c>
      <c r="F13" s="1169" t="s">
        <v>1</v>
      </c>
      <c r="G13" s="1398"/>
      <c r="H13" s="1471" t="s">
        <v>6</v>
      </c>
      <c r="I13" s="1433"/>
      <c r="J13" s="1134"/>
      <c r="K13" s="1471" t="s">
        <v>11</v>
      </c>
      <c r="L13" s="1433"/>
      <c r="M13" s="1471" t="s">
        <v>7</v>
      </c>
      <c r="N13" s="1433"/>
      <c r="O13" s="1471" t="s">
        <v>8</v>
      </c>
      <c r="P13" s="1433"/>
      <c r="Q13" s="1471" t="s">
        <v>324</v>
      </c>
      <c r="R13" s="1471"/>
      <c r="S13" s="1162"/>
    </row>
    <row r="14" spans="1:26" ht="17" customHeight="1" x14ac:dyDescent="0.35">
      <c r="A14" s="17"/>
      <c r="B14" s="17"/>
      <c r="C14" s="17"/>
      <c r="D14" s="17"/>
      <c r="E14" s="466"/>
      <c r="F14" s="1170"/>
      <c r="G14" s="17"/>
      <c r="H14" s="1170" t="s">
        <v>59</v>
      </c>
      <c r="I14" s="17"/>
      <c r="J14" s="18"/>
      <c r="K14" s="1170" t="s">
        <v>59</v>
      </c>
      <c r="L14" s="17"/>
      <c r="M14" s="1170" t="s">
        <v>59</v>
      </c>
      <c r="N14" s="17"/>
      <c r="O14" s="1170" t="s">
        <v>59</v>
      </c>
      <c r="P14" s="17"/>
      <c r="Q14" s="1472" t="s">
        <v>59</v>
      </c>
    </row>
    <row r="15" spans="1:26" ht="17" customHeight="1" x14ac:dyDescent="0.35">
      <c r="A15" s="41" t="s">
        <v>1</v>
      </c>
      <c r="B15" s="41"/>
      <c r="C15" s="41"/>
      <c r="D15" s="41"/>
      <c r="E15" s="30"/>
      <c r="F15" s="1153">
        <v>51662</v>
      </c>
      <c r="G15" s="3"/>
      <c r="H15" s="484">
        <v>9588</v>
      </c>
      <c r="I15" s="910"/>
      <c r="J15" s="794"/>
      <c r="K15" s="484">
        <v>9306</v>
      </c>
      <c r="L15" s="1139"/>
      <c r="M15" s="484">
        <v>9846</v>
      </c>
      <c r="N15" s="1139"/>
      <c r="O15" s="484">
        <v>11279</v>
      </c>
      <c r="P15" s="1139"/>
      <c r="Q15" s="484">
        <v>11643</v>
      </c>
      <c r="R15" s="491"/>
    </row>
    <row r="16" spans="1:26" ht="17" customHeight="1" x14ac:dyDescent="0.35">
      <c r="B16" s="26" t="s">
        <v>3088</v>
      </c>
      <c r="C16" s="1125"/>
      <c r="F16" s="1152">
        <v>16851</v>
      </c>
      <c r="G16" s="1040"/>
      <c r="H16" s="1054">
        <v>3464</v>
      </c>
      <c r="I16" s="256"/>
      <c r="J16" s="714"/>
      <c r="K16" s="1054">
        <v>2937</v>
      </c>
      <c r="L16" s="256"/>
      <c r="M16" s="1054">
        <v>3387</v>
      </c>
      <c r="N16" s="256"/>
      <c r="O16" s="1054">
        <v>3763</v>
      </c>
      <c r="P16" s="256"/>
      <c r="Q16" s="937">
        <v>3300</v>
      </c>
      <c r="R16" s="256"/>
    </row>
    <row r="17" spans="1:26" ht="17" customHeight="1" x14ac:dyDescent="0.35">
      <c r="A17" s="1162"/>
      <c r="B17" s="1162" t="s">
        <v>476</v>
      </c>
      <c r="C17" s="1162"/>
      <c r="F17" s="1152">
        <v>7501</v>
      </c>
      <c r="G17" s="1041"/>
      <c r="H17" s="1054">
        <v>1281</v>
      </c>
      <c r="I17" s="256"/>
      <c r="J17" s="714"/>
      <c r="K17" s="1054">
        <v>1239</v>
      </c>
      <c r="L17" s="256"/>
      <c r="M17" s="1054">
        <v>1391</v>
      </c>
      <c r="N17" s="256"/>
      <c r="O17" s="1054">
        <v>1919</v>
      </c>
      <c r="P17" s="256"/>
      <c r="Q17" s="937">
        <v>1671</v>
      </c>
      <c r="R17" s="256"/>
    </row>
    <row r="18" spans="1:26" ht="17" customHeight="1" x14ac:dyDescent="0.35">
      <c r="A18" s="1162"/>
      <c r="B18" s="1162" t="s">
        <v>54</v>
      </c>
      <c r="C18" s="1162"/>
      <c r="E18" s="1125"/>
      <c r="F18" s="1152">
        <v>9350</v>
      </c>
      <c r="G18" s="1040"/>
      <c r="H18" s="1054">
        <v>2183</v>
      </c>
      <c r="I18" s="256"/>
      <c r="J18" s="714"/>
      <c r="K18" s="1054">
        <v>1698</v>
      </c>
      <c r="L18" s="256"/>
      <c r="M18" s="1054">
        <v>1996</v>
      </c>
      <c r="N18" s="256"/>
      <c r="O18" s="1054">
        <v>1844</v>
      </c>
      <c r="P18" s="256"/>
      <c r="Q18" s="937">
        <v>1629</v>
      </c>
      <c r="R18" s="256"/>
    </row>
    <row r="19" spans="1:26" ht="17" customHeight="1" x14ac:dyDescent="0.35">
      <c r="A19" s="1162"/>
      <c r="B19" s="1162" t="s">
        <v>55</v>
      </c>
      <c r="C19" s="1162"/>
      <c r="E19" s="1125"/>
      <c r="F19" s="1152">
        <v>33087</v>
      </c>
      <c r="G19" s="1040"/>
      <c r="H19" s="1054">
        <v>5548</v>
      </c>
      <c r="I19" s="256"/>
      <c r="J19" s="714"/>
      <c r="K19" s="1054">
        <v>6160</v>
      </c>
      <c r="L19" s="256"/>
      <c r="M19" s="1054">
        <v>5746</v>
      </c>
      <c r="N19" s="256"/>
      <c r="O19" s="1054">
        <v>7357</v>
      </c>
      <c r="P19" s="256"/>
      <c r="Q19" s="937">
        <v>8276</v>
      </c>
      <c r="R19" s="256"/>
    </row>
    <row r="20" spans="1:26" ht="17" customHeight="1" x14ac:dyDescent="0.35">
      <c r="A20" s="1162"/>
      <c r="B20" s="1162" t="s">
        <v>14</v>
      </c>
      <c r="C20" s="1162"/>
      <c r="E20" s="1125"/>
      <c r="F20" s="1152">
        <v>1724</v>
      </c>
      <c r="G20" s="1040"/>
      <c r="H20" s="194">
        <v>576</v>
      </c>
      <c r="I20" s="256"/>
      <c r="J20" s="714"/>
      <c r="K20" s="415">
        <v>209</v>
      </c>
      <c r="L20" s="256"/>
      <c r="M20" s="415">
        <v>713</v>
      </c>
      <c r="N20" s="256"/>
      <c r="O20" s="415">
        <v>159</v>
      </c>
      <c r="P20" s="256"/>
      <c r="Q20" s="879">
        <v>67</v>
      </c>
      <c r="R20" s="256"/>
    </row>
    <row r="21" spans="1:26" ht="17" customHeight="1" x14ac:dyDescent="0.35">
      <c r="A21" s="1162"/>
      <c r="B21" s="1162"/>
      <c r="C21" s="1162"/>
      <c r="E21" s="1125"/>
      <c r="F21" s="998"/>
      <c r="G21" s="1040"/>
      <c r="H21" s="1129"/>
      <c r="I21" s="1129"/>
      <c r="J21" s="1126"/>
      <c r="K21" s="1129"/>
      <c r="L21" s="1129"/>
      <c r="M21" s="1129"/>
      <c r="N21" s="1129"/>
    </row>
    <row r="22" spans="1:26" ht="31" customHeight="1" x14ac:dyDescent="0.35">
      <c r="A22" s="1162"/>
      <c r="B22" s="1470" t="s">
        <v>3085</v>
      </c>
      <c r="C22" s="1439"/>
      <c r="D22" s="1439"/>
      <c r="E22" s="1439"/>
      <c r="F22" s="1439"/>
      <c r="G22" s="1439"/>
      <c r="H22" s="1439"/>
      <c r="I22" s="1439"/>
      <c r="J22" s="1439"/>
      <c r="K22" s="1439"/>
      <c r="L22" s="1439"/>
      <c r="M22" s="1439"/>
      <c r="N22" s="1439"/>
      <c r="O22" s="1439"/>
      <c r="P22" s="1439"/>
      <c r="Q22" s="1439"/>
      <c r="R22" s="1439"/>
      <c r="S22" s="1439"/>
      <c r="T22" s="1439"/>
      <c r="U22" s="1439"/>
      <c r="V22" s="1439"/>
      <c r="W22" s="1439"/>
      <c r="X22" s="1439"/>
      <c r="Y22" s="1439"/>
    </row>
    <row r="23" spans="1:26" s="59" customFormat="1" ht="17" customHeight="1" x14ac:dyDescent="0.35">
      <c r="B23" s="1400" t="s">
        <v>490</v>
      </c>
      <c r="E23" s="1039"/>
      <c r="F23" s="1130"/>
      <c r="G23" s="1129"/>
      <c r="H23" s="1129"/>
      <c r="I23" s="1129"/>
      <c r="J23" s="1129"/>
      <c r="K23" s="1129"/>
      <c r="L23" s="1129"/>
      <c r="M23" s="62"/>
      <c r="O23" s="62"/>
      <c r="Q23" s="62"/>
    </row>
    <row r="24" spans="1:26" s="59" customFormat="1" ht="34" customHeight="1" x14ac:dyDescent="0.35">
      <c r="B24" s="1473" t="s">
        <v>3086</v>
      </c>
      <c r="C24" s="1439"/>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1439"/>
      <c r="Z24" s="1439"/>
    </row>
    <row r="25" spans="1:26" s="59" customFormat="1" ht="17" customHeight="1" x14ac:dyDescent="0.35">
      <c r="B25" s="1400" t="s">
        <v>518</v>
      </c>
      <c r="C25" s="545"/>
      <c r="D25" s="545"/>
      <c r="E25" s="545"/>
      <c r="F25" s="1172"/>
      <c r="G25" s="472"/>
      <c r="H25" s="1172"/>
      <c r="I25" s="472"/>
      <c r="J25" s="472"/>
      <c r="K25" s="1172"/>
      <c r="L25" s="472"/>
      <c r="M25" s="1172"/>
      <c r="N25" s="545"/>
      <c r="O25" s="1172"/>
      <c r="P25" s="545"/>
      <c r="Q25" s="62"/>
    </row>
    <row r="26" spans="1:26" s="59" customFormat="1" ht="17" customHeight="1" x14ac:dyDescent="0.35">
      <c r="A26" s="892"/>
      <c r="C26" s="1400"/>
      <c r="D26" s="1400"/>
      <c r="E26" s="545"/>
      <c r="F26" s="1172"/>
      <c r="G26" s="545"/>
      <c r="H26" s="1172"/>
      <c r="I26" s="472"/>
      <c r="J26" s="472"/>
      <c r="K26" s="1172"/>
      <c r="L26" s="472"/>
      <c r="M26" s="1172"/>
      <c r="N26" s="545"/>
      <c r="O26" s="1172"/>
      <c r="P26" s="545"/>
      <c r="Q26" s="62"/>
    </row>
    <row r="27" spans="1:26" ht="17" customHeight="1" x14ac:dyDescent="0.35">
      <c r="A27" s="51"/>
      <c r="C27" s="545"/>
      <c r="D27" s="1411"/>
      <c r="E27" s="545"/>
      <c r="F27" s="1172"/>
      <c r="G27" s="472"/>
      <c r="H27" s="1172"/>
      <c r="I27" s="472"/>
      <c r="J27" s="472"/>
      <c r="K27" s="1172"/>
      <c r="L27" s="472"/>
      <c r="M27" s="1172"/>
      <c r="N27" s="545"/>
      <c r="O27" s="1172"/>
      <c r="P27" s="545"/>
    </row>
    <row r="28" spans="1:26" s="59" customFormat="1" ht="17" customHeight="1" x14ac:dyDescent="0.35">
      <c r="A28" s="892"/>
      <c r="C28" s="1400"/>
      <c r="D28" s="545"/>
      <c r="E28" s="545"/>
      <c r="F28" s="1172"/>
      <c r="G28" s="545"/>
      <c r="H28" s="1172"/>
      <c r="I28" s="472"/>
      <c r="J28" s="472"/>
      <c r="K28" s="1172"/>
      <c r="L28" s="472"/>
      <c r="M28" s="1172"/>
      <c r="N28" s="545"/>
      <c r="O28" s="1172"/>
      <c r="P28" s="545"/>
      <c r="Q28" s="62"/>
    </row>
    <row r="29" spans="1:26" s="59" customFormat="1" ht="17" customHeight="1" x14ac:dyDescent="0.35">
      <c r="A29" s="892"/>
      <c r="C29" s="1400"/>
      <c r="D29" s="545"/>
      <c r="E29" s="545"/>
      <c r="F29" s="1172"/>
      <c r="G29" s="472"/>
      <c r="H29" s="1172"/>
      <c r="I29" s="472"/>
      <c r="J29" s="472"/>
      <c r="K29" s="1172"/>
      <c r="L29" s="472"/>
      <c r="M29" s="1172"/>
      <c r="N29" s="545"/>
      <c r="O29" s="1172"/>
      <c r="P29" s="545"/>
      <c r="Q29" s="62"/>
    </row>
    <row r="30" spans="1:26" s="59" customFormat="1" ht="17" customHeight="1" x14ac:dyDescent="0.35">
      <c r="C30" s="1039"/>
      <c r="F30" s="1130"/>
      <c r="G30" s="1039"/>
      <c r="H30" s="1129"/>
      <c r="I30" s="1039"/>
      <c r="J30" s="1039"/>
      <c r="K30" s="1129"/>
      <c r="L30" s="1039"/>
      <c r="M30" s="62"/>
      <c r="O30" s="62"/>
      <c r="Q30" s="62"/>
    </row>
    <row r="31" spans="1:26" s="59" customFormat="1" ht="17" customHeight="1" x14ac:dyDescent="0.35">
      <c r="A31" s="1446"/>
      <c r="B31" s="1446"/>
      <c r="C31" s="1446"/>
      <c r="D31" s="1446"/>
      <c r="F31" s="1130"/>
      <c r="G31" s="1130"/>
      <c r="H31" s="1130"/>
      <c r="I31" s="1130"/>
      <c r="J31" s="1130"/>
      <c r="K31" s="1130"/>
      <c r="L31" s="1130"/>
      <c r="M31" s="62"/>
      <c r="O31" s="62"/>
      <c r="Q31" s="62"/>
    </row>
    <row r="32" spans="1:26" ht="17" customHeight="1" x14ac:dyDescent="0.35">
      <c r="A32" s="51"/>
      <c r="B32" s="51"/>
      <c r="C32" s="1131"/>
      <c r="D32" s="51"/>
      <c r="E32" s="51"/>
      <c r="F32" s="1133"/>
      <c r="G32" s="1131"/>
      <c r="H32" s="1132"/>
      <c r="I32" s="1132"/>
      <c r="J32" s="1132"/>
      <c r="K32" s="1132"/>
      <c r="L32" s="1132"/>
    </row>
    <row r="33" spans="1:16" ht="17" customHeight="1" x14ac:dyDescent="0.35">
      <c r="A33" s="51"/>
      <c r="B33" s="51"/>
      <c r="C33" s="1131"/>
      <c r="D33" s="51"/>
      <c r="E33" s="51"/>
      <c r="F33" s="1133"/>
      <c r="G33" s="1131"/>
      <c r="H33" s="1132"/>
      <c r="I33" s="1132"/>
      <c r="J33" s="1132"/>
      <c r="K33" s="1132"/>
      <c r="L33" s="1132"/>
    </row>
    <row r="34" spans="1:16" ht="17" customHeight="1" x14ac:dyDescent="0.35">
      <c r="A34" s="51"/>
      <c r="B34" s="51"/>
      <c r="C34" s="51"/>
      <c r="D34" s="51"/>
      <c r="E34" s="1131"/>
      <c r="F34" s="1133"/>
      <c r="G34" s="1132"/>
      <c r="H34" s="1132"/>
      <c r="I34" s="1132"/>
      <c r="J34" s="1132"/>
      <c r="K34" s="1132"/>
      <c r="L34" s="1132"/>
    </row>
    <row r="35" spans="1:16" ht="17" customHeight="1" x14ac:dyDescent="0.35">
      <c r="A35" s="51"/>
      <c r="B35" s="1412"/>
      <c r="C35" s="1412"/>
      <c r="D35" s="1412"/>
      <c r="E35" s="1412"/>
      <c r="F35" s="1413"/>
      <c r="G35" s="1414"/>
      <c r="H35" s="1413"/>
      <c r="I35" s="1414"/>
      <c r="J35" s="1414"/>
      <c r="K35" s="1413"/>
      <c r="L35" s="1414"/>
      <c r="M35" s="1416"/>
      <c r="N35" s="1415"/>
      <c r="O35" s="1416"/>
      <c r="P35" s="1415"/>
    </row>
    <row r="36" spans="1:16" ht="17" customHeight="1" x14ac:dyDescent="0.35">
      <c r="A36" s="51"/>
      <c r="B36" s="1412"/>
      <c r="C36" s="1412"/>
      <c r="D36" s="1412"/>
      <c r="E36" s="1412"/>
      <c r="F36" s="1413"/>
      <c r="G36" s="1414"/>
      <c r="H36" s="1413"/>
      <c r="I36" s="1414"/>
      <c r="J36" s="1414"/>
      <c r="K36" s="1413"/>
      <c r="L36" s="1414"/>
      <c r="M36" s="1416"/>
      <c r="N36" s="1415"/>
      <c r="O36" s="1416"/>
      <c r="P36" s="1415"/>
    </row>
    <row r="37" spans="1:16" ht="17" customHeight="1" x14ac:dyDescent="0.35">
      <c r="A37" s="1037"/>
      <c r="B37" s="1037"/>
      <c r="C37" s="1037"/>
      <c r="D37" s="1037"/>
      <c r="E37" s="51"/>
      <c r="F37" s="1133"/>
      <c r="G37" s="1131"/>
      <c r="H37" s="63"/>
      <c r="I37" s="63"/>
      <c r="J37" s="63"/>
      <c r="K37" s="63"/>
      <c r="L37" s="63"/>
    </row>
    <row r="38" spans="1:16" ht="17" customHeight="1" x14ac:dyDescent="0.35">
      <c r="A38" s="51"/>
      <c r="B38" s="51"/>
      <c r="C38" s="1131"/>
      <c r="D38" s="1131"/>
      <c r="E38" s="51"/>
      <c r="F38" s="1133"/>
      <c r="G38" s="1132"/>
      <c r="H38" s="1132"/>
      <c r="I38" s="1132"/>
      <c r="J38" s="1132"/>
      <c r="K38" s="1132"/>
      <c r="L38" s="1132"/>
    </row>
    <row r="39" spans="1:16" ht="17" customHeight="1" x14ac:dyDescent="0.35">
      <c r="A39" s="51"/>
      <c r="B39" s="51"/>
      <c r="C39" s="1131"/>
      <c r="D39" s="51"/>
      <c r="E39" s="51"/>
      <c r="F39" s="1133"/>
      <c r="G39" s="1132"/>
      <c r="H39" s="1132"/>
      <c r="I39" s="1132"/>
      <c r="J39" s="1132"/>
      <c r="K39" s="1132"/>
      <c r="L39" s="1132"/>
    </row>
    <row r="40" spans="1:16" ht="17" customHeight="1" x14ac:dyDescent="0.35">
      <c r="A40" s="1037"/>
      <c r="B40" s="1037"/>
      <c r="C40" s="1037"/>
      <c r="D40" s="51"/>
      <c r="E40" s="51"/>
      <c r="F40" s="1133"/>
      <c r="G40" s="1131"/>
      <c r="H40" s="1132"/>
      <c r="I40" s="1132"/>
      <c r="J40" s="1132"/>
      <c r="K40" s="1132"/>
      <c r="L40" s="1132"/>
    </row>
    <row r="41" spans="1:16" ht="17" customHeight="1" x14ac:dyDescent="0.35">
      <c r="A41" s="1037"/>
      <c r="B41" s="1037"/>
      <c r="C41" s="1037"/>
      <c r="D41" s="51"/>
      <c r="E41" s="1131"/>
      <c r="F41" s="1133"/>
      <c r="G41" s="1132"/>
      <c r="H41" s="1132"/>
      <c r="I41" s="1132"/>
      <c r="J41" s="1132"/>
      <c r="K41" s="1132"/>
      <c r="L41" s="1132"/>
    </row>
    <row r="42" spans="1:16" ht="17" customHeight="1" x14ac:dyDescent="0.35">
      <c r="A42" s="51"/>
      <c r="B42" s="51"/>
      <c r="C42" s="1131"/>
      <c r="D42" s="51"/>
      <c r="E42" s="51"/>
      <c r="F42" s="1133"/>
      <c r="G42" s="1131"/>
      <c r="H42" s="1132"/>
      <c r="I42" s="1131"/>
      <c r="J42" s="1131"/>
      <c r="K42" s="1132"/>
      <c r="L42" s="1131"/>
    </row>
    <row r="43" spans="1:16" ht="17" customHeight="1" x14ac:dyDescent="0.35">
      <c r="A43" s="1441"/>
      <c r="B43" s="1441"/>
      <c r="C43" s="1441"/>
      <c r="D43" s="1441"/>
      <c r="E43" s="51"/>
      <c r="F43" s="1133"/>
      <c r="G43" s="1133"/>
      <c r="H43" s="1133"/>
      <c r="I43" s="1133"/>
      <c r="J43" s="1133"/>
      <c r="K43" s="1133"/>
      <c r="L43" s="1133"/>
    </row>
    <row r="44" spans="1:16" ht="17" customHeight="1" x14ac:dyDescent="0.35">
      <c r="A44" s="51"/>
      <c r="B44" s="51"/>
      <c r="C44" s="1131"/>
      <c r="D44" s="51"/>
      <c r="E44" s="51"/>
      <c r="F44" s="1133"/>
      <c r="G44" s="1131"/>
      <c r="H44" s="1132"/>
      <c r="I44" s="1132"/>
      <c r="J44" s="1132"/>
      <c r="K44" s="1132"/>
      <c r="L44" s="1132"/>
    </row>
    <row r="45" spans="1:16" ht="17" customHeight="1" x14ac:dyDescent="0.35">
      <c r="A45" s="51"/>
      <c r="B45" s="51"/>
      <c r="C45" s="1131"/>
      <c r="D45" s="51"/>
      <c r="E45" s="51"/>
      <c r="F45" s="1133"/>
      <c r="G45" s="1131"/>
      <c r="H45" s="1132"/>
      <c r="I45" s="1132"/>
      <c r="J45" s="1132"/>
      <c r="K45" s="1132"/>
      <c r="L45" s="1132"/>
    </row>
    <row r="46" spans="1:16" ht="17" customHeight="1" x14ac:dyDescent="0.35">
      <c r="A46" s="51"/>
      <c r="B46" s="51"/>
      <c r="C46" s="51"/>
      <c r="D46" s="51"/>
      <c r="E46" s="1131"/>
      <c r="F46" s="1133"/>
      <c r="G46" s="1132"/>
      <c r="H46" s="1132"/>
      <c r="I46" s="1132"/>
      <c r="J46" s="1132"/>
      <c r="K46" s="1132"/>
      <c r="L46" s="1132"/>
    </row>
    <row r="47" spans="1:16" ht="17" customHeight="1" x14ac:dyDescent="0.35">
      <c r="A47" s="51"/>
      <c r="B47" s="51"/>
      <c r="C47" s="51"/>
      <c r="D47" s="51"/>
      <c r="E47" s="1131"/>
      <c r="F47" s="1133"/>
      <c r="G47" s="1132"/>
      <c r="H47" s="1132"/>
      <c r="I47" s="1132"/>
      <c r="J47" s="1132"/>
      <c r="K47" s="1132"/>
      <c r="L47" s="1132"/>
    </row>
    <row r="48" spans="1:16" ht="17" customHeight="1" x14ac:dyDescent="0.35">
      <c r="A48" s="51"/>
      <c r="B48" s="51"/>
      <c r="C48" s="51"/>
      <c r="D48" s="51"/>
      <c r="E48" s="1131"/>
      <c r="F48" s="1133"/>
      <c r="G48" s="1132"/>
      <c r="H48" s="1132"/>
      <c r="I48" s="1132"/>
      <c r="J48" s="1132"/>
      <c r="K48" s="1132"/>
      <c r="L48" s="1132"/>
    </row>
    <row r="49" spans="1:12" ht="17" customHeight="1" x14ac:dyDescent="0.35">
      <c r="A49" s="1037"/>
      <c r="B49" s="1037"/>
      <c r="C49" s="1037"/>
      <c r="D49" s="1037"/>
      <c r="E49" s="51"/>
      <c r="F49" s="1133"/>
      <c r="G49" s="1131"/>
      <c r="H49" s="63"/>
      <c r="I49" s="63"/>
      <c r="J49" s="63"/>
      <c r="K49" s="63"/>
      <c r="L49" s="63"/>
    </row>
    <row r="50" spans="1:12" ht="17" customHeight="1" x14ac:dyDescent="0.35">
      <c r="A50" s="51"/>
      <c r="B50" s="51"/>
      <c r="C50" s="1131"/>
      <c r="D50" s="1131"/>
      <c r="E50" s="51"/>
      <c r="F50" s="1133"/>
      <c r="G50" s="1132"/>
      <c r="H50" s="1132"/>
      <c r="I50" s="1132"/>
      <c r="J50" s="1132"/>
      <c r="K50" s="1132"/>
      <c r="L50" s="1132"/>
    </row>
    <row r="51" spans="1:12" ht="17" customHeight="1" x14ac:dyDescent="0.35">
      <c r="A51" s="51"/>
      <c r="B51" s="51"/>
      <c r="C51" s="1131"/>
      <c r="D51" s="51"/>
      <c r="E51" s="51"/>
      <c r="F51" s="1133"/>
      <c r="G51" s="1132"/>
      <c r="H51" s="1132"/>
      <c r="I51" s="1132"/>
      <c r="J51" s="1132"/>
      <c r="K51" s="1132"/>
      <c r="L51" s="1132"/>
    </row>
    <row r="52" spans="1:12" ht="17" customHeight="1" x14ac:dyDescent="0.35">
      <c r="A52" s="1037"/>
      <c r="B52" s="1037"/>
      <c r="C52" s="1037"/>
      <c r="D52" s="51"/>
      <c r="E52" s="51"/>
      <c r="F52" s="1133"/>
      <c r="G52" s="1131"/>
      <c r="H52" s="1132"/>
      <c r="I52" s="1132"/>
      <c r="J52" s="1132"/>
      <c r="K52" s="1132"/>
      <c r="L52" s="1132"/>
    </row>
    <row r="53" spans="1:12" ht="17" customHeight="1" x14ac:dyDescent="0.35">
      <c r="A53" s="1037"/>
      <c r="B53" s="1037"/>
      <c r="C53" s="1037"/>
      <c r="D53" s="51"/>
      <c r="E53" s="1131"/>
      <c r="F53" s="1133"/>
      <c r="G53" s="1132"/>
      <c r="H53" s="1132"/>
      <c r="I53" s="1132"/>
      <c r="J53" s="1132"/>
      <c r="K53" s="1132"/>
      <c r="L53" s="1132"/>
    </row>
    <row r="54" spans="1:12" ht="17" customHeight="1" x14ac:dyDescent="0.35">
      <c r="A54" s="51"/>
      <c r="B54" s="51"/>
      <c r="C54" s="51"/>
      <c r="D54" s="51"/>
      <c r="E54" s="51"/>
      <c r="F54" s="1174"/>
      <c r="G54" s="51"/>
      <c r="H54" s="63"/>
      <c r="I54" s="51"/>
      <c r="J54" s="51"/>
      <c r="K54" s="63"/>
      <c r="L54" s="51"/>
    </row>
    <row r="55" spans="1:12" ht="17" customHeight="1" x14ac:dyDescent="0.35">
      <c r="A55" s="1441"/>
      <c r="B55" s="1441"/>
      <c r="C55" s="1441"/>
      <c r="D55" s="1441"/>
      <c r="E55" s="51"/>
      <c r="F55" s="1133"/>
      <c r="G55" s="1133"/>
      <c r="H55" s="1133"/>
      <c r="I55" s="1133"/>
      <c r="J55" s="1133"/>
      <c r="K55" s="1133"/>
      <c r="L55" s="1133"/>
    </row>
    <row r="56" spans="1:12" ht="17" customHeight="1" x14ac:dyDescent="0.35">
      <c r="A56" s="51"/>
      <c r="B56" s="51"/>
      <c r="C56" s="51"/>
      <c r="D56" s="51"/>
      <c r="E56" s="51"/>
      <c r="F56" s="63"/>
      <c r="G56" s="51"/>
      <c r="H56" s="63"/>
      <c r="I56" s="51"/>
      <c r="J56" s="51"/>
      <c r="K56" s="63"/>
      <c r="L56" s="51"/>
    </row>
    <row r="57" spans="1:12" ht="17" customHeight="1" x14ac:dyDescent="0.35"/>
    <row r="58" spans="1:12" ht="17" customHeight="1" x14ac:dyDescent="0.35"/>
    <row r="59" spans="1:12" ht="17" customHeight="1" x14ac:dyDescent="0.35"/>
    <row r="60" spans="1:12" ht="17" customHeight="1" x14ac:dyDescent="0.35"/>
    <row r="61" spans="1:12" ht="17" customHeight="1" x14ac:dyDescent="0.35"/>
    <row r="62" spans="1:12" ht="17" customHeight="1" x14ac:dyDescent="0.35"/>
    <row r="63" spans="1:12" ht="17" customHeight="1" x14ac:dyDescent="0.35"/>
    <row r="64" spans="1:12" ht="17" customHeight="1" x14ac:dyDescent="0.35"/>
    <row r="65" ht="17" customHeight="1" x14ac:dyDescent="0.35"/>
    <row r="66" ht="17" customHeight="1" x14ac:dyDescent="0.35"/>
  </sheetData>
  <mergeCells count="9">
    <mergeCell ref="A55:D55"/>
    <mergeCell ref="A43:D43"/>
    <mergeCell ref="A31:D31"/>
    <mergeCell ref="A12:D12"/>
    <mergeCell ref="A7:Y7"/>
    <mergeCell ref="A5:Z5"/>
    <mergeCell ref="B22:Y22"/>
    <mergeCell ref="B24:Z24"/>
    <mergeCell ref="H12:P12"/>
  </mergeCells>
  <hyperlinks>
    <hyperlink ref="B11:D11" location="Contents!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122"/>
  <sheetViews>
    <sheetView zoomScale="80" zoomScaleNormal="80" workbookViewId="0">
      <pane xSplit="7" ySplit="14" topLeftCell="H120" activePane="bottomRight" state="frozen"/>
      <selection pane="topRight" activeCell="H1" sqref="H1"/>
      <selection pane="bottomLeft" activeCell="A16" sqref="A16"/>
      <selection pane="bottomRight" activeCell="W9" sqref="W9"/>
    </sheetView>
  </sheetViews>
  <sheetFormatPr defaultColWidth="9.1796875" defaultRowHeight="14.5" x14ac:dyDescent="0.35"/>
  <cols>
    <col min="1" max="3" width="1.54296875" style="66" customWidth="1"/>
    <col min="4" max="4" width="3.26953125" style="66" customWidth="1"/>
    <col min="5" max="5" width="23.26953125" style="66" customWidth="1"/>
    <col min="6" max="6" width="9.1796875" style="111"/>
    <col min="7" max="7" width="1.26953125" style="66" customWidth="1"/>
    <col min="8" max="8" width="6" style="111" bestFit="1" customWidth="1"/>
    <col min="9" max="9" width="1.26953125" style="66" customWidth="1"/>
    <col min="10" max="10" width="6.54296875" style="339" bestFit="1" customWidth="1"/>
    <col min="11" max="11" width="1.26953125" style="66" customWidth="1"/>
    <col min="12" max="12" width="5.7265625" style="254" customWidth="1"/>
    <col min="13" max="13" width="1.26953125" style="66" customWidth="1"/>
    <col min="14" max="14" width="13" style="106" bestFit="1" customWidth="1"/>
    <col min="15" max="16" width="1.26953125" style="66" customWidth="1"/>
    <col min="17" max="17" width="6" style="111" bestFit="1" customWidth="1"/>
    <col min="18" max="18" width="1.26953125" style="66" customWidth="1"/>
    <col min="19" max="19" width="7.7265625" style="66" bestFit="1" customWidth="1"/>
    <col min="20" max="20" width="1.26953125" style="66" customWidth="1"/>
    <col min="21" max="21" width="5.7265625" style="254" customWidth="1"/>
    <col min="22" max="22" width="1.26953125" style="66" customWidth="1"/>
    <col min="23" max="23" width="13" style="106" bestFit="1" customWidth="1"/>
    <col min="24" max="24" width="1.26953125" style="66" customWidth="1"/>
    <col min="25" max="25" width="7.1796875" style="111" bestFit="1" customWidth="1"/>
    <col min="26" max="26" width="1.26953125" style="66" customWidth="1"/>
    <col min="27" max="27" width="8.1796875" style="66" bestFit="1" customWidth="1"/>
    <col min="28" max="28" width="1.26953125" style="66" customWidth="1"/>
    <col min="29" max="29" width="5.7265625" style="254" bestFit="1" customWidth="1"/>
    <col min="30" max="30" width="1.26953125" style="66" customWidth="1"/>
    <col min="31" max="31" width="13" style="106" bestFit="1" customWidth="1"/>
    <col min="32" max="32" width="1.26953125" style="66" customWidth="1"/>
    <col min="33" max="33" width="7.1796875" style="111" bestFit="1" customWidth="1"/>
    <col min="34" max="34" width="1.26953125" style="66" customWidth="1"/>
    <col min="35" max="35" width="8.1796875" style="66" customWidth="1"/>
    <col min="36" max="36" width="1.26953125" style="66" customWidth="1"/>
    <col min="37" max="37" width="5.7265625" style="254" customWidth="1"/>
    <col min="38" max="38" width="1.26953125" style="66" customWidth="1"/>
    <col min="39" max="39" width="13" style="106" bestFit="1" customWidth="1"/>
    <col min="40" max="40" width="1.26953125" style="66" customWidth="1"/>
    <col min="41" max="41" width="7.1796875" style="111" customWidth="1"/>
    <col min="42" max="42" width="1.26953125" style="66" customWidth="1"/>
    <col min="43" max="43" width="8.26953125" style="66" customWidth="1"/>
    <col min="44" max="44" width="1.26953125" style="66" customWidth="1"/>
    <col min="45" max="45" width="5.7265625" style="66" customWidth="1"/>
    <col min="46" max="46" width="1.26953125" style="66" customWidth="1"/>
    <col min="47" max="47" width="13.1796875" style="66" customWidth="1"/>
    <col min="48" max="16384" width="9.1796875" style="66"/>
  </cols>
  <sheetData>
    <row r="1" spans="1:49" ht="6" customHeight="1" x14ac:dyDescent="0.35"/>
    <row r="2" spans="1:49" s="1145" customFormat="1" ht="18" x14ac:dyDescent="0.4">
      <c r="A2" s="1281" t="s">
        <v>388</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3"/>
      <c r="AI2" s="1283"/>
      <c r="AJ2" s="1283"/>
      <c r="AK2" s="1283"/>
      <c r="AO2" s="423"/>
    </row>
    <row r="3" spans="1:49" s="1145" customFormat="1" ht="16.5" customHeight="1" x14ac:dyDescent="0.3">
      <c r="A3" s="1427" t="s">
        <v>3077</v>
      </c>
      <c r="F3" s="423"/>
      <c r="H3" s="423"/>
      <c r="J3" s="399"/>
      <c r="N3" s="1158"/>
      <c r="O3" s="1167"/>
      <c r="P3" s="1167"/>
      <c r="Q3" s="423"/>
      <c r="R3" s="399"/>
      <c r="X3" s="399"/>
      <c r="Y3" s="423"/>
      <c r="AC3" s="1158"/>
      <c r="AD3" s="1167"/>
      <c r="AE3" s="1158"/>
      <c r="AG3" s="1187"/>
      <c r="AO3" s="423"/>
    </row>
    <row r="4" spans="1:49" s="1145" customFormat="1" ht="16.5" customHeight="1" x14ac:dyDescent="0.3">
      <c r="A4" s="1426" t="s">
        <v>3078</v>
      </c>
      <c r="F4" s="423"/>
      <c r="H4" s="423"/>
      <c r="J4" s="399"/>
      <c r="N4" s="1158"/>
      <c r="O4" s="1167"/>
      <c r="P4" s="1167"/>
      <c r="Q4" s="423"/>
      <c r="R4" s="399"/>
      <c r="X4" s="399"/>
      <c r="Y4" s="423"/>
      <c r="AC4" s="1158"/>
      <c r="AD4" s="1167"/>
      <c r="AE4" s="1158"/>
      <c r="AG4" s="1187"/>
      <c r="AO4" s="423"/>
    </row>
    <row r="5" spans="1:49" s="1145" customFormat="1" ht="15" customHeight="1" x14ac:dyDescent="0.35">
      <c r="A5" s="1438" t="s">
        <v>389</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9"/>
      <c r="AA5" s="1439"/>
      <c r="AB5" s="1439"/>
      <c r="AC5" s="1439"/>
      <c r="AD5" s="1167"/>
      <c r="AE5" s="1158"/>
      <c r="AG5" s="1187"/>
      <c r="AO5" s="423"/>
    </row>
    <row r="6" spans="1:49" s="1145" customFormat="1" ht="6.75" customHeight="1" x14ac:dyDescent="0.3">
      <c r="F6" s="423"/>
      <c r="H6" s="423"/>
      <c r="J6" s="399"/>
      <c r="N6" s="1158"/>
      <c r="O6" s="1167"/>
      <c r="P6" s="1167"/>
      <c r="Q6" s="423"/>
      <c r="R6" s="399"/>
      <c r="X6" s="399"/>
      <c r="Y6" s="423"/>
      <c r="AC6" s="1158"/>
      <c r="AD6" s="1167"/>
      <c r="AE6" s="1158"/>
      <c r="AG6" s="1187"/>
      <c r="AO6" s="423"/>
    </row>
    <row r="7" spans="1:49" s="1145" customFormat="1" ht="15" customHeight="1" x14ac:dyDescent="0.35">
      <c r="A7" s="1450" t="s">
        <v>3082</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39"/>
      <c r="AF7" s="822"/>
      <c r="AG7" s="1188"/>
      <c r="AH7" s="822"/>
      <c r="AI7" s="822"/>
      <c r="AJ7" s="822"/>
      <c r="AK7" s="822"/>
      <c r="AL7" s="822"/>
      <c r="AO7" s="423"/>
    </row>
    <row r="8" spans="1:49" s="1145" customFormat="1" ht="15" customHeight="1" x14ac:dyDescent="0.3">
      <c r="A8" s="396" t="s">
        <v>379</v>
      </c>
      <c r="B8" s="1417"/>
      <c r="C8" s="1417"/>
      <c r="D8" s="1417"/>
      <c r="E8" s="1417"/>
      <c r="F8" s="1176"/>
      <c r="G8" s="1417"/>
      <c r="H8" s="1176"/>
      <c r="I8" s="1417"/>
      <c r="J8" s="1417"/>
      <c r="K8" s="1417"/>
      <c r="L8" s="1417"/>
      <c r="M8" s="1417"/>
      <c r="N8" s="1417"/>
      <c r="O8" s="1417"/>
      <c r="P8" s="1417"/>
      <c r="Q8" s="1176"/>
      <c r="R8" s="1417"/>
      <c r="S8" s="1417"/>
      <c r="T8" s="1417"/>
      <c r="U8" s="1417"/>
      <c r="V8" s="1417"/>
      <c r="W8" s="1417"/>
      <c r="X8" s="1417"/>
      <c r="Y8" s="1176"/>
      <c r="Z8" s="1417"/>
      <c r="AA8" s="1417"/>
      <c r="AB8" s="1417"/>
      <c r="AC8" s="1417"/>
      <c r="AD8" s="1417"/>
      <c r="AE8" s="822"/>
      <c r="AF8" s="822"/>
      <c r="AG8" s="1188"/>
      <c r="AH8" s="822"/>
      <c r="AI8" s="822"/>
      <c r="AJ8" s="822"/>
      <c r="AK8" s="822"/>
      <c r="AL8" s="822"/>
      <c r="AO8" s="423"/>
    </row>
    <row r="9" spans="1:49" s="1145" customFormat="1" ht="15" customHeight="1" x14ac:dyDescent="0.3">
      <c r="A9" s="396"/>
      <c r="B9" s="1417"/>
      <c r="C9" s="1417"/>
      <c r="D9" s="1417"/>
      <c r="E9" s="1417"/>
      <c r="F9" s="1176"/>
      <c r="G9" s="1417"/>
      <c r="H9" s="1176"/>
      <c r="I9" s="1417"/>
      <c r="J9" s="1417"/>
      <c r="K9" s="1417"/>
      <c r="L9" s="1417"/>
      <c r="M9" s="1417"/>
      <c r="N9" s="1417"/>
      <c r="O9" s="1417"/>
      <c r="P9" s="1417"/>
      <c r="Q9" s="1176"/>
      <c r="R9" s="1417"/>
      <c r="S9" s="1417"/>
      <c r="T9" s="1417"/>
      <c r="U9" s="1417"/>
      <c r="V9" s="1417"/>
      <c r="W9" s="1417"/>
      <c r="X9" s="1417"/>
      <c r="Y9" s="1176"/>
      <c r="Z9" s="1417"/>
      <c r="AA9" s="1417"/>
      <c r="AB9" s="1417"/>
      <c r="AC9" s="1417"/>
      <c r="AD9" s="1417"/>
      <c r="AE9" s="822"/>
      <c r="AF9" s="822"/>
      <c r="AG9" s="1188"/>
      <c r="AH9" s="822"/>
      <c r="AI9" s="822"/>
      <c r="AJ9" s="822"/>
      <c r="AK9" s="822"/>
      <c r="AL9" s="822"/>
      <c r="AO9" s="423"/>
    </row>
    <row r="10" spans="1:49" s="1145" customFormat="1" ht="15" customHeight="1" x14ac:dyDescent="0.35">
      <c r="A10" s="1449" t="s">
        <v>380</v>
      </c>
      <c r="B10" s="1449"/>
      <c r="C10" s="1449"/>
      <c r="D10" s="1449"/>
      <c r="E10" s="1449"/>
      <c r="F10" s="1449"/>
      <c r="G10" s="1449"/>
      <c r="H10" s="1439"/>
      <c r="I10" s="1439"/>
      <c r="J10" s="1439"/>
      <c r="N10" s="1158"/>
      <c r="O10" s="1167"/>
      <c r="P10" s="1167"/>
      <c r="Q10" s="423"/>
      <c r="R10" s="399"/>
      <c r="X10" s="399"/>
      <c r="Y10" s="423"/>
      <c r="AC10" s="1158"/>
      <c r="AD10" s="1167"/>
      <c r="AE10" s="1158"/>
      <c r="AG10" s="1187"/>
      <c r="AO10" s="423"/>
    </row>
    <row r="11" spans="1:49" x14ac:dyDescent="0.35">
      <c r="A11" s="112" t="s">
        <v>5</v>
      </c>
      <c r="B11" s="105"/>
      <c r="C11" s="105"/>
      <c r="D11" s="105"/>
      <c r="E11" s="113"/>
      <c r="F11" s="461"/>
      <c r="G11" s="113"/>
      <c r="H11" s="461"/>
      <c r="I11" s="113"/>
      <c r="J11" s="340"/>
      <c r="K11" s="113"/>
      <c r="L11" s="270"/>
      <c r="M11" s="113"/>
      <c r="N11" s="113"/>
      <c r="O11" s="99"/>
      <c r="P11" s="99"/>
      <c r="Q11" s="262"/>
      <c r="R11" s="106"/>
      <c r="S11" s="106"/>
      <c r="T11" s="106"/>
    </row>
    <row r="12" spans="1:49" ht="17.25" customHeight="1" x14ac:dyDescent="0.35">
      <c r="A12" s="1454"/>
      <c r="B12" s="1454"/>
      <c r="C12" s="1454"/>
      <c r="D12" s="1454"/>
      <c r="E12" s="99"/>
      <c r="F12" s="100"/>
      <c r="G12" s="99"/>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452"/>
      <c r="AM12" s="1452"/>
    </row>
    <row r="13" spans="1:49" x14ac:dyDescent="0.35">
      <c r="A13" s="1455" t="s">
        <v>315</v>
      </c>
      <c r="B13" s="1455"/>
      <c r="C13" s="1455"/>
      <c r="D13" s="1455"/>
      <c r="E13" s="1456"/>
      <c r="F13" s="1177" t="s">
        <v>1</v>
      </c>
      <c r="G13" s="1422"/>
      <c r="H13" s="1457" t="s">
        <v>6</v>
      </c>
      <c r="I13" s="1458"/>
      <c r="J13" s="1458"/>
      <c r="K13" s="1458"/>
      <c r="L13" s="1458"/>
      <c r="M13" s="1458"/>
      <c r="N13" s="1458"/>
      <c r="O13" s="1458"/>
      <c r="P13" s="871"/>
      <c r="Q13" s="1452" t="s">
        <v>11</v>
      </c>
      <c r="R13" s="1452"/>
      <c r="S13" s="1452"/>
      <c r="T13" s="1452"/>
      <c r="U13" s="1452"/>
      <c r="V13" s="1452"/>
      <c r="W13" s="1452"/>
      <c r="X13" s="1453"/>
      <c r="Y13" s="1451" t="s">
        <v>7</v>
      </c>
      <c r="Z13" s="1452"/>
      <c r="AA13" s="1452"/>
      <c r="AB13" s="1452"/>
      <c r="AC13" s="1452"/>
      <c r="AD13" s="1452"/>
      <c r="AE13" s="1452"/>
      <c r="AF13" s="1453"/>
      <c r="AG13" s="1451" t="s">
        <v>8</v>
      </c>
      <c r="AH13" s="1452"/>
      <c r="AI13" s="1452"/>
      <c r="AJ13" s="1452"/>
      <c r="AK13" s="1452"/>
      <c r="AL13" s="1452"/>
      <c r="AM13" s="1452"/>
      <c r="AN13" s="1453"/>
      <c r="AO13" s="1451" t="s">
        <v>324</v>
      </c>
      <c r="AP13" s="1452"/>
      <c r="AQ13" s="1452"/>
      <c r="AR13" s="1452"/>
      <c r="AS13" s="1452"/>
      <c r="AT13" s="1452"/>
      <c r="AU13" s="1453"/>
      <c r="AV13" s="99"/>
    </row>
    <row r="14" spans="1:49" ht="13.5" customHeight="1" x14ac:dyDescent="0.35">
      <c r="A14" s="1455"/>
      <c r="B14" s="1455"/>
      <c r="C14" s="1455"/>
      <c r="D14" s="1455"/>
      <c r="E14" s="1456"/>
      <c r="F14" s="1178"/>
      <c r="G14" s="107"/>
      <c r="H14" s="1178" t="s">
        <v>59</v>
      </c>
      <c r="I14" s="107"/>
      <c r="J14" s="341" t="s">
        <v>56</v>
      </c>
      <c r="K14" s="107"/>
      <c r="L14" s="271" t="s">
        <v>0</v>
      </c>
      <c r="M14" s="107"/>
      <c r="N14" s="265" t="s">
        <v>60</v>
      </c>
      <c r="O14" s="107"/>
      <c r="P14" s="872"/>
      <c r="Q14" s="1185" t="s">
        <v>59</v>
      </c>
      <c r="R14" s="107"/>
      <c r="S14" s="341" t="s">
        <v>56</v>
      </c>
      <c r="T14" s="107"/>
      <c r="U14" s="271" t="s">
        <v>0</v>
      </c>
      <c r="V14" s="107"/>
      <c r="W14" s="265" t="s">
        <v>60</v>
      </c>
      <c r="X14" s="346"/>
      <c r="Y14" s="1178" t="s">
        <v>59</v>
      </c>
      <c r="Z14" s="107"/>
      <c r="AA14" s="107" t="s">
        <v>56</v>
      </c>
      <c r="AB14" s="107"/>
      <c r="AC14" s="271" t="s">
        <v>0</v>
      </c>
      <c r="AD14" s="107"/>
      <c r="AE14" s="265" t="s">
        <v>60</v>
      </c>
      <c r="AF14" s="346"/>
      <c r="AG14" s="1178" t="s">
        <v>59</v>
      </c>
      <c r="AH14" s="107"/>
      <c r="AI14" s="107" t="s">
        <v>56</v>
      </c>
      <c r="AJ14" s="107"/>
      <c r="AK14" s="271" t="s">
        <v>0</v>
      </c>
      <c r="AL14" s="107"/>
      <c r="AM14" s="265" t="s">
        <v>60</v>
      </c>
      <c r="AN14" s="346"/>
      <c r="AO14" s="1185" t="s">
        <v>59</v>
      </c>
      <c r="AP14" s="107"/>
      <c r="AQ14" s="107" t="s">
        <v>56</v>
      </c>
      <c r="AR14" s="107"/>
      <c r="AS14" s="271" t="s">
        <v>0</v>
      </c>
      <c r="AT14" s="107"/>
      <c r="AU14" s="464" t="s">
        <v>60</v>
      </c>
      <c r="AV14" s="443"/>
      <c r="AW14" s="66" t="s">
        <v>1354</v>
      </c>
    </row>
    <row r="15" spans="1:49" x14ac:dyDescent="0.35">
      <c r="A15" s="114" t="s">
        <v>1</v>
      </c>
      <c r="B15" s="114"/>
      <c r="C15" s="114"/>
      <c r="D15" s="114"/>
      <c r="E15" s="400"/>
      <c r="F15" s="401">
        <v>32168</v>
      </c>
      <c r="G15" s="402"/>
      <c r="H15" s="401">
        <v>6489</v>
      </c>
      <c r="I15" s="402"/>
      <c r="J15" s="203">
        <v>2.8088832593794268E-2</v>
      </c>
      <c r="K15" s="198"/>
      <c r="L15" s="539">
        <v>28.088832593794269</v>
      </c>
      <c r="M15" s="198"/>
      <c r="N15" s="198" t="s">
        <v>1355</v>
      </c>
      <c r="O15" s="198"/>
      <c r="P15" s="873">
        <v>5553</v>
      </c>
      <c r="Q15" s="198">
        <v>5553</v>
      </c>
      <c r="R15" s="198"/>
      <c r="S15" s="405">
        <v>2.5040614816486242E-2</v>
      </c>
      <c r="T15" s="198"/>
      <c r="U15" s="539">
        <v>25.040614816486244</v>
      </c>
      <c r="V15" s="539"/>
      <c r="W15" s="198" t="s">
        <v>1356</v>
      </c>
      <c r="X15" s="403">
        <v>5582</v>
      </c>
      <c r="Y15" s="404">
        <v>5582</v>
      </c>
      <c r="Z15" s="198"/>
      <c r="AA15" s="405">
        <v>2.6626065518702106E-2</v>
      </c>
      <c r="AB15" s="198"/>
      <c r="AC15" s="539">
        <v>26.626065518702106</v>
      </c>
      <c r="AD15" s="267"/>
      <c r="AE15" s="267" t="s">
        <v>1357</v>
      </c>
      <c r="AF15" s="406"/>
      <c r="AG15" s="404">
        <v>7229</v>
      </c>
      <c r="AH15" s="199"/>
      <c r="AI15" s="405">
        <v>3.5880471225887146E-2</v>
      </c>
      <c r="AJ15" s="267"/>
      <c r="AK15" s="539">
        <v>35.880471225887149</v>
      </c>
      <c r="AL15" s="539"/>
      <c r="AM15" s="267" t="s">
        <v>1358</v>
      </c>
      <c r="AN15" s="406"/>
      <c r="AO15" s="198">
        <v>7315</v>
      </c>
      <c r="AP15" s="200"/>
      <c r="AQ15" s="203">
        <v>3.6452840921941204E-2</v>
      </c>
      <c r="AR15" s="268"/>
      <c r="AS15" s="543">
        <v>36.452840921941203</v>
      </c>
      <c r="AT15" s="268"/>
      <c r="AU15" s="537" t="s">
        <v>2667</v>
      </c>
      <c r="AW15" s="66" t="s">
        <v>1354</v>
      </c>
    </row>
    <row r="16" spans="1:49" ht="16.5" x14ac:dyDescent="0.35">
      <c r="A16" s="110"/>
      <c r="B16" s="121" t="s">
        <v>67</v>
      </c>
      <c r="C16" s="121"/>
      <c r="D16" s="121"/>
      <c r="E16" s="109"/>
      <c r="F16" s="407">
        <v>13423</v>
      </c>
      <c r="G16" s="408"/>
      <c r="H16" s="407">
        <v>2836</v>
      </c>
      <c r="I16" s="195"/>
      <c r="J16" s="204">
        <v>1.2276148749576289E-2</v>
      </c>
      <c r="K16" s="195"/>
      <c r="L16" s="540">
        <v>12.276148749576288</v>
      </c>
      <c r="M16" s="195"/>
      <c r="N16" s="195" t="s">
        <v>1355</v>
      </c>
      <c r="O16" s="195"/>
      <c r="P16" s="874">
        <v>2264</v>
      </c>
      <c r="Q16" s="195">
        <v>2264</v>
      </c>
      <c r="R16" s="195"/>
      <c r="S16" s="204">
        <v>1.0209247603912274E-2</v>
      </c>
      <c r="T16" s="195"/>
      <c r="U16" s="540">
        <v>10.209247603912274</v>
      </c>
      <c r="V16" s="540"/>
      <c r="W16" s="195" t="s">
        <v>1356</v>
      </c>
      <c r="X16" s="409">
        <v>2630</v>
      </c>
      <c r="Y16" s="407">
        <v>2630</v>
      </c>
      <c r="Z16" s="195"/>
      <c r="AA16" s="204">
        <v>1.2545064907593433E-2</v>
      </c>
      <c r="AB16" s="195"/>
      <c r="AC16" s="540">
        <v>12.545064907593433</v>
      </c>
      <c r="AD16" s="195"/>
      <c r="AE16" s="195" t="s">
        <v>1357</v>
      </c>
      <c r="AF16" s="410"/>
      <c r="AG16" s="407">
        <v>3024</v>
      </c>
      <c r="AH16" s="195"/>
      <c r="AI16" s="204">
        <v>1.5009343614204279E-2</v>
      </c>
      <c r="AJ16" s="195"/>
      <c r="AK16" s="540">
        <v>15.00934361420428</v>
      </c>
      <c r="AL16" s="540"/>
      <c r="AM16" s="195" t="s">
        <v>1358</v>
      </c>
      <c r="AN16" s="409"/>
      <c r="AO16" s="195">
        <v>2669</v>
      </c>
      <c r="AP16" s="197"/>
      <c r="AQ16" s="204">
        <v>1.3300428218819013E-2</v>
      </c>
      <c r="AR16" s="195"/>
      <c r="AS16" s="540">
        <v>13.300428218819013</v>
      </c>
      <c r="AT16" s="195"/>
      <c r="AU16" s="409" t="s">
        <v>2667</v>
      </c>
      <c r="AW16" s="66" t="s">
        <v>1354</v>
      </c>
    </row>
    <row r="17" spans="1:49" x14ac:dyDescent="0.35">
      <c r="A17" s="72"/>
      <c r="B17" s="124"/>
      <c r="C17" s="124" t="s">
        <v>48</v>
      </c>
      <c r="D17" s="124"/>
      <c r="E17" s="65"/>
      <c r="F17" s="411">
        <v>11642</v>
      </c>
      <c r="G17" s="266"/>
      <c r="H17" s="411">
        <v>2521</v>
      </c>
      <c r="I17" s="266"/>
      <c r="J17" s="206">
        <v>1.327386494947118E-2</v>
      </c>
      <c r="K17" s="266"/>
      <c r="L17" s="541">
        <v>13.27386494947118</v>
      </c>
      <c r="M17" s="266"/>
      <c r="N17" s="266" t="s">
        <v>2667</v>
      </c>
      <c r="O17" s="266"/>
      <c r="P17" s="875">
        <v>2014</v>
      </c>
      <c r="Q17" s="266">
        <v>2014</v>
      </c>
      <c r="R17" s="266"/>
      <c r="S17" s="206">
        <v>1.1082787772783804E-2</v>
      </c>
      <c r="T17" s="206"/>
      <c r="U17" s="541">
        <v>11.082787772783805</v>
      </c>
      <c r="V17" s="541"/>
      <c r="W17" s="266" t="s">
        <v>2668</v>
      </c>
      <c r="X17" s="412">
        <v>2270</v>
      </c>
      <c r="Y17" s="411">
        <v>2270</v>
      </c>
      <c r="Z17" s="266"/>
      <c r="AA17" s="206">
        <v>1.3258130545187267E-2</v>
      </c>
      <c r="AB17" s="266"/>
      <c r="AC17" s="541">
        <v>13.258130545187267</v>
      </c>
      <c r="AD17" s="193"/>
      <c r="AE17" s="193" t="s">
        <v>2669</v>
      </c>
      <c r="AF17" s="413"/>
      <c r="AG17" s="411">
        <v>2611</v>
      </c>
      <c r="AH17" s="193"/>
      <c r="AI17" s="206">
        <v>1.6112907605341759E-2</v>
      </c>
      <c r="AJ17" s="193"/>
      <c r="AK17" s="541">
        <v>16.112907605341757</v>
      </c>
      <c r="AL17" s="541"/>
      <c r="AM17" s="193" t="s">
        <v>2670</v>
      </c>
      <c r="AN17" s="413"/>
      <c r="AO17" s="266">
        <v>2226</v>
      </c>
      <c r="AP17" s="193"/>
      <c r="AQ17" s="206">
        <v>1.4118618250868204E-2</v>
      </c>
      <c r="AR17" s="269"/>
      <c r="AS17" s="541">
        <v>14.118618250868204</v>
      </c>
      <c r="AT17" s="269"/>
      <c r="AU17" s="538" t="s">
        <v>2671</v>
      </c>
      <c r="AW17" s="66" t="s">
        <v>1354</v>
      </c>
    </row>
    <row r="18" spans="1:49" x14ac:dyDescent="0.35">
      <c r="A18" s="26"/>
      <c r="B18" s="26"/>
      <c r="D18" s="66" t="s">
        <v>13</v>
      </c>
      <c r="E18" s="26"/>
      <c r="F18" s="414">
        <v>1135</v>
      </c>
      <c r="G18" s="106"/>
      <c r="H18" s="465">
        <v>257</v>
      </c>
      <c r="I18" s="1164"/>
      <c r="J18" s="1049">
        <v>6.9881801239507794E-3</v>
      </c>
      <c r="K18" s="1164"/>
      <c r="L18" s="809">
        <v>6.9881801239507793</v>
      </c>
      <c r="M18" s="1164"/>
      <c r="N18" s="1164" t="s">
        <v>1557</v>
      </c>
      <c r="O18" s="1164"/>
      <c r="P18" s="876">
        <v>236</v>
      </c>
      <c r="Q18" s="870">
        <v>236</v>
      </c>
      <c r="R18" s="1164"/>
      <c r="S18" s="1049">
        <v>2.1768020167346976E-3</v>
      </c>
      <c r="T18" s="1164"/>
      <c r="U18" s="809">
        <v>2.1768020167346975</v>
      </c>
      <c r="V18" s="809"/>
      <c r="W18" s="1164" t="s">
        <v>2899</v>
      </c>
      <c r="X18" s="1164">
        <v>256</v>
      </c>
      <c r="Y18" s="465">
        <v>256</v>
      </c>
      <c r="Z18" s="1164"/>
      <c r="AA18" s="1049">
        <v>7.6364779498993805E-3</v>
      </c>
      <c r="AB18" s="1164"/>
      <c r="AC18" s="809">
        <v>7.6364779498993807</v>
      </c>
      <c r="AD18" s="1164"/>
      <c r="AE18" s="1164" t="s">
        <v>1559</v>
      </c>
      <c r="AF18" s="1164"/>
      <c r="AG18" s="465">
        <v>212</v>
      </c>
      <c r="AH18" s="1164"/>
      <c r="AI18" s="1049">
        <v>6.4305080474681619E-3</v>
      </c>
      <c r="AJ18" s="1164"/>
      <c r="AK18" s="809">
        <v>6.4305080474681615</v>
      </c>
      <c r="AL18" s="809"/>
      <c r="AM18" s="1164" t="s">
        <v>1560</v>
      </c>
      <c r="AN18" s="1164"/>
      <c r="AO18" s="1047">
        <v>174</v>
      </c>
      <c r="AP18" s="1164"/>
      <c r="AQ18" s="1049">
        <v>5.3443338720195067E-3</v>
      </c>
      <c r="AR18" s="1164"/>
      <c r="AS18" s="809">
        <v>5.344333872019507</v>
      </c>
      <c r="AT18" s="1164"/>
      <c r="AU18" s="1059" t="s">
        <v>1561</v>
      </c>
      <c r="AV18" s="1417"/>
      <c r="AW18" s="1417"/>
    </row>
    <row r="19" spans="1:49" x14ac:dyDescent="0.35">
      <c r="A19" s="26"/>
      <c r="B19" s="26"/>
      <c r="E19" s="66" t="s">
        <v>322</v>
      </c>
      <c r="F19" s="414">
        <v>824</v>
      </c>
      <c r="G19" s="106"/>
      <c r="H19" s="1047">
        <v>217</v>
      </c>
      <c r="I19" s="1164"/>
      <c r="J19" s="1049">
        <v>7.5422160907739526E-3</v>
      </c>
      <c r="K19" s="1164"/>
      <c r="L19" s="809">
        <v>7.5422160907739526</v>
      </c>
      <c r="M19" s="1164"/>
      <c r="N19" s="1164" t="s">
        <v>2672</v>
      </c>
      <c r="O19" s="1164"/>
      <c r="P19" s="876">
        <v>190</v>
      </c>
      <c r="Q19" s="870">
        <v>190</v>
      </c>
      <c r="R19" s="1164"/>
      <c r="S19" s="1049">
        <v>7.0404068043964062E-3</v>
      </c>
      <c r="T19" s="1164"/>
      <c r="U19" s="809">
        <v>7.0404068043964063</v>
      </c>
      <c r="V19" s="809"/>
      <c r="W19" s="1164" t="s">
        <v>2673</v>
      </c>
      <c r="X19" s="1164">
        <v>197</v>
      </c>
      <c r="Y19" s="1047">
        <v>197</v>
      </c>
      <c r="Z19" s="1164"/>
      <c r="AA19" s="1049">
        <v>7.6402147971360388E-3</v>
      </c>
      <c r="AB19" s="1164"/>
      <c r="AC19" s="809">
        <v>7.6402147971360392</v>
      </c>
      <c r="AD19" s="1164"/>
      <c r="AE19" s="1164" t="s">
        <v>2674</v>
      </c>
      <c r="AF19" s="1164"/>
      <c r="AG19" s="1047">
        <v>116</v>
      </c>
      <c r="AH19" s="1164"/>
      <c r="AI19" s="1049">
        <v>4.5998609060627872E-3</v>
      </c>
      <c r="AJ19" s="1164"/>
      <c r="AK19" s="809">
        <v>4.5998609060627871</v>
      </c>
      <c r="AL19" s="809"/>
      <c r="AM19" s="1164" t="s">
        <v>2675</v>
      </c>
      <c r="AN19" s="1164"/>
      <c r="AO19" s="1047">
        <v>104</v>
      </c>
      <c r="AP19" s="1164"/>
      <c r="AQ19" s="1049">
        <v>4.1670647782857213E-3</v>
      </c>
      <c r="AR19" s="1164"/>
      <c r="AS19" s="809">
        <v>4.1670647782857211</v>
      </c>
      <c r="AT19" s="1164"/>
      <c r="AU19" s="1059" t="s">
        <v>1403</v>
      </c>
      <c r="AV19" s="1417"/>
      <c r="AW19" s="1417"/>
    </row>
    <row r="20" spans="1:49" x14ac:dyDescent="0.35">
      <c r="A20" s="26"/>
      <c r="B20" s="26"/>
      <c r="E20" s="66" t="s">
        <v>323</v>
      </c>
      <c r="F20" s="414">
        <v>311</v>
      </c>
      <c r="G20" s="106"/>
      <c r="H20" s="1047">
        <v>40</v>
      </c>
      <c r="I20" s="1164"/>
      <c r="J20" s="1049">
        <v>4.996876951905059E-3</v>
      </c>
      <c r="K20" s="1164"/>
      <c r="L20" s="809">
        <v>4.9968769519050591</v>
      </c>
      <c r="M20" s="1164"/>
      <c r="N20" s="1164" t="s">
        <v>2676</v>
      </c>
      <c r="O20" s="1164"/>
      <c r="P20" s="876">
        <v>46</v>
      </c>
      <c r="Q20" s="870">
        <v>46</v>
      </c>
      <c r="R20" s="1164"/>
      <c r="S20" s="1049">
        <v>5.9060561766681148E-3</v>
      </c>
      <c r="T20" s="1164"/>
      <c r="U20" s="809">
        <v>5.9060561766681152</v>
      </c>
      <c r="V20" s="809"/>
      <c r="W20" s="1164" t="s">
        <v>904</v>
      </c>
      <c r="X20" s="1164">
        <v>59</v>
      </c>
      <c r="Y20" s="1047">
        <v>59</v>
      </c>
      <c r="Z20" s="1164"/>
      <c r="AA20" s="1049">
        <v>7.6239513339429847E-3</v>
      </c>
      <c r="AB20" s="1164"/>
      <c r="AC20" s="809">
        <v>7.6239513339429843</v>
      </c>
      <c r="AD20" s="1164"/>
      <c r="AE20" s="1164" t="s">
        <v>2677</v>
      </c>
      <c r="AF20" s="1164"/>
      <c r="AG20" s="1047">
        <v>96</v>
      </c>
      <c r="AH20" s="1164"/>
      <c r="AI20" s="1049">
        <v>1.2387834511236401E-2</v>
      </c>
      <c r="AJ20" s="1164"/>
      <c r="AK20" s="809">
        <v>12.387834511236401</v>
      </c>
      <c r="AL20" s="809"/>
      <c r="AM20" s="1164" t="s">
        <v>2678</v>
      </c>
      <c r="AN20" s="1164"/>
      <c r="AO20" s="1047">
        <v>70</v>
      </c>
      <c r="AP20" s="1164"/>
      <c r="AQ20" s="1049">
        <v>9.2102466527092374E-3</v>
      </c>
      <c r="AR20" s="1164"/>
      <c r="AS20" s="809">
        <v>9.2102466527092375</v>
      </c>
      <c r="AT20" s="1164"/>
      <c r="AU20" s="1059" t="s">
        <v>1465</v>
      </c>
      <c r="AV20" s="1417"/>
      <c r="AW20" s="1417"/>
    </row>
    <row r="21" spans="1:49" x14ac:dyDescent="0.35">
      <c r="A21" s="26"/>
      <c r="B21" s="26"/>
      <c r="D21" s="66" t="s">
        <v>3</v>
      </c>
      <c r="E21" s="26"/>
      <c r="F21" s="414">
        <v>9870</v>
      </c>
      <c r="G21" s="106"/>
      <c r="H21" s="465">
        <v>2102</v>
      </c>
      <c r="I21" s="1164"/>
      <c r="J21" s="1049">
        <v>1.8812187235167487E-2</v>
      </c>
      <c r="K21" s="1164"/>
      <c r="L21" s="809">
        <v>18.812187235167489</v>
      </c>
      <c r="M21" s="1164"/>
      <c r="N21" s="1164" t="s">
        <v>1860</v>
      </c>
      <c r="O21" s="1164"/>
      <c r="P21" s="876">
        <v>1677</v>
      </c>
      <c r="Q21" s="870">
        <v>1677</v>
      </c>
      <c r="R21" s="1164"/>
      <c r="S21" s="1049">
        <v>1.5468207551119016E-2</v>
      </c>
      <c r="T21" s="1164"/>
      <c r="U21" s="809">
        <v>15.468207551119017</v>
      </c>
      <c r="V21" s="809"/>
      <c r="W21" s="1164" t="s">
        <v>1861</v>
      </c>
      <c r="X21" s="1164">
        <v>1902</v>
      </c>
      <c r="Y21" s="465">
        <v>1902</v>
      </c>
      <c r="Z21" s="1164"/>
      <c r="AA21" s="1049">
        <v>1.8704653923052657E-2</v>
      </c>
      <c r="AB21" s="1164"/>
      <c r="AC21" s="809">
        <v>18.704653923052657</v>
      </c>
      <c r="AD21" s="1164"/>
      <c r="AE21" s="1164" t="s">
        <v>1862</v>
      </c>
      <c r="AF21" s="1164"/>
      <c r="AG21" s="465">
        <v>2258</v>
      </c>
      <c r="AH21" s="1164"/>
      <c r="AI21" s="1049">
        <v>2.3891826690248662E-2</v>
      </c>
      <c r="AJ21" s="1164"/>
      <c r="AK21" s="809">
        <v>23.89182669024866</v>
      </c>
      <c r="AL21" s="809"/>
      <c r="AM21" s="1164" t="s">
        <v>1863</v>
      </c>
      <c r="AN21" s="1164"/>
      <c r="AO21" s="465">
        <v>1931</v>
      </c>
      <c r="AP21" s="1164"/>
      <c r="AQ21" s="1049">
        <v>2.1116482599490068E-2</v>
      </c>
      <c r="AR21" s="1164"/>
      <c r="AS21" s="809">
        <v>21.116482599490066</v>
      </c>
      <c r="AT21" s="1164"/>
      <c r="AU21" s="1059" t="s">
        <v>2679</v>
      </c>
      <c r="AV21" s="1417"/>
      <c r="AW21" s="1417"/>
    </row>
    <row r="22" spans="1:49" x14ac:dyDescent="0.35">
      <c r="A22" s="26"/>
      <c r="B22" s="26"/>
      <c r="D22" s="66" t="s">
        <v>4</v>
      </c>
      <c r="E22" s="26"/>
      <c r="F22" s="414">
        <v>637</v>
      </c>
      <c r="G22" s="262"/>
      <c r="H22" s="465">
        <v>162</v>
      </c>
      <c r="I22" s="1164"/>
      <c r="J22" s="1049">
        <v>3.9121348627687734E-3</v>
      </c>
      <c r="K22" s="1164"/>
      <c r="L22" s="809">
        <v>3.9121348627687733</v>
      </c>
      <c r="M22" s="1164"/>
      <c r="N22" s="1164" t="s">
        <v>2194</v>
      </c>
      <c r="O22" s="1164"/>
      <c r="P22" s="876">
        <v>101</v>
      </c>
      <c r="Q22" s="870">
        <v>101</v>
      </c>
      <c r="R22" s="1164"/>
      <c r="S22" s="1049">
        <v>2.6212241296358035E-3</v>
      </c>
      <c r="T22" s="1164"/>
      <c r="U22" s="809">
        <v>2.6212241296358036</v>
      </c>
      <c r="V22" s="809"/>
      <c r="W22" s="1164" t="s">
        <v>1440</v>
      </c>
      <c r="X22" s="1164">
        <v>112</v>
      </c>
      <c r="Y22" s="1047">
        <v>112</v>
      </c>
      <c r="Z22" s="1164"/>
      <c r="AA22" s="1049">
        <v>3.1105528067611795E-3</v>
      </c>
      <c r="AB22" s="1164"/>
      <c r="AC22" s="809">
        <v>3.1105528067611794</v>
      </c>
      <c r="AD22" s="1164"/>
      <c r="AE22" s="1164" t="s">
        <v>608</v>
      </c>
      <c r="AF22" s="1164"/>
      <c r="AG22" s="1047">
        <v>141</v>
      </c>
      <c r="AH22" s="1164"/>
      <c r="AI22" s="1049">
        <v>4.0790530721967911E-3</v>
      </c>
      <c r="AJ22" s="1164"/>
      <c r="AK22" s="809">
        <v>4.0790530721967908</v>
      </c>
      <c r="AL22" s="809"/>
      <c r="AM22" s="1164" t="s">
        <v>2195</v>
      </c>
      <c r="AN22" s="1164"/>
      <c r="AO22" s="465">
        <v>121</v>
      </c>
      <c r="AP22" s="1164"/>
      <c r="AQ22" s="1049">
        <v>3.5946480192872408E-3</v>
      </c>
      <c r="AR22" s="1164"/>
      <c r="AS22" s="809">
        <v>3.594648019287241</v>
      </c>
      <c r="AT22" s="1164"/>
      <c r="AU22" s="1059" t="s">
        <v>2196</v>
      </c>
      <c r="AV22" s="1417"/>
      <c r="AW22" s="1417" t="s">
        <v>1354</v>
      </c>
    </row>
    <row r="23" spans="1:49" x14ac:dyDescent="0.35">
      <c r="A23" s="26"/>
      <c r="B23" s="26"/>
      <c r="D23" s="66" t="s">
        <v>14</v>
      </c>
      <c r="E23" s="26"/>
      <c r="F23" s="414">
        <v>0</v>
      </c>
      <c r="G23" s="262"/>
      <c r="H23" s="1047">
        <v>0</v>
      </c>
      <c r="I23" s="1164"/>
      <c r="J23" s="1049" t="s">
        <v>317</v>
      </c>
      <c r="K23" s="1164"/>
      <c r="L23" s="809" t="s">
        <v>317</v>
      </c>
      <c r="M23" s="1164"/>
      <c r="N23" s="1164" t="s">
        <v>317</v>
      </c>
      <c r="O23" s="1164"/>
      <c r="P23" s="876"/>
      <c r="Q23" s="870">
        <v>0</v>
      </c>
      <c r="R23" s="1164"/>
      <c r="S23" s="1049" t="s">
        <v>317</v>
      </c>
      <c r="T23" s="1164"/>
      <c r="U23" s="809" t="s">
        <v>317</v>
      </c>
      <c r="V23" s="809"/>
      <c r="W23" s="1164" t="s">
        <v>317</v>
      </c>
      <c r="X23" s="1164"/>
      <c r="Y23" s="1047">
        <v>0</v>
      </c>
      <c r="Z23" s="1164"/>
      <c r="AA23" s="1049" t="s">
        <v>317</v>
      </c>
      <c r="AB23" s="1164"/>
      <c r="AC23" s="809" t="s">
        <v>317</v>
      </c>
      <c r="AD23" s="1164"/>
      <c r="AE23" s="1164" t="s">
        <v>317</v>
      </c>
      <c r="AF23" s="1164"/>
      <c r="AG23" s="1047">
        <v>0</v>
      </c>
      <c r="AH23" s="1164"/>
      <c r="AI23" s="1049" t="s">
        <v>317</v>
      </c>
      <c r="AJ23" s="1164"/>
      <c r="AK23" s="809" t="s">
        <v>317</v>
      </c>
      <c r="AL23" s="809"/>
      <c r="AM23" s="1164" t="s">
        <v>317</v>
      </c>
      <c r="AN23" s="1164"/>
      <c r="AO23" s="1047">
        <v>0</v>
      </c>
      <c r="AP23" s="1164"/>
      <c r="AQ23" s="1049" t="s">
        <v>317</v>
      </c>
      <c r="AR23" s="1164"/>
      <c r="AS23" s="809" t="s">
        <v>317</v>
      </c>
      <c r="AT23" s="1164"/>
      <c r="AU23" s="1059" t="s">
        <v>317</v>
      </c>
      <c r="AV23" s="1417"/>
      <c r="AW23" s="1417" t="s">
        <v>1354</v>
      </c>
    </row>
    <row r="24" spans="1:49" x14ac:dyDescent="0.35">
      <c r="F24" s="414"/>
      <c r="G24" s="418"/>
      <c r="H24" s="1180"/>
      <c r="I24" s="194"/>
      <c r="J24" s="261"/>
      <c r="K24" s="262"/>
      <c r="L24" s="542"/>
      <c r="M24" s="262"/>
      <c r="N24" s="262"/>
      <c r="O24" s="262"/>
      <c r="P24" s="877"/>
      <c r="Q24" s="870"/>
      <c r="R24" s="194"/>
      <c r="S24" s="261"/>
      <c r="T24" s="106"/>
      <c r="U24" s="505"/>
      <c r="V24" s="505"/>
      <c r="X24" s="194"/>
      <c r="Y24" s="1186"/>
      <c r="Z24" s="194"/>
      <c r="AA24" s="261"/>
      <c r="AB24" s="106"/>
      <c r="AC24" s="542"/>
      <c r="AD24" s="106"/>
      <c r="AF24" s="106"/>
      <c r="AG24" s="1189"/>
      <c r="AH24" s="106"/>
      <c r="AI24" s="261"/>
      <c r="AJ24" s="106"/>
      <c r="AK24" s="542"/>
      <c r="AL24" s="542"/>
      <c r="AN24" s="417"/>
      <c r="AO24" s="262"/>
      <c r="AP24" s="106"/>
      <c r="AQ24" s="261"/>
      <c r="AR24" s="106"/>
      <c r="AS24" s="542"/>
      <c r="AT24" s="106"/>
      <c r="AU24" s="417"/>
    </row>
    <row r="25" spans="1:49" x14ac:dyDescent="0.35">
      <c r="A25" s="72"/>
      <c r="B25" s="124"/>
      <c r="C25" s="124" t="s">
        <v>58</v>
      </c>
      <c r="D25" s="124"/>
      <c r="E25" s="72"/>
      <c r="F25" s="411">
        <v>1703</v>
      </c>
      <c r="G25" s="420"/>
      <c r="H25" s="411">
        <v>298</v>
      </c>
      <c r="I25" s="266"/>
      <c r="J25" s="206"/>
      <c r="K25" s="193"/>
      <c r="L25" s="541"/>
      <c r="M25" s="193"/>
      <c r="N25" s="266"/>
      <c r="O25" s="193"/>
      <c r="P25" s="878"/>
      <c r="Q25" s="266">
        <v>240</v>
      </c>
      <c r="R25" s="266"/>
      <c r="S25" s="206"/>
      <c r="T25" s="193"/>
      <c r="U25" s="541"/>
      <c r="V25" s="541"/>
      <c r="W25" s="266"/>
      <c r="X25" s="266"/>
      <c r="Y25" s="411">
        <v>340</v>
      </c>
      <c r="Z25" s="266"/>
      <c r="AA25" s="206"/>
      <c r="AB25" s="193"/>
      <c r="AC25" s="541"/>
      <c r="AD25" s="193"/>
      <c r="AE25" s="266"/>
      <c r="AF25" s="193"/>
      <c r="AG25" s="411">
        <v>405</v>
      </c>
      <c r="AH25" s="193"/>
      <c r="AI25" s="206"/>
      <c r="AJ25" s="193"/>
      <c r="AK25" s="541"/>
      <c r="AL25" s="541"/>
      <c r="AM25" s="266"/>
      <c r="AN25" s="413"/>
      <c r="AO25" s="266">
        <v>420</v>
      </c>
      <c r="AP25" s="269"/>
      <c r="AQ25" s="206"/>
      <c r="AR25" s="193"/>
      <c r="AS25" s="541"/>
      <c r="AT25" s="193"/>
      <c r="AU25" s="412"/>
      <c r="AW25" s="66" t="s">
        <v>1354</v>
      </c>
    </row>
    <row r="26" spans="1:49" x14ac:dyDescent="0.35">
      <c r="D26" s="66" t="s">
        <v>13</v>
      </c>
      <c r="F26" s="414">
        <v>50</v>
      </c>
      <c r="G26" s="418"/>
      <c r="H26" s="415"/>
      <c r="I26" s="194"/>
      <c r="J26" s="344"/>
      <c r="K26" s="194"/>
      <c r="L26" s="272"/>
      <c r="M26" s="194"/>
      <c r="N26" s="194"/>
      <c r="O26" s="194"/>
      <c r="P26" s="879"/>
      <c r="Q26" s="262"/>
      <c r="R26" s="106"/>
      <c r="S26" s="106"/>
      <c r="T26" s="106"/>
      <c r="U26" s="106"/>
      <c r="V26" s="106"/>
      <c r="X26" s="106"/>
      <c r="Y26" s="459"/>
      <c r="Z26" s="106"/>
      <c r="AA26" s="106"/>
      <c r="AB26" s="106"/>
      <c r="AC26" s="106"/>
      <c r="AD26" s="106"/>
      <c r="AF26" s="106"/>
      <c r="AG26" s="459"/>
      <c r="AH26" s="106"/>
      <c r="AI26" s="106"/>
      <c r="AJ26" s="106"/>
      <c r="AK26" s="106"/>
      <c r="AL26" s="106"/>
      <c r="AN26" s="417"/>
      <c r="AO26" s="262"/>
      <c r="AP26" s="106"/>
      <c r="AQ26" s="205"/>
      <c r="AR26" s="194"/>
      <c r="AS26" s="272"/>
      <c r="AT26" s="194"/>
      <c r="AU26" s="416"/>
      <c r="AW26" s="66" t="s">
        <v>1354</v>
      </c>
    </row>
    <row r="27" spans="1:49" x14ac:dyDescent="0.35">
      <c r="E27" s="66" t="s">
        <v>322</v>
      </c>
      <c r="F27" s="414">
        <v>25</v>
      </c>
      <c r="G27" s="418"/>
      <c r="H27" s="1047"/>
      <c r="I27" s="194"/>
      <c r="J27" s="344"/>
      <c r="K27" s="194"/>
      <c r="L27" s="272"/>
      <c r="M27" s="194"/>
      <c r="N27" s="194"/>
      <c r="O27" s="194"/>
      <c r="P27" s="879"/>
      <c r="Q27" s="262"/>
      <c r="R27" s="106"/>
      <c r="S27" s="106"/>
      <c r="T27" s="106"/>
      <c r="U27" s="106"/>
      <c r="V27" s="106"/>
      <c r="X27" s="106"/>
      <c r="Y27" s="459"/>
      <c r="Z27" s="106"/>
      <c r="AA27" s="106"/>
      <c r="AB27" s="106"/>
      <c r="AC27" s="106"/>
      <c r="AD27" s="106"/>
      <c r="AF27" s="106"/>
      <c r="AG27" s="459"/>
      <c r="AH27" s="106"/>
      <c r="AI27" s="106"/>
      <c r="AJ27" s="106"/>
      <c r="AK27" s="106"/>
      <c r="AL27" s="106"/>
      <c r="AN27" s="417"/>
      <c r="AO27" s="262"/>
      <c r="AP27" s="106"/>
      <c r="AQ27" s="205"/>
      <c r="AR27" s="194"/>
      <c r="AS27" s="272"/>
      <c r="AT27" s="194"/>
      <c r="AU27" s="416"/>
      <c r="AW27" s="66" t="s">
        <v>1354</v>
      </c>
    </row>
    <row r="28" spans="1:49" x14ac:dyDescent="0.35">
      <c r="E28" s="66" t="s">
        <v>323</v>
      </c>
      <c r="F28" s="414">
        <v>25</v>
      </c>
      <c r="G28" s="418"/>
      <c r="H28" s="1047"/>
      <c r="I28" s="194"/>
      <c r="J28" s="344"/>
      <c r="K28" s="194"/>
      <c r="L28" s="272"/>
      <c r="M28" s="194"/>
      <c r="N28" s="194"/>
      <c r="O28" s="194"/>
      <c r="P28" s="879"/>
      <c r="Q28" s="262"/>
      <c r="R28" s="106"/>
      <c r="S28" s="106"/>
      <c r="T28" s="106"/>
      <c r="U28" s="106"/>
      <c r="V28" s="106"/>
      <c r="X28" s="106"/>
      <c r="Y28" s="459"/>
      <c r="Z28" s="106"/>
      <c r="AA28" s="106"/>
      <c r="AB28" s="106"/>
      <c r="AC28" s="106"/>
      <c r="AD28" s="106"/>
      <c r="AF28" s="106"/>
      <c r="AG28" s="459"/>
      <c r="AH28" s="106"/>
      <c r="AI28" s="106"/>
      <c r="AJ28" s="106"/>
      <c r="AK28" s="106"/>
      <c r="AL28" s="106"/>
      <c r="AN28" s="417"/>
      <c r="AO28" s="262"/>
      <c r="AP28" s="106"/>
      <c r="AQ28" s="205"/>
      <c r="AR28" s="194"/>
      <c r="AS28" s="272"/>
      <c r="AT28" s="194"/>
      <c r="AU28" s="416"/>
      <c r="AW28" s="66" t="s">
        <v>1354</v>
      </c>
    </row>
    <row r="29" spans="1:49" x14ac:dyDescent="0.35">
      <c r="D29" s="66" t="s">
        <v>3</v>
      </c>
      <c r="F29" s="414">
        <v>1617</v>
      </c>
      <c r="G29" s="418"/>
      <c r="H29" s="1047"/>
      <c r="I29" s="194"/>
      <c r="J29" s="344"/>
      <c r="K29" s="194"/>
      <c r="L29" s="272"/>
      <c r="M29" s="194"/>
      <c r="N29" s="194"/>
      <c r="O29" s="106"/>
      <c r="P29" s="880"/>
      <c r="Q29" s="262"/>
      <c r="R29" s="106"/>
      <c r="S29" s="106"/>
      <c r="T29" s="106"/>
      <c r="U29" s="106"/>
      <c r="V29" s="106"/>
      <c r="X29" s="106"/>
      <c r="Y29" s="459"/>
      <c r="Z29" s="106"/>
      <c r="AA29" s="106"/>
      <c r="AB29" s="106"/>
      <c r="AC29" s="106"/>
      <c r="AD29" s="106"/>
      <c r="AF29" s="106"/>
      <c r="AG29" s="459"/>
      <c r="AH29" s="106"/>
      <c r="AI29" s="106"/>
      <c r="AJ29" s="106"/>
      <c r="AK29" s="106"/>
      <c r="AL29" s="106"/>
      <c r="AN29" s="417"/>
      <c r="AO29" s="465"/>
      <c r="AP29" s="106"/>
      <c r="AQ29" s="205"/>
      <c r="AR29" s="194"/>
      <c r="AS29" s="272"/>
      <c r="AT29" s="194"/>
      <c r="AU29" s="416"/>
      <c r="AW29" s="66" t="s">
        <v>1354</v>
      </c>
    </row>
    <row r="30" spans="1:49" x14ac:dyDescent="0.35">
      <c r="D30" s="66" t="s">
        <v>4</v>
      </c>
      <c r="F30" s="414">
        <v>36</v>
      </c>
      <c r="G30" s="418"/>
      <c r="H30" s="1047"/>
      <c r="I30" s="194"/>
      <c r="J30" s="344"/>
      <c r="K30" s="194"/>
      <c r="L30" s="272"/>
      <c r="M30" s="194"/>
      <c r="N30" s="194"/>
      <c r="O30" s="262"/>
      <c r="P30" s="877"/>
      <c r="Q30" s="262"/>
      <c r="R30" s="106"/>
      <c r="S30" s="106"/>
      <c r="T30" s="106"/>
      <c r="U30" s="106"/>
      <c r="V30" s="106"/>
      <c r="X30" s="106"/>
      <c r="Y30" s="459"/>
      <c r="Z30" s="106"/>
      <c r="AA30" s="106"/>
      <c r="AB30" s="106"/>
      <c r="AC30" s="106"/>
      <c r="AD30" s="106"/>
      <c r="AF30" s="106"/>
      <c r="AG30" s="459"/>
      <c r="AH30" s="106"/>
      <c r="AI30" s="106"/>
      <c r="AJ30" s="106"/>
      <c r="AK30" s="106"/>
      <c r="AL30" s="106"/>
      <c r="AN30" s="417"/>
      <c r="AO30" s="262"/>
      <c r="AP30" s="106"/>
      <c r="AQ30" s="205"/>
      <c r="AR30" s="194"/>
      <c r="AS30" s="272"/>
      <c r="AT30" s="194"/>
      <c r="AU30" s="416"/>
      <c r="AW30" s="66" t="s">
        <v>1354</v>
      </c>
    </row>
    <row r="31" spans="1:49" x14ac:dyDescent="0.35">
      <c r="D31" s="66" t="s">
        <v>14</v>
      </c>
      <c r="F31" s="414">
        <v>0</v>
      </c>
      <c r="G31" s="418"/>
      <c r="H31" s="415"/>
      <c r="I31" s="194"/>
      <c r="J31" s="344"/>
      <c r="K31" s="194"/>
      <c r="L31" s="272"/>
      <c r="M31" s="194"/>
      <c r="N31" s="194"/>
      <c r="O31" s="262"/>
      <c r="P31" s="877"/>
      <c r="Q31" s="262"/>
      <c r="R31" s="106"/>
      <c r="S31" s="106"/>
      <c r="T31" s="106"/>
      <c r="U31" s="106"/>
      <c r="V31" s="106"/>
      <c r="X31" s="106"/>
      <c r="Y31" s="459"/>
      <c r="Z31" s="106"/>
      <c r="AA31" s="106"/>
      <c r="AB31" s="106"/>
      <c r="AC31" s="106"/>
      <c r="AD31" s="106"/>
      <c r="AF31" s="106"/>
      <c r="AG31" s="459"/>
      <c r="AH31" s="106"/>
      <c r="AI31" s="106"/>
      <c r="AJ31" s="106"/>
      <c r="AK31" s="106"/>
      <c r="AL31" s="106"/>
      <c r="AN31" s="417"/>
      <c r="AO31" s="262"/>
      <c r="AP31" s="106"/>
      <c r="AQ31" s="205"/>
      <c r="AR31" s="194"/>
      <c r="AS31" s="272"/>
      <c r="AT31" s="194"/>
      <c r="AU31" s="416"/>
      <c r="AW31" s="66" t="s">
        <v>1354</v>
      </c>
    </row>
    <row r="32" spans="1:49" x14ac:dyDescent="0.35">
      <c r="A32" s="72"/>
      <c r="B32" s="124"/>
      <c r="C32" s="124" t="s">
        <v>14</v>
      </c>
      <c r="D32" s="124"/>
      <c r="E32" s="72"/>
      <c r="F32" s="411">
        <v>78</v>
      </c>
      <c r="G32" s="420"/>
      <c r="H32" s="411">
        <v>17</v>
      </c>
      <c r="I32" s="266"/>
      <c r="J32" s="343" t="s">
        <v>317</v>
      </c>
      <c r="K32" s="193"/>
      <c r="L32" s="273" t="s">
        <v>317</v>
      </c>
      <c r="M32" s="193"/>
      <c r="N32" s="193" t="s">
        <v>317</v>
      </c>
      <c r="O32" s="193"/>
      <c r="P32" s="878"/>
      <c r="Q32" s="266">
        <v>10</v>
      </c>
      <c r="R32" s="266"/>
      <c r="S32" s="343" t="s">
        <v>317</v>
      </c>
      <c r="T32" s="193"/>
      <c r="U32" s="273" t="s">
        <v>317</v>
      </c>
      <c r="V32" s="193"/>
      <c r="W32" s="193" t="s">
        <v>317</v>
      </c>
      <c r="X32" s="412"/>
      <c r="Y32" s="411">
        <v>20</v>
      </c>
      <c r="Z32" s="266"/>
      <c r="AA32" s="206" t="s">
        <v>317</v>
      </c>
      <c r="AB32" s="193"/>
      <c r="AC32" s="273" t="s">
        <v>317</v>
      </c>
      <c r="AD32" s="193"/>
      <c r="AE32" s="193" t="s">
        <v>317</v>
      </c>
      <c r="AF32" s="193"/>
      <c r="AG32" s="411">
        <v>8</v>
      </c>
      <c r="AH32" s="193"/>
      <c r="AI32" s="206" t="s">
        <v>317</v>
      </c>
      <c r="AJ32" s="193"/>
      <c r="AK32" s="273" t="s">
        <v>317</v>
      </c>
      <c r="AL32" s="193"/>
      <c r="AM32" s="193" t="s">
        <v>317</v>
      </c>
      <c r="AN32" s="413"/>
      <c r="AO32" s="266">
        <v>23</v>
      </c>
      <c r="AP32" s="269"/>
      <c r="AQ32" s="206" t="s">
        <v>317</v>
      </c>
      <c r="AR32" s="193"/>
      <c r="AS32" s="273" t="s">
        <v>317</v>
      </c>
      <c r="AT32" s="193"/>
      <c r="AU32" s="413" t="s">
        <v>317</v>
      </c>
      <c r="AW32" s="66" t="s">
        <v>1354</v>
      </c>
    </row>
    <row r="33" spans="1:49" x14ac:dyDescent="0.35">
      <c r="D33" s="66" t="s">
        <v>13</v>
      </c>
      <c r="F33" s="414">
        <v>56</v>
      </c>
      <c r="G33" s="418"/>
      <c r="H33" s="415">
        <v>9</v>
      </c>
      <c r="I33" s="194"/>
      <c r="J33" s="344" t="s">
        <v>317</v>
      </c>
      <c r="K33" s="194"/>
      <c r="L33" s="272" t="s">
        <v>317</v>
      </c>
      <c r="M33" s="194"/>
      <c r="N33" s="194" t="s">
        <v>317</v>
      </c>
      <c r="O33" s="194"/>
      <c r="P33" s="879"/>
      <c r="Q33" s="262">
        <v>6</v>
      </c>
      <c r="R33" s="106"/>
      <c r="S33" s="106" t="s">
        <v>317</v>
      </c>
      <c r="T33" s="106"/>
      <c r="U33" s="106" t="s">
        <v>317</v>
      </c>
      <c r="V33" s="106"/>
      <c r="W33" s="106" t="s">
        <v>317</v>
      </c>
      <c r="X33" s="106"/>
      <c r="Y33" s="459">
        <v>17</v>
      </c>
      <c r="Z33" s="106"/>
      <c r="AA33" s="106" t="s">
        <v>317</v>
      </c>
      <c r="AB33" s="106"/>
      <c r="AC33" s="106" t="s">
        <v>317</v>
      </c>
      <c r="AD33" s="106"/>
      <c r="AE33" s="106" t="s">
        <v>317</v>
      </c>
      <c r="AF33" s="106"/>
      <c r="AG33" s="459">
        <v>3</v>
      </c>
      <c r="AH33" s="106"/>
      <c r="AI33" s="106" t="s">
        <v>317</v>
      </c>
      <c r="AJ33" s="194"/>
      <c r="AK33" s="272" t="s">
        <v>317</v>
      </c>
      <c r="AL33" s="194"/>
      <c r="AM33" s="194" t="s">
        <v>317</v>
      </c>
      <c r="AN33" s="417"/>
      <c r="AO33" s="262">
        <v>21</v>
      </c>
      <c r="AP33" s="106"/>
      <c r="AQ33" s="205" t="s">
        <v>317</v>
      </c>
      <c r="AR33" s="194"/>
      <c r="AS33" s="272" t="s">
        <v>317</v>
      </c>
      <c r="AT33" s="194"/>
      <c r="AU33" s="416" t="s">
        <v>317</v>
      </c>
      <c r="AW33" s="66" t="s">
        <v>1354</v>
      </c>
    </row>
    <row r="34" spans="1:49" x14ac:dyDescent="0.35">
      <c r="E34" s="66" t="s">
        <v>322</v>
      </c>
      <c r="F34" s="414">
        <v>45</v>
      </c>
      <c r="G34" s="418"/>
      <c r="H34" s="1181">
        <v>9</v>
      </c>
      <c r="I34" s="194"/>
      <c r="J34" s="344" t="s">
        <v>317</v>
      </c>
      <c r="K34" s="194"/>
      <c r="L34" s="272" t="s">
        <v>317</v>
      </c>
      <c r="M34" s="194"/>
      <c r="N34" s="194" t="s">
        <v>317</v>
      </c>
      <c r="O34" s="194"/>
      <c r="P34" s="879"/>
      <c r="Q34" s="262">
        <v>6</v>
      </c>
      <c r="R34" s="106"/>
      <c r="S34" s="106" t="s">
        <v>317</v>
      </c>
      <c r="T34" s="106"/>
      <c r="U34" s="106" t="s">
        <v>317</v>
      </c>
      <c r="V34" s="106"/>
      <c r="W34" s="106" t="s">
        <v>317</v>
      </c>
      <c r="X34" s="106"/>
      <c r="Y34" s="459">
        <v>17</v>
      </c>
      <c r="Z34" s="106"/>
      <c r="AA34" s="106" t="s">
        <v>317</v>
      </c>
      <c r="AB34" s="106"/>
      <c r="AC34" s="106" t="s">
        <v>317</v>
      </c>
      <c r="AD34" s="106"/>
      <c r="AE34" s="106" t="s">
        <v>317</v>
      </c>
      <c r="AF34" s="106"/>
      <c r="AG34" s="459">
        <v>3</v>
      </c>
      <c r="AH34" s="106"/>
      <c r="AI34" s="106" t="s">
        <v>317</v>
      </c>
      <c r="AJ34" s="194"/>
      <c r="AK34" s="272" t="s">
        <v>317</v>
      </c>
      <c r="AL34" s="194"/>
      <c r="AM34" s="194" t="s">
        <v>317</v>
      </c>
      <c r="AN34" s="417"/>
      <c r="AO34" s="262">
        <v>10</v>
      </c>
      <c r="AP34" s="106"/>
      <c r="AQ34" s="205" t="s">
        <v>317</v>
      </c>
      <c r="AR34" s="194"/>
      <c r="AS34" s="272" t="s">
        <v>317</v>
      </c>
      <c r="AT34" s="194"/>
      <c r="AU34" s="416" t="s">
        <v>317</v>
      </c>
      <c r="AW34" s="66" t="s">
        <v>1354</v>
      </c>
    </row>
    <row r="35" spans="1:49" x14ac:dyDescent="0.35">
      <c r="E35" s="66" t="s">
        <v>323</v>
      </c>
      <c r="F35" s="414">
        <v>11</v>
      </c>
      <c r="G35" s="418"/>
      <c r="H35" s="415">
        <v>0</v>
      </c>
      <c r="I35" s="194"/>
      <c r="J35" s="344" t="s">
        <v>317</v>
      </c>
      <c r="K35" s="194"/>
      <c r="L35" s="272" t="s">
        <v>317</v>
      </c>
      <c r="M35" s="194"/>
      <c r="N35" s="194" t="s">
        <v>317</v>
      </c>
      <c r="O35" s="194"/>
      <c r="P35" s="879"/>
      <c r="Q35" s="262">
        <v>0</v>
      </c>
      <c r="R35" s="106"/>
      <c r="S35" s="106" t="s">
        <v>317</v>
      </c>
      <c r="T35" s="106"/>
      <c r="U35" s="106" t="s">
        <v>317</v>
      </c>
      <c r="V35" s="106"/>
      <c r="W35" s="106" t="s">
        <v>317</v>
      </c>
      <c r="X35" s="106"/>
      <c r="Y35" s="459">
        <v>0</v>
      </c>
      <c r="Z35" s="106"/>
      <c r="AA35" s="106" t="s">
        <v>317</v>
      </c>
      <c r="AB35" s="106"/>
      <c r="AC35" s="106" t="s">
        <v>317</v>
      </c>
      <c r="AD35" s="106"/>
      <c r="AE35" s="106" t="s">
        <v>317</v>
      </c>
      <c r="AF35" s="106"/>
      <c r="AG35" s="459">
        <v>0</v>
      </c>
      <c r="AH35" s="106"/>
      <c r="AI35" s="106" t="s">
        <v>317</v>
      </c>
      <c r="AJ35" s="194"/>
      <c r="AK35" s="272" t="s">
        <v>317</v>
      </c>
      <c r="AL35" s="194"/>
      <c r="AM35" s="194" t="s">
        <v>317</v>
      </c>
      <c r="AN35" s="417"/>
      <c r="AO35" s="262">
        <v>11</v>
      </c>
      <c r="AP35" s="106"/>
      <c r="AQ35" s="205" t="s">
        <v>317</v>
      </c>
      <c r="AR35" s="194"/>
      <c r="AS35" s="272" t="s">
        <v>317</v>
      </c>
      <c r="AT35" s="194"/>
      <c r="AU35" s="416" t="s">
        <v>317</v>
      </c>
      <c r="AW35" s="66" t="s">
        <v>1354</v>
      </c>
    </row>
    <row r="36" spans="1:49" x14ac:dyDescent="0.35">
      <c r="D36" s="66" t="s">
        <v>3</v>
      </c>
      <c r="F36" s="414">
        <v>20</v>
      </c>
      <c r="G36" s="418"/>
      <c r="H36" s="1182">
        <v>8</v>
      </c>
      <c r="I36" s="194"/>
      <c r="J36" s="344" t="s">
        <v>317</v>
      </c>
      <c r="K36" s="194"/>
      <c r="L36" s="272" t="s">
        <v>317</v>
      </c>
      <c r="M36" s="194"/>
      <c r="N36" s="194" t="s">
        <v>317</v>
      </c>
      <c r="O36" s="106"/>
      <c r="P36" s="880"/>
      <c r="Q36" s="262">
        <v>3</v>
      </c>
      <c r="R36" s="106"/>
      <c r="S36" s="106" t="s">
        <v>317</v>
      </c>
      <c r="T36" s="106"/>
      <c r="U36" s="106" t="s">
        <v>317</v>
      </c>
      <c r="V36" s="106"/>
      <c r="W36" s="106" t="s">
        <v>317</v>
      </c>
      <c r="X36" s="106"/>
      <c r="Y36" s="459">
        <v>3</v>
      </c>
      <c r="Z36" s="106"/>
      <c r="AA36" s="106" t="s">
        <v>317</v>
      </c>
      <c r="AB36" s="106"/>
      <c r="AC36" s="106" t="s">
        <v>317</v>
      </c>
      <c r="AD36" s="106"/>
      <c r="AE36" s="106" t="s">
        <v>317</v>
      </c>
      <c r="AF36" s="106"/>
      <c r="AG36" s="459">
        <v>4</v>
      </c>
      <c r="AH36" s="106"/>
      <c r="AI36" s="106" t="s">
        <v>317</v>
      </c>
      <c r="AJ36" s="194"/>
      <c r="AK36" s="272" t="s">
        <v>317</v>
      </c>
      <c r="AL36" s="194"/>
      <c r="AM36" s="194" t="s">
        <v>317</v>
      </c>
      <c r="AN36" s="417"/>
      <c r="AO36" s="262">
        <v>2</v>
      </c>
      <c r="AP36" s="106"/>
      <c r="AQ36" s="205" t="s">
        <v>317</v>
      </c>
      <c r="AR36" s="194"/>
      <c r="AS36" s="272" t="s">
        <v>317</v>
      </c>
      <c r="AT36" s="194"/>
      <c r="AU36" s="416" t="s">
        <v>317</v>
      </c>
      <c r="AW36" s="66" t="s">
        <v>1354</v>
      </c>
    </row>
    <row r="37" spans="1:49" x14ac:dyDescent="0.35">
      <c r="D37" s="66" t="s">
        <v>4</v>
      </c>
      <c r="F37" s="414">
        <v>2</v>
      </c>
      <c r="G37" s="418"/>
      <c r="H37" s="1182">
        <v>0</v>
      </c>
      <c r="I37" s="194"/>
      <c r="J37" s="344" t="s">
        <v>317</v>
      </c>
      <c r="K37" s="194"/>
      <c r="L37" s="272" t="s">
        <v>317</v>
      </c>
      <c r="M37" s="194"/>
      <c r="N37" s="194" t="s">
        <v>317</v>
      </c>
      <c r="O37" s="262"/>
      <c r="P37" s="877"/>
      <c r="Q37" s="262">
        <v>1</v>
      </c>
      <c r="R37" s="106"/>
      <c r="S37" s="106" t="s">
        <v>317</v>
      </c>
      <c r="T37" s="106"/>
      <c r="U37" s="106" t="s">
        <v>317</v>
      </c>
      <c r="V37" s="106"/>
      <c r="W37" s="106" t="s">
        <v>317</v>
      </c>
      <c r="X37" s="106"/>
      <c r="Y37" s="459">
        <v>0</v>
      </c>
      <c r="Z37" s="106"/>
      <c r="AA37" s="106" t="s">
        <v>317</v>
      </c>
      <c r="AB37" s="106"/>
      <c r="AC37" s="106" t="s">
        <v>317</v>
      </c>
      <c r="AD37" s="106"/>
      <c r="AE37" s="106" t="s">
        <v>317</v>
      </c>
      <c r="AF37" s="106"/>
      <c r="AG37" s="459">
        <v>1</v>
      </c>
      <c r="AH37" s="106"/>
      <c r="AI37" s="106" t="s">
        <v>317</v>
      </c>
      <c r="AJ37" s="194"/>
      <c r="AK37" s="272" t="s">
        <v>317</v>
      </c>
      <c r="AL37" s="194"/>
      <c r="AM37" s="194" t="s">
        <v>317</v>
      </c>
      <c r="AN37" s="417"/>
      <c r="AO37" s="262">
        <v>0</v>
      </c>
      <c r="AP37" s="106"/>
      <c r="AQ37" s="205" t="s">
        <v>317</v>
      </c>
      <c r="AR37" s="194"/>
      <c r="AS37" s="272" t="s">
        <v>317</v>
      </c>
      <c r="AT37" s="194"/>
      <c r="AU37" s="416" t="s">
        <v>317</v>
      </c>
      <c r="AW37" s="66" t="s">
        <v>1354</v>
      </c>
    </row>
    <row r="38" spans="1:49" x14ac:dyDescent="0.35">
      <c r="D38" s="66" t="s">
        <v>14</v>
      </c>
      <c r="F38" s="414">
        <v>0</v>
      </c>
      <c r="G38" s="418"/>
      <c r="H38" s="1183">
        <v>0</v>
      </c>
      <c r="I38" s="194"/>
      <c r="J38" s="344" t="s">
        <v>317</v>
      </c>
      <c r="K38" s="194"/>
      <c r="L38" s="272" t="s">
        <v>317</v>
      </c>
      <c r="M38" s="194"/>
      <c r="N38" s="194" t="s">
        <v>317</v>
      </c>
      <c r="O38" s="262"/>
      <c r="P38" s="877"/>
      <c r="Q38" s="262">
        <v>0</v>
      </c>
      <c r="R38" s="106"/>
      <c r="S38" s="106" t="s">
        <v>317</v>
      </c>
      <c r="T38" s="106"/>
      <c r="U38" s="106" t="s">
        <v>317</v>
      </c>
      <c r="V38" s="106"/>
      <c r="W38" s="106" t="s">
        <v>317</v>
      </c>
      <c r="X38" s="106"/>
      <c r="Y38" s="459">
        <v>0</v>
      </c>
      <c r="Z38" s="106"/>
      <c r="AA38" s="106" t="s">
        <v>317</v>
      </c>
      <c r="AB38" s="106"/>
      <c r="AC38" s="106" t="s">
        <v>317</v>
      </c>
      <c r="AD38" s="106"/>
      <c r="AE38" s="106" t="s">
        <v>317</v>
      </c>
      <c r="AF38" s="106"/>
      <c r="AG38" s="459">
        <v>0</v>
      </c>
      <c r="AH38" s="106"/>
      <c r="AI38" s="106" t="s">
        <v>317</v>
      </c>
      <c r="AJ38" s="194"/>
      <c r="AK38" s="272" t="s">
        <v>317</v>
      </c>
      <c r="AL38" s="194"/>
      <c r="AM38" s="194" t="s">
        <v>317</v>
      </c>
      <c r="AN38" s="417"/>
      <c r="AO38" s="262">
        <v>0</v>
      </c>
      <c r="AP38" s="106"/>
      <c r="AQ38" s="205" t="s">
        <v>317</v>
      </c>
      <c r="AR38" s="194"/>
      <c r="AS38" s="272" t="s">
        <v>317</v>
      </c>
      <c r="AT38" s="194"/>
      <c r="AU38" s="416" t="s">
        <v>317</v>
      </c>
      <c r="AW38" s="66" t="s">
        <v>1354</v>
      </c>
    </row>
    <row r="39" spans="1:49" x14ac:dyDescent="0.35">
      <c r="A39" s="99"/>
      <c r="B39" s="99"/>
      <c r="C39" s="99"/>
      <c r="F39" s="414"/>
      <c r="G39" s="418"/>
      <c r="H39" s="415"/>
      <c r="I39" s="194"/>
      <c r="J39" s="342"/>
      <c r="K39" s="262"/>
      <c r="L39" s="275"/>
      <c r="M39" s="262"/>
      <c r="N39" s="262"/>
      <c r="O39" s="262"/>
      <c r="P39" s="877"/>
      <c r="Q39" s="262"/>
      <c r="R39" s="106"/>
      <c r="S39" s="106"/>
      <c r="T39" s="106"/>
      <c r="U39" s="106"/>
      <c r="V39" s="106"/>
      <c r="X39" s="106"/>
      <c r="Y39" s="459"/>
      <c r="Z39" s="106"/>
      <c r="AA39" s="106"/>
      <c r="AB39" s="106"/>
      <c r="AC39" s="106"/>
      <c r="AD39" s="106"/>
      <c r="AF39" s="106"/>
      <c r="AG39" s="459"/>
      <c r="AH39" s="106"/>
      <c r="AI39" s="106"/>
      <c r="AJ39" s="106"/>
      <c r="AK39" s="275"/>
      <c r="AL39" s="106"/>
      <c r="AN39" s="417"/>
      <c r="AO39" s="262"/>
      <c r="AP39" s="106"/>
      <c r="AQ39" s="261"/>
      <c r="AR39" s="106"/>
      <c r="AS39" s="275"/>
      <c r="AT39" s="106"/>
      <c r="AU39" s="417"/>
      <c r="AW39" s="66" t="s">
        <v>1354</v>
      </c>
    </row>
    <row r="40" spans="1:49" ht="16.5" x14ac:dyDescent="0.35">
      <c r="A40" s="121"/>
      <c r="B40" s="121" t="s">
        <v>476</v>
      </c>
      <c r="C40" s="121"/>
      <c r="D40" s="121"/>
      <c r="E40" s="109"/>
      <c r="F40" s="407">
        <v>6315</v>
      </c>
      <c r="G40" s="408"/>
      <c r="H40" s="407">
        <v>1102</v>
      </c>
      <c r="I40" s="195"/>
      <c r="J40" s="204">
        <v>4.7702101276562306E-3</v>
      </c>
      <c r="K40" s="195"/>
      <c r="L40" s="540">
        <v>4.770210127656231</v>
      </c>
      <c r="M40" s="195"/>
      <c r="N40" s="195" t="s">
        <v>1388</v>
      </c>
      <c r="O40" s="195"/>
      <c r="P40" s="874"/>
      <c r="Q40" s="195">
        <v>996</v>
      </c>
      <c r="R40" s="195"/>
      <c r="S40" s="204">
        <v>4.4913474441239509E-3</v>
      </c>
      <c r="T40" s="195"/>
      <c r="U40" s="540">
        <v>4.4913474441239511</v>
      </c>
      <c r="V40" s="195"/>
      <c r="W40" s="195" t="s">
        <v>1389</v>
      </c>
      <c r="X40" s="409"/>
      <c r="Y40" s="407">
        <v>1170</v>
      </c>
      <c r="Z40" s="195"/>
      <c r="AA40" s="204">
        <v>5.5808843885491698E-3</v>
      </c>
      <c r="AB40" s="195"/>
      <c r="AC40" s="540">
        <v>5.5808843885491699</v>
      </c>
      <c r="AD40" s="195"/>
      <c r="AE40" s="195" t="s">
        <v>1390</v>
      </c>
      <c r="AF40" s="410"/>
      <c r="AG40" s="407">
        <v>1641</v>
      </c>
      <c r="AH40" s="195"/>
      <c r="AI40" s="204">
        <v>8.144951346200139E-3</v>
      </c>
      <c r="AJ40" s="195"/>
      <c r="AK40" s="540">
        <v>8.1449513462001395</v>
      </c>
      <c r="AL40" s="540"/>
      <c r="AM40" s="195" t="s">
        <v>1391</v>
      </c>
      <c r="AN40" s="409"/>
      <c r="AO40" s="195">
        <v>1406</v>
      </c>
      <c r="AP40" s="197"/>
      <c r="AQ40" s="204">
        <v>7.6991988003279783E-3</v>
      </c>
      <c r="AR40" s="195"/>
      <c r="AS40" s="540">
        <v>7.6991988003279781</v>
      </c>
      <c r="AT40" s="195"/>
      <c r="AU40" s="409" t="s">
        <v>1392</v>
      </c>
      <c r="AW40" s="66" t="s">
        <v>1354</v>
      </c>
    </row>
    <row r="41" spans="1:49" x14ac:dyDescent="0.35">
      <c r="A41" s="124"/>
      <c r="B41" s="124"/>
      <c r="C41" s="124" t="s">
        <v>48</v>
      </c>
      <c r="D41" s="124"/>
      <c r="E41" s="65"/>
      <c r="F41" s="411">
        <v>5533</v>
      </c>
      <c r="G41" s="266"/>
      <c r="H41" s="411">
        <v>987</v>
      </c>
      <c r="I41" s="266"/>
      <c r="J41" s="206">
        <v>5.1968681892614263E-3</v>
      </c>
      <c r="K41" s="266"/>
      <c r="L41" s="541">
        <v>5.1968681892614264</v>
      </c>
      <c r="M41" s="266"/>
      <c r="N41" s="266" t="s">
        <v>1393</v>
      </c>
      <c r="O41" s="266"/>
      <c r="P41" s="875"/>
      <c r="Q41" s="266">
        <v>883</v>
      </c>
      <c r="R41" s="266"/>
      <c r="S41" s="206">
        <v>4.8590375389116671E-3</v>
      </c>
      <c r="T41" s="206"/>
      <c r="U41" s="541">
        <v>4.8590375389116671</v>
      </c>
      <c r="V41" s="266"/>
      <c r="W41" s="266" t="s">
        <v>1394</v>
      </c>
      <c r="X41" s="412"/>
      <c r="Y41" s="411">
        <v>1036</v>
      </c>
      <c r="Z41" s="266"/>
      <c r="AA41" s="206">
        <v>6.050847244411457E-3</v>
      </c>
      <c r="AB41" s="266"/>
      <c r="AC41" s="541">
        <v>6.0508472444114574</v>
      </c>
      <c r="AD41" s="193"/>
      <c r="AE41" s="193" t="s">
        <v>1395</v>
      </c>
      <c r="AF41" s="413"/>
      <c r="AG41" s="411">
        <v>1447</v>
      </c>
      <c r="AH41" s="193"/>
      <c r="AI41" s="206">
        <v>8.9296734220335218E-3</v>
      </c>
      <c r="AJ41" s="193"/>
      <c r="AK41" s="541">
        <v>8.9296734220335221</v>
      </c>
      <c r="AL41" s="541"/>
      <c r="AM41" s="193" t="s">
        <v>1396</v>
      </c>
      <c r="AN41" s="413"/>
      <c r="AO41" s="266">
        <v>1180</v>
      </c>
      <c r="AP41" s="193"/>
      <c r="AQ41" s="206">
        <v>7.4842630440361546E-3</v>
      </c>
      <c r="AR41" s="269"/>
      <c r="AS41" s="541">
        <v>7.4842630440361546</v>
      </c>
      <c r="AT41" s="269"/>
      <c r="AU41" s="538" t="s">
        <v>1397</v>
      </c>
      <c r="AW41" s="66" t="s">
        <v>1354</v>
      </c>
    </row>
    <row r="42" spans="1:49" x14ac:dyDescent="0.35">
      <c r="A42" s="26"/>
      <c r="B42" s="26"/>
      <c r="D42" s="66" t="s">
        <v>13</v>
      </c>
      <c r="E42" s="26"/>
      <c r="F42" s="414">
        <v>618</v>
      </c>
      <c r="G42" s="106"/>
      <c r="H42" s="459">
        <v>116</v>
      </c>
      <c r="I42" s="106"/>
      <c r="J42" s="261">
        <v>3.1541980326003517E-3</v>
      </c>
      <c r="K42" s="106"/>
      <c r="L42" s="542">
        <v>3.1541980326003518</v>
      </c>
      <c r="M42" s="106"/>
      <c r="N42" s="106" t="s">
        <v>726</v>
      </c>
      <c r="O42" s="106"/>
      <c r="P42" s="880"/>
      <c r="Q42" s="262">
        <v>144</v>
      </c>
      <c r="R42" s="106"/>
      <c r="S42" s="261">
        <v>1.3282181797025273E-3</v>
      </c>
      <c r="T42" s="106"/>
      <c r="U42" s="542">
        <v>1.3282181797025274</v>
      </c>
      <c r="V42" s="106"/>
      <c r="W42" s="106" t="s">
        <v>1398</v>
      </c>
      <c r="X42" s="106"/>
      <c r="Y42" s="459">
        <v>183</v>
      </c>
      <c r="Z42" s="106"/>
      <c r="AA42" s="261">
        <v>5.4588885344983851E-3</v>
      </c>
      <c r="AB42" s="106"/>
      <c r="AC42" s="542">
        <v>5.4588885344983851</v>
      </c>
      <c r="AD42" s="106"/>
      <c r="AE42" s="106" t="s">
        <v>1399</v>
      </c>
      <c r="AF42" s="106"/>
      <c r="AG42" s="459">
        <v>105</v>
      </c>
      <c r="AH42" s="106"/>
      <c r="AI42" s="261">
        <v>3.1849214386045141E-3</v>
      </c>
      <c r="AJ42" s="106"/>
      <c r="AK42" s="542">
        <v>3.1849214386045142</v>
      </c>
      <c r="AL42" s="542"/>
      <c r="AM42" s="106" t="s">
        <v>1400</v>
      </c>
      <c r="AN42" s="106"/>
      <c r="AO42" s="459">
        <v>70</v>
      </c>
      <c r="AP42" s="106"/>
      <c r="AQ42" s="261">
        <v>2.1500193738009507E-3</v>
      </c>
      <c r="AR42" s="106"/>
      <c r="AS42" s="542">
        <v>2.1500193738009505</v>
      </c>
      <c r="AT42" s="106"/>
      <c r="AU42" s="417" t="s">
        <v>1401</v>
      </c>
      <c r="AW42" s="66" t="s">
        <v>1354</v>
      </c>
    </row>
    <row r="43" spans="1:49" x14ac:dyDescent="0.35">
      <c r="A43" s="26"/>
      <c r="B43" s="26"/>
      <c r="E43" s="66" t="s">
        <v>322</v>
      </c>
      <c r="F43" s="414">
        <v>447</v>
      </c>
      <c r="G43" s="106"/>
      <c r="H43" s="459">
        <v>92</v>
      </c>
      <c r="I43" s="106"/>
      <c r="J43" s="261">
        <v>3.1976215684387265E-3</v>
      </c>
      <c r="K43" s="106"/>
      <c r="L43" s="542">
        <v>3.9275134481910445</v>
      </c>
      <c r="M43" s="106"/>
      <c r="N43" s="106" t="s">
        <v>1402</v>
      </c>
      <c r="O43" s="106"/>
      <c r="P43" s="880"/>
      <c r="Q43" s="262">
        <v>113</v>
      </c>
      <c r="R43" s="106"/>
      <c r="S43" s="261">
        <v>4.187189309983126E-3</v>
      </c>
      <c r="T43" s="106"/>
      <c r="U43" s="542">
        <v>4.1871893099831263</v>
      </c>
      <c r="V43" s="106"/>
      <c r="W43" s="106" t="s">
        <v>1403</v>
      </c>
      <c r="X43" s="106"/>
      <c r="Y43" s="459">
        <v>143</v>
      </c>
      <c r="Z43" s="106"/>
      <c r="AA43" s="261">
        <v>5.5459427207637238E-3</v>
      </c>
      <c r="AB43" s="106"/>
      <c r="AC43" s="542">
        <v>5.5459427207637235</v>
      </c>
      <c r="AD43" s="106"/>
      <c r="AE43" s="106" t="s">
        <v>1404</v>
      </c>
      <c r="AF43" s="106"/>
      <c r="AG43" s="459">
        <v>54</v>
      </c>
      <c r="AH43" s="106"/>
      <c r="AI43" s="261">
        <v>2.1413145597188837E-3</v>
      </c>
      <c r="AJ43" s="106"/>
      <c r="AK43" s="542">
        <v>2.1413145597188836</v>
      </c>
      <c r="AL43" s="542"/>
      <c r="AM43" s="106" t="s">
        <v>1401</v>
      </c>
      <c r="AN43" s="106"/>
      <c r="AO43" s="459">
        <v>45</v>
      </c>
      <c r="AP43" s="106"/>
      <c r="AQ43" s="261">
        <v>1.8030568752197831E-3</v>
      </c>
      <c r="AR43" s="106"/>
      <c r="AS43" s="542">
        <v>1.8030568752197831</v>
      </c>
      <c r="AT43" s="106"/>
      <c r="AU43" s="417" t="s">
        <v>1405</v>
      </c>
      <c r="AW43" s="66" t="s">
        <v>1354</v>
      </c>
    </row>
    <row r="44" spans="1:49" x14ac:dyDescent="0.35">
      <c r="A44" s="26"/>
      <c r="B44" s="26"/>
      <c r="E44" s="66" t="s">
        <v>323</v>
      </c>
      <c r="F44" s="414">
        <v>171</v>
      </c>
      <c r="G44" s="106"/>
      <c r="H44" s="459">
        <v>24</v>
      </c>
      <c r="I44" s="106"/>
      <c r="J44" s="261">
        <v>2.9981261711430358E-3</v>
      </c>
      <c r="K44" s="106"/>
      <c r="L44" s="542">
        <v>3.872579637726421</v>
      </c>
      <c r="M44" s="106"/>
      <c r="N44" s="106" t="s">
        <v>1406</v>
      </c>
      <c r="O44" s="106"/>
      <c r="P44" s="880"/>
      <c r="Q44" s="262">
        <v>31</v>
      </c>
      <c r="R44" s="106"/>
      <c r="S44" s="261">
        <v>3.9801682929719905E-3</v>
      </c>
      <c r="T44" s="106"/>
      <c r="U44" s="542">
        <v>3.9801682929719906</v>
      </c>
      <c r="V44" s="106"/>
      <c r="W44" s="106" t="s">
        <v>1407</v>
      </c>
      <c r="X44" s="106"/>
      <c r="Y44" s="459">
        <v>40</v>
      </c>
      <c r="Z44" s="106"/>
      <c r="AA44" s="261">
        <v>5.1687805653850743E-3</v>
      </c>
      <c r="AB44" s="106"/>
      <c r="AC44" s="542">
        <v>5.1687805653850747</v>
      </c>
      <c r="AD44" s="106"/>
      <c r="AE44" s="106" t="s">
        <v>1408</v>
      </c>
      <c r="AF44" s="106"/>
      <c r="AG44" s="459">
        <v>51</v>
      </c>
      <c r="AH44" s="106"/>
      <c r="AI44" s="261">
        <v>6.5810370840943379E-3</v>
      </c>
      <c r="AJ44" s="106"/>
      <c r="AK44" s="542">
        <v>6.581037084094338</v>
      </c>
      <c r="AL44" s="542"/>
      <c r="AM44" s="106" t="s">
        <v>1409</v>
      </c>
      <c r="AN44" s="106"/>
      <c r="AO44" s="459">
        <v>25</v>
      </c>
      <c r="AP44" s="106"/>
      <c r="AQ44" s="261">
        <v>3.2893738045390135E-3</v>
      </c>
      <c r="AR44" s="106"/>
      <c r="AS44" s="542">
        <v>3.2893738045390135</v>
      </c>
      <c r="AT44" s="106"/>
      <c r="AU44" s="417" t="s">
        <v>1410</v>
      </c>
      <c r="AW44" s="66" t="s">
        <v>1354</v>
      </c>
    </row>
    <row r="45" spans="1:49" x14ac:dyDescent="0.35">
      <c r="A45" s="26"/>
      <c r="B45" s="26"/>
      <c r="D45" s="66" t="s">
        <v>3</v>
      </c>
      <c r="E45" s="26"/>
      <c r="F45" s="414">
        <v>4652</v>
      </c>
      <c r="G45" s="106"/>
      <c r="H45" s="459">
        <v>818</v>
      </c>
      <c r="I45" s="106"/>
      <c r="J45" s="261">
        <v>7.3208226252935316E-3</v>
      </c>
      <c r="K45" s="106"/>
      <c r="L45" s="542">
        <v>7.3208226252935313</v>
      </c>
      <c r="M45" s="106"/>
      <c r="N45" s="106" t="s">
        <v>1411</v>
      </c>
      <c r="O45" s="106"/>
      <c r="P45" s="880"/>
      <c r="Q45" s="262">
        <v>696</v>
      </c>
      <c r="R45" s="106"/>
      <c r="S45" s="261">
        <v>6.4197212018955487E-3</v>
      </c>
      <c r="T45" s="106"/>
      <c r="U45" s="542">
        <v>6.4197212018955483</v>
      </c>
      <c r="V45" s="106"/>
      <c r="W45" s="106" t="s">
        <v>1412</v>
      </c>
      <c r="X45" s="106"/>
      <c r="Y45" s="459">
        <v>816</v>
      </c>
      <c r="Z45" s="106"/>
      <c r="AA45" s="261">
        <v>8.0247095695115504E-3</v>
      </c>
      <c r="AB45" s="106"/>
      <c r="AC45" s="542">
        <v>8.0247095695115505</v>
      </c>
      <c r="AD45" s="106"/>
      <c r="AE45" s="106" t="s">
        <v>1413</v>
      </c>
      <c r="AF45" s="106"/>
      <c r="AG45" s="1429">
        <v>1269</v>
      </c>
      <c r="AH45" s="106"/>
      <c r="AI45" s="261">
        <v>1.3427248923793425E-2</v>
      </c>
      <c r="AJ45" s="106"/>
      <c r="AK45" s="542">
        <v>13.427248923793424</v>
      </c>
      <c r="AL45" s="542"/>
      <c r="AM45" s="106" t="s">
        <v>1414</v>
      </c>
      <c r="AN45" s="106"/>
      <c r="AO45" s="1429">
        <v>1053</v>
      </c>
      <c r="AP45" s="106"/>
      <c r="AQ45" s="261">
        <v>1.1515099004279153E-2</v>
      </c>
      <c r="AR45" s="106"/>
      <c r="AS45" s="542">
        <v>11.515099004279152</v>
      </c>
      <c r="AT45" s="106"/>
      <c r="AU45" s="417" t="s">
        <v>1415</v>
      </c>
      <c r="AW45" s="66" t="s">
        <v>1354</v>
      </c>
    </row>
    <row r="46" spans="1:49" x14ac:dyDescent="0.35">
      <c r="A46" s="26"/>
      <c r="B46" s="26"/>
      <c r="D46" s="66" t="s">
        <v>4</v>
      </c>
      <c r="E46" s="26"/>
      <c r="F46" s="414">
        <v>263</v>
      </c>
      <c r="G46" s="262"/>
      <c r="H46" s="459">
        <v>53</v>
      </c>
      <c r="I46" s="106"/>
      <c r="J46" s="261">
        <v>1.2798959736218828E-3</v>
      </c>
      <c r="K46" s="106"/>
      <c r="L46" s="542">
        <v>1.2798959736218829</v>
      </c>
      <c r="M46" s="106"/>
      <c r="N46" s="106" t="s">
        <v>1416</v>
      </c>
      <c r="O46" s="106"/>
      <c r="P46" s="880"/>
      <c r="Q46" s="262">
        <v>43</v>
      </c>
      <c r="R46" s="106"/>
      <c r="S46" s="261">
        <v>1.1159667086568274E-3</v>
      </c>
      <c r="T46" s="106"/>
      <c r="U46" s="542">
        <v>1.1159667086568275</v>
      </c>
      <c r="V46" s="106"/>
      <c r="W46" s="106" t="s">
        <v>673</v>
      </c>
      <c r="X46" s="106"/>
      <c r="Y46" s="459">
        <v>37</v>
      </c>
      <c r="Z46" s="106"/>
      <c r="AA46" s="261">
        <v>1.0275933379478898E-3</v>
      </c>
      <c r="AB46" s="106"/>
      <c r="AC46" s="542">
        <v>1.0275933379478899</v>
      </c>
      <c r="AD46" s="106"/>
      <c r="AE46" s="106" t="s">
        <v>1195</v>
      </c>
      <c r="AF46" s="106"/>
      <c r="AG46" s="459">
        <v>73</v>
      </c>
      <c r="AH46" s="106"/>
      <c r="AI46" s="261">
        <v>2.1118501721302538E-3</v>
      </c>
      <c r="AJ46" s="106"/>
      <c r="AK46" s="542">
        <v>2.1118501721302536</v>
      </c>
      <c r="AL46" s="542"/>
      <c r="AM46" s="106" t="s">
        <v>1417</v>
      </c>
      <c r="AN46" s="106"/>
      <c r="AO46" s="459">
        <v>57</v>
      </c>
      <c r="AP46" s="106"/>
      <c r="AQ46" s="261">
        <v>1.6933465875981217E-3</v>
      </c>
      <c r="AR46" s="106"/>
      <c r="AS46" s="542">
        <v>1.6933465875981217</v>
      </c>
      <c r="AT46" s="106"/>
      <c r="AU46" s="417" t="s">
        <v>745</v>
      </c>
      <c r="AW46" s="66" t="s">
        <v>1354</v>
      </c>
    </row>
    <row r="47" spans="1:49" x14ac:dyDescent="0.35">
      <c r="A47" s="26"/>
      <c r="B47" s="26"/>
      <c r="D47" s="66" t="s">
        <v>14</v>
      </c>
      <c r="E47" s="26"/>
      <c r="F47" s="414">
        <v>0</v>
      </c>
      <c r="G47" s="262"/>
      <c r="H47" s="459">
        <v>0</v>
      </c>
      <c r="I47" s="106"/>
      <c r="J47" s="261" t="s">
        <v>317</v>
      </c>
      <c r="K47" s="106"/>
      <c r="L47" s="542" t="s">
        <v>317</v>
      </c>
      <c r="M47" s="106"/>
      <c r="N47" s="106" t="s">
        <v>317</v>
      </c>
      <c r="O47" s="106"/>
      <c r="P47" s="880"/>
      <c r="Q47" s="262">
        <v>0</v>
      </c>
      <c r="R47" s="106"/>
      <c r="S47" s="261" t="s">
        <v>317</v>
      </c>
      <c r="T47" s="106"/>
      <c r="U47" s="542" t="s">
        <v>317</v>
      </c>
      <c r="V47" s="106"/>
      <c r="W47" s="106" t="s">
        <v>317</v>
      </c>
      <c r="X47" s="106"/>
      <c r="Y47" s="459">
        <v>0</v>
      </c>
      <c r="Z47" s="106"/>
      <c r="AA47" s="261" t="s">
        <v>317</v>
      </c>
      <c r="AB47" s="106"/>
      <c r="AC47" s="542" t="s">
        <v>317</v>
      </c>
      <c r="AD47" s="106"/>
      <c r="AE47" s="106" t="s">
        <v>317</v>
      </c>
      <c r="AF47" s="106"/>
      <c r="AG47" s="459">
        <v>0</v>
      </c>
      <c r="AH47" s="106"/>
      <c r="AI47" s="261" t="s">
        <v>317</v>
      </c>
      <c r="AJ47" s="106"/>
      <c r="AK47" s="542" t="s">
        <v>317</v>
      </c>
      <c r="AL47" s="542"/>
      <c r="AM47" s="106" t="s">
        <v>317</v>
      </c>
      <c r="AN47" s="106"/>
      <c r="AO47" s="459">
        <v>0</v>
      </c>
      <c r="AP47" s="106"/>
      <c r="AQ47" s="261" t="s">
        <v>317</v>
      </c>
      <c r="AR47" s="106"/>
      <c r="AS47" s="542" t="s">
        <v>317</v>
      </c>
      <c r="AT47" s="106"/>
      <c r="AU47" s="417" t="s">
        <v>317</v>
      </c>
      <c r="AW47" s="66" t="s">
        <v>1354</v>
      </c>
    </row>
    <row r="48" spans="1:49" s="59" customFormat="1" x14ac:dyDescent="0.35">
      <c r="A48" s="66"/>
      <c r="B48" s="66"/>
      <c r="C48" s="66"/>
      <c r="D48" s="66"/>
      <c r="E48" s="66"/>
      <c r="F48" s="414"/>
      <c r="G48" s="418"/>
      <c r="H48" s="459"/>
      <c r="I48" s="106"/>
      <c r="J48" s="261"/>
      <c r="K48" s="106"/>
      <c r="L48" s="542"/>
      <c r="M48" s="106"/>
      <c r="N48" s="106"/>
      <c r="O48" s="106"/>
      <c r="P48" s="880"/>
      <c r="Q48" s="262"/>
      <c r="R48" s="106"/>
      <c r="S48" s="261"/>
      <c r="T48" s="106"/>
      <c r="U48" s="542"/>
      <c r="V48" s="106"/>
      <c r="W48" s="106"/>
      <c r="X48" s="106"/>
      <c r="Y48" s="459"/>
      <c r="Z48" s="106"/>
      <c r="AA48" s="261"/>
      <c r="AB48" s="106"/>
      <c r="AC48" s="542"/>
      <c r="AD48" s="106"/>
      <c r="AE48" s="106"/>
      <c r="AF48" s="106"/>
      <c r="AG48" s="459"/>
      <c r="AH48" s="106"/>
      <c r="AI48" s="261"/>
      <c r="AJ48" s="106"/>
      <c r="AK48" s="542"/>
      <c r="AL48" s="542"/>
      <c r="AM48" s="106"/>
      <c r="AN48" s="106"/>
      <c r="AO48" s="459"/>
      <c r="AP48" s="106"/>
      <c r="AQ48" s="261"/>
      <c r="AR48" s="106"/>
      <c r="AS48" s="542"/>
      <c r="AT48" s="106"/>
      <c r="AU48" s="417"/>
      <c r="AV48" s="66"/>
      <c r="AW48" s="66"/>
    </row>
    <row r="49" spans="1:49" x14ac:dyDescent="0.35">
      <c r="A49" s="124"/>
      <c r="B49" s="124"/>
      <c r="C49" s="124" t="s">
        <v>58</v>
      </c>
      <c r="D49" s="124"/>
      <c r="E49" s="72"/>
      <c r="F49" s="411">
        <v>742</v>
      </c>
      <c r="G49" s="420"/>
      <c r="H49" s="411">
        <v>108</v>
      </c>
      <c r="I49" s="266"/>
      <c r="J49" s="343" t="s">
        <v>317</v>
      </c>
      <c r="K49" s="193"/>
      <c r="L49" s="273" t="s">
        <v>317</v>
      </c>
      <c r="M49" s="193"/>
      <c r="N49" s="193" t="s">
        <v>317</v>
      </c>
      <c r="O49" s="193"/>
      <c r="P49" s="878"/>
      <c r="Q49" s="266">
        <v>108</v>
      </c>
      <c r="R49" s="266"/>
      <c r="S49" s="343" t="s">
        <v>317</v>
      </c>
      <c r="T49" s="193"/>
      <c r="U49" s="273" t="s">
        <v>317</v>
      </c>
      <c r="V49" s="193"/>
      <c r="W49" s="193" t="s">
        <v>317</v>
      </c>
      <c r="X49" s="412"/>
      <c r="Y49" s="411">
        <v>120</v>
      </c>
      <c r="Z49" s="266"/>
      <c r="AA49" s="206" t="s">
        <v>317</v>
      </c>
      <c r="AB49" s="193"/>
      <c r="AC49" s="273" t="s">
        <v>317</v>
      </c>
      <c r="AD49" s="193"/>
      <c r="AE49" s="193" t="s">
        <v>317</v>
      </c>
      <c r="AF49" s="413"/>
      <c r="AG49" s="411">
        <v>190</v>
      </c>
      <c r="AH49" s="193"/>
      <c r="AI49" s="206" t="s">
        <v>317</v>
      </c>
      <c r="AJ49" s="193"/>
      <c r="AK49" s="273" t="s">
        <v>317</v>
      </c>
      <c r="AL49" s="193"/>
      <c r="AM49" s="193" t="s">
        <v>317</v>
      </c>
      <c r="AN49" s="413"/>
      <c r="AO49" s="266">
        <v>216</v>
      </c>
      <c r="AP49" s="269"/>
      <c r="AQ49" s="206" t="s">
        <v>317</v>
      </c>
      <c r="AR49" s="193"/>
      <c r="AS49" s="273" t="s">
        <v>317</v>
      </c>
      <c r="AT49" s="193"/>
      <c r="AU49" s="413" t="s">
        <v>317</v>
      </c>
      <c r="AW49" s="66" t="s">
        <v>1354</v>
      </c>
    </row>
    <row r="50" spans="1:49" x14ac:dyDescent="0.35">
      <c r="D50" s="66" t="s">
        <v>13</v>
      </c>
      <c r="F50" s="414">
        <v>30</v>
      </c>
      <c r="G50" s="418"/>
      <c r="H50" s="415"/>
      <c r="I50" s="194"/>
      <c r="J50" s="344"/>
      <c r="K50" s="194"/>
      <c r="L50" s="272"/>
      <c r="M50" s="194"/>
      <c r="N50" s="194"/>
      <c r="O50" s="194"/>
      <c r="P50" s="879"/>
      <c r="Q50" s="194"/>
      <c r="R50" s="194"/>
      <c r="S50" s="344"/>
      <c r="T50" s="194"/>
      <c r="U50" s="272"/>
      <c r="V50" s="194"/>
      <c r="W50" s="194"/>
      <c r="X50" s="416"/>
      <c r="Y50" s="415"/>
      <c r="Z50" s="194"/>
      <c r="AA50" s="205"/>
      <c r="AB50" s="194"/>
      <c r="AC50" s="272"/>
      <c r="AD50" s="194"/>
      <c r="AE50" s="194"/>
      <c r="AF50" s="417"/>
      <c r="AG50" s="459"/>
      <c r="AH50" s="106"/>
      <c r="AI50" s="205"/>
      <c r="AJ50" s="194"/>
      <c r="AK50" s="272"/>
      <c r="AL50" s="194"/>
      <c r="AM50" s="194"/>
      <c r="AN50" s="417"/>
      <c r="AO50" s="262"/>
      <c r="AP50" s="106"/>
      <c r="AQ50" s="205"/>
      <c r="AR50" s="194"/>
      <c r="AS50" s="272"/>
      <c r="AT50" s="194"/>
      <c r="AU50" s="416"/>
      <c r="AW50" s="66" t="s">
        <v>1354</v>
      </c>
    </row>
    <row r="51" spans="1:49" x14ac:dyDescent="0.35">
      <c r="E51" s="66" t="s">
        <v>322</v>
      </c>
      <c r="F51" s="414">
        <v>17</v>
      </c>
      <c r="G51" s="418"/>
      <c r="H51" s="1182"/>
      <c r="I51" s="194"/>
      <c r="J51" s="344"/>
      <c r="K51" s="194"/>
      <c r="L51" s="272"/>
      <c r="M51" s="194"/>
      <c r="N51" s="194"/>
      <c r="O51" s="194"/>
      <c r="P51" s="879"/>
      <c r="Q51" s="1182"/>
      <c r="R51" s="194"/>
      <c r="S51" s="344"/>
      <c r="T51" s="194"/>
      <c r="U51" s="272"/>
      <c r="V51" s="194"/>
      <c r="W51" s="194"/>
      <c r="X51" s="416"/>
      <c r="Y51" s="1182"/>
      <c r="Z51" s="194"/>
      <c r="AA51" s="205"/>
      <c r="AB51" s="194"/>
      <c r="AC51" s="272"/>
      <c r="AD51" s="194"/>
      <c r="AE51" s="194"/>
      <c r="AF51" s="417"/>
      <c r="AG51" s="461"/>
      <c r="AH51" s="106"/>
      <c r="AI51" s="205"/>
      <c r="AJ51" s="194"/>
      <c r="AK51" s="272"/>
      <c r="AL51" s="194"/>
      <c r="AM51" s="194"/>
      <c r="AN51" s="417"/>
      <c r="AO51" s="262"/>
      <c r="AP51" s="106"/>
      <c r="AQ51" s="205"/>
      <c r="AR51" s="194"/>
      <c r="AS51" s="272"/>
      <c r="AT51" s="194"/>
      <c r="AU51" s="416"/>
      <c r="AW51" s="66" t="s">
        <v>1354</v>
      </c>
    </row>
    <row r="52" spans="1:49" x14ac:dyDescent="0.35">
      <c r="E52" s="66" t="s">
        <v>323</v>
      </c>
      <c r="F52" s="414">
        <v>13</v>
      </c>
      <c r="G52" s="418"/>
      <c r="H52" s="1182"/>
      <c r="I52" s="194"/>
      <c r="J52" s="344"/>
      <c r="K52" s="194"/>
      <c r="L52" s="272"/>
      <c r="M52" s="194"/>
      <c r="N52" s="194"/>
      <c r="O52" s="194"/>
      <c r="P52" s="879"/>
      <c r="Q52" s="194"/>
      <c r="R52" s="194"/>
      <c r="S52" s="344"/>
      <c r="T52" s="194"/>
      <c r="U52" s="272"/>
      <c r="V52" s="194"/>
      <c r="W52" s="194"/>
      <c r="X52" s="416"/>
      <c r="Y52" s="1182"/>
      <c r="Z52" s="194"/>
      <c r="AA52" s="205"/>
      <c r="AB52" s="194"/>
      <c r="AC52" s="272"/>
      <c r="AD52" s="194"/>
      <c r="AE52" s="194"/>
      <c r="AF52" s="417"/>
      <c r="AG52" s="461"/>
      <c r="AH52" s="106"/>
      <c r="AI52" s="205"/>
      <c r="AJ52" s="194"/>
      <c r="AK52" s="272"/>
      <c r="AL52" s="194"/>
      <c r="AM52" s="194"/>
      <c r="AN52" s="417"/>
      <c r="AO52" s="262"/>
      <c r="AP52" s="106"/>
      <c r="AQ52" s="205"/>
      <c r="AR52" s="194"/>
      <c r="AS52" s="272"/>
      <c r="AT52" s="194"/>
      <c r="AU52" s="416"/>
      <c r="AW52" s="66" t="s">
        <v>1354</v>
      </c>
    </row>
    <row r="53" spans="1:49" x14ac:dyDescent="0.35">
      <c r="D53" s="66" t="s">
        <v>3</v>
      </c>
      <c r="F53" s="414">
        <v>698</v>
      </c>
      <c r="G53" s="418"/>
      <c r="H53" s="1182"/>
      <c r="I53" s="194"/>
      <c r="J53" s="344"/>
      <c r="K53" s="194"/>
      <c r="L53" s="272"/>
      <c r="M53" s="194"/>
      <c r="N53" s="194"/>
      <c r="O53" s="106"/>
      <c r="P53" s="880"/>
      <c r="Q53" s="1182"/>
      <c r="R53" s="194"/>
      <c r="S53" s="344"/>
      <c r="T53" s="194"/>
      <c r="U53" s="272"/>
      <c r="V53" s="194"/>
      <c r="W53" s="194"/>
      <c r="X53" s="416"/>
      <c r="Y53" s="1182"/>
      <c r="Z53" s="194"/>
      <c r="AA53" s="205"/>
      <c r="AB53" s="194"/>
      <c r="AC53" s="272"/>
      <c r="AD53" s="194"/>
      <c r="AE53" s="194"/>
      <c r="AF53" s="417"/>
      <c r="AG53" s="461"/>
      <c r="AH53" s="106"/>
      <c r="AI53" s="205"/>
      <c r="AJ53" s="194"/>
      <c r="AK53" s="272"/>
      <c r="AL53" s="194"/>
      <c r="AM53" s="194"/>
      <c r="AN53" s="417"/>
      <c r="AO53" s="262"/>
      <c r="AP53" s="106"/>
      <c r="AQ53" s="205"/>
      <c r="AR53" s="194"/>
      <c r="AS53" s="272"/>
      <c r="AT53" s="194"/>
      <c r="AU53" s="416"/>
      <c r="AW53" s="66" t="s">
        <v>1354</v>
      </c>
    </row>
    <row r="54" spans="1:49" x14ac:dyDescent="0.35">
      <c r="D54" s="66" t="s">
        <v>4</v>
      </c>
      <c r="F54" s="414">
        <v>14</v>
      </c>
      <c r="G54" s="418"/>
      <c r="H54" s="1182"/>
      <c r="I54" s="194"/>
      <c r="J54" s="344"/>
      <c r="K54" s="194"/>
      <c r="L54" s="272"/>
      <c r="M54" s="194"/>
      <c r="N54" s="194"/>
      <c r="O54" s="262"/>
      <c r="P54" s="877"/>
      <c r="Q54" s="1182"/>
      <c r="R54" s="194"/>
      <c r="S54" s="344"/>
      <c r="T54" s="194"/>
      <c r="U54" s="272"/>
      <c r="V54" s="194"/>
      <c r="W54" s="194"/>
      <c r="X54" s="416"/>
      <c r="Y54" s="1182"/>
      <c r="Z54" s="194"/>
      <c r="AA54" s="205"/>
      <c r="AB54" s="194"/>
      <c r="AC54" s="272"/>
      <c r="AD54" s="194"/>
      <c r="AE54" s="194"/>
      <c r="AF54" s="417"/>
      <c r="AG54" s="461"/>
      <c r="AH54" s="106"/>
      <c r="AI54" s="205"/>
      <c r="AJ54" s="194"/>
      <c r="AK54" s="272"/>
      <c r="AL54" s="194"/>
      <c r="AM54" s="194"/>
      <c r="AN54" s="417"/>
      <c r="AO54" s="262"/>
      <c r="AP54" s="106"/>
      <c r="AQ54" s="205"/>
      <c r="AR54" s="194"/>
      <c r="AS54" s="272"/>
      <c r="AT54" s="194"/>
      <c r="AU54" s="416"/>
      <c r="AW54" s="66" t="s">
        <v>1354</v>
      </c>
    </row>
    <row r="55" spans="1:49" x14ac:dyDescent="0.35">
      <c r="D55" s="66" t="s">
        <v>14</v>
      </c>
      <c r="F55" s="414">
        <v>0</v>
      </c>
      <c r="G55" s="418"/>
      <c r="H55" s="415"/>
      <c r="I55" s="194"/>
      <c r="J55" s="344"/>
      <c r="K55" s="194"/>
      <c r="L55" s="272"/>
      <c r="M55" s="194"/>
      <c r="N55" s="194"/>
      <c r="O55" s="262"/>
      <c r="P55" s="877"/>
      <c r="Q55" s="194"/>
      <c r="R55" s="194"/>
      <c r="S55" s="344"/>
      <c r="T55" s="194"/>
      <c r="U55" s="272"/>
      <c r="V55" s="194"/>
      <c r="W55" s="194"/>
      <c r="X55" s="416"/>
      <c r="Y55" s="415"/>
      <c r="Z55" s="194"/>
      <c r="AA55" s="205"/>
      <c r="AB55" s="194"/>
      <c r="AC55" s="272"/>
      <c r="AD55" s="194"/>
      <c r="AE55" s="194"/>
      <c r="AF55" s="417"/>
      <c r="AG55" s="459"/>
      <c r="AH55" s="106"/>
      <c r="AI55" s="205"/>
      <c r="AJ55" s="194"/>
      <c r="AK55" s="272"/>
      <c r="AL55" s="194"/>
      <c r="AM55" s="194"/>
      <c r="AN55" s="417"/>
      <c r="AO55" s="262"/>
      <c r="AP55" s="106"/>
      <c r="AQ55" s="205"/>
      <c r="AR55" s="194"/>
      <c r="AS55" s="272"/>
      <c r="AT55" s="194"/>
      <c r="AU55" s="416"/>
      <c r="AW55" s="66" t="s">
        <v>1354</v>
      </c>
    </row>
    <row r="56" spans="1:49" x14ac:dyDescent="0.35">
      <c r="A56" s="124"/>
      <c r="B56" s="124"/>
      <c r="C56" s="124" t="s">
        <v>14</v>
      </c>
      <c r="D56" s="124"/>
      <c r="E56" s="72"/>
      <c r="F56" s="411">
        <v>40</v>
      </c>
      <c r="G56" s="420"/>
      <c r="H56" s="411">
        <v>7</v>
      </c>
      <c r="I56" s="266"/>
      <c r="J56" s="343" t="s">
        <v>317</v>
      </c>
      <c r="K56" s="193"/>
      <c r="L56" s="273" t="s">
        <v>317</v>
      </c>
      <c r="M56" s="193"/>
      <c r="N56" s="193" t="s">
        <v>317</v>
      </c>
      <c r="O56" s="193"/>
      <c r="P56" s="878"/>
      <c r="Q56" s="266">
        <v>5</v>
      </c>
      <c r="R56" s="266"/>
      <c r="S56" s="343" t="s">
        <v>317</v>
      </c>
      <c r="T56" s="193"/>
      <c r="U56" s="273" t="s">
        <v>317</v>
      </c>
      <c r="V56" s="193"/>
      <c r="W56" s="193" t="s">
        <v>317</v>
      </c>
      <c r="X56" s="412"/>
      <c r="Y56" s="411">
        <v>14</v>
      </c>
      <c r="Z56" s="266"/>
      <c r="AA56" s="206" t="s">
        <v>317</v>
      </c>
      <c r="AB56" s="193"/>
      <c r="AC56" s="273" t="s">
        <v>317</v>
      </c>
      <c r="AD56" s="193"/>
      <c r="AE56" s="193" t="s">
        <v>317</v>
      </c>
      <c r="AF56" s="413"/>
      <c r="AG56" s="411">
        <v>4</v>
      </c>
      <c r="AH56" s="193"/>
      <c r="AI56" s="206" t="s">
        <v>317</v>
      </c>
      <c r="AJ56" s="193"/>
      <c r="AK56" s="273" t="s">
        <v>317</v>
      </c>
      <c r="AL56" s="193"/>
      <c r="AM56" s="193" t="s">
        <v>317</v>
      </c>
      <c r="AN56" s="413"/>
      <c r="AO56" s="266">
        <v>10</v>
      </c>
      <c r="AP56" s="269"/>
      <c r="AQ56" s="206" t="s">
        <v>317</v>
      </c>
      <c r="AR56" s="193"/>
      <c r="AS56" s="273" t="s">
        <v>317</v>
      </c>
      <c r="AT56" s="193"/>
      <c r="AU56" s="413" t="s">
        <v>317</v>
      </c>
      <c r="AW56" s="66" t="s">
        <v>1354</v>
      </c>
    </row>
    <row r="57" spans="1:49" s="59" customFormat="1" x14ac:dyDescent="0.35">
      <c r="A57" s="66"/>
      <c r="B57" s="66"/>
      <c r="C57" s="66"/>
      <c r="D57" s="66" t="s">
        <v>13</v>
      </c>
      <c r="E57" s="66"/>
      <c r="F57" s="414">
        <v>34</v>
      </c>
      <c r="G57" s="418"/>
      <c r="H57" s="415">
        <v>4</v>
      </c>
      <c r="I57" s="194"/>
      <c r="J57" s="344" t="s">
        <v>317</v>
      </c>
      <c r="K57" s="194"/>
      <c r="L57" s="272" t="s">
        <v>317</v>
      </c>
      <c r="M57" s="194"/>
      <c r="N57" s="194" t="s">
        <v>317</v>
      </c>
      <c r="O57" s="194"/>
      <c r="P57" s="879"/>
      <c r="Q57" s="194">
        <v>4</v>
      </c>
      <c r="R57" s="194"/>
      <c r="S57" s="344" t="s">
        <v>317</v>
      </c>
      <c r="T57" s="194"/>
      <c r="U57" s="272" t="s">
        <v>317</v>
      </c>
      <c r="V57" s="194"/>
      <c r="W57" s="194" t="s">
        <v>317</v>
      </c>
      <c r="X57" s="416"/>
      <c r="Y57" s="415">
        <v>14</v>
      </c>
      <c r="Z57" s="194"/>
      <c r="AA57" s="205" t="s">
        <v>317</v>
      </c>
      <c r="AB57" s="194"/>
      <c r="AC57" s="272" t="s">
        <v>317</v>
      </c>
      <c r="AD57" s="194"/>
      <c r="AE57" s="194" t="s">
        <v>317</v>
      </c>
      <c r="AF57" s="417"/>
      <c r="AG57" s="459">
        <v>2</v>
      </c>
      <c r="AH57" s="106"/>
      <c r="AI57" s="205" t="s">
        <v>317</v>
      </c>
      <c r="AJ57" s="194"/>
      <c r="AK57" s="272" t="s">
        <v>317</v>
      </c>
      <c r="AL57" s="194"/>
      <c r="AM57" s="194" t="s">
        <v>317</v>
      </c>
      <c r="AN57" s="417"/>
      <c r="AO57" s="262">
        <v>10</v>
      </c>
      <c r="AP57" s="106"/>
      <c r="AQ57" s="205" t="s">
        <v>317</v>
      </c>
      <c r="AR57" s="194"/>
      <c r="AS57" s="272" t="s">
        <v>317</v>
      </c>
      <c r="AT57" s="194"/>
      <c r="AU57" s="416" t="s">
        <v>317</v>
      </c>
      <c r="AV57" s="66"/>
      <c r="AW57" s="66" t="s">
        <v>1354</v>
      </c>
    </row>
    <row r="58" spans="1:49" s="59" customFormat="1" x14ac:dyDescent="0.35">
      <c r="A58" s="66"/>
      <c r="B58" s="66"/>
      <c r="C58" s="66"/>
      <c r="E58" s="66" t="s">
        <v>322</v>
      </c>
      <c r="F58" s="414">
        <v>28</v>
      </c>
      <c r="G58" s="418"/>
      <c r="H58" s="415">
        <v>4</v>
      </c>
      <c r="I58" s="194"/>
      <c r="J58" s="344" t="s">
        <v>317</v>
      </c>
      <c r="K58" s="194"/>
      <c r="L58" s="272" t="s">
        <v>317</v>
      </c>
      <c r="M58" s="194"/>
      <c r="N58" s="194" t="s">
        <v>317</v>
      </c>
      <c r="O58" s="194"/>
      <c r="P58" s="879"/>
      <c r="Q58" s="194">
        <v>4</v>
      </c>
      <c r="R58" s="194"/>
      <c r="S58" s="344" t="s">
        <v>317</v>
      </c>
      <c r="T58" s="194"/>
      <c r="U58" s="272" t="s">
        <v>317</v>
      </c>
      <c r="V58" s="194"/>
      <c r="W58" s="194" t="s">
        <v>317</v>
      </c>
      <c r="X58" s="416"/>
      <c r="Y58" s="415">
        <v>14</v>
      </c>
      <c r="Z58" s="194"/>
      <c r="AA58" s="205" t="s">
        <v>317</v>
      </c>
      <c r="AB58" s="194"/>
      <c r="AC58" s="272" t="s">
        <v>317</v>
      </c>
      <c r="AD58" s="194"/>
      <c r="AE58" s="194" t="s">
        <v>317</v>
      </c>
      <c r="AF58" s="417"/>
      <c r="AG58" s="459">
        <v>2</v>
      </c>
      <c r="AH58" s="106"/>
      <c r="AI58" s="205" t="s">
        <v>317</v>
      </c>
      <c r="AJ58" s="194"/>
      <c r="AK58" s="272" t="s">
        <v>317</v>
      </c>
      <c r="AL58" s="194"/>
      <c r="AM58" s="194" t="s">
        <v>317</v>
      </c>
      <c r="AN58" s="417"/>
      <c r="AO58" s="262">
        <v>4</v>
      </c>
      <c r="AP58" s="106"/>
      <c r="AQ58" s="205" t="s">
        <v>317</v>
      </c>
      <c r="AR58" s="194"/>
      <c r="AS58" s="272" t="s">
        <v>317</v>
      </c>
      <c r="AT58" s="194"/>
      <c r="AU58" s="416" t="s">
        <v>317</v>
      </c>
      <c r="AV58" s="66"/>
      <c r="AW58" s="66" t="s">
        <v>1354</v>
      </c>
    </row>
    <row r="59" spans="1:49" s="59" customFormat="1" x14ac:dyDescent="0.35">
      <c r="A59" s="66"/>
      <c r="B59" s="66"/>
      <c r="C59" s="66"/>
      <c r="E59" s="66" t="s">
        <v>323</v>
      </c>
      <c r="F59" s="414">
        <v>6</v>
      </c>
      <c r="G59" s="418"/>
      <c r="H59" s="415">
        <v>0</v>
      </c>
      <c r="I59" s="194"/>
      <c r="J59" s="344" t="s">
        <v>317</v>
      </c>
      <c r="K59" s="194"/>
      <c r="L59" s="272" t="s">
        <v>317</v>
      </c>
      <c r="M59" s="194"/>
      <c r="N59" s="194" t="s">
        <v>317</v>
      </c>
      <c r="O59" s="194"/>
      <c r="P59" s="879"/>
      <c r="Q59" s="194">
        <v>0</v>
      </c>
      <c r="R59" s="194"/>
      <c r="S59" s="344" t="s">
        <v>317</v>
      </c>
      <c r="T59" s="194"/>
      <c r="U59" s="272" t="s">
        <v>317</v>
      </c>
      <c r="V59" s="194"/>
      <c r="W59" s="194" t="s">
        <v>317</v>
      </c>
      <c r="X59" s="416"/>
      <c r="Y59" s="415">
        <v>0</v>
      </c>
      <c r="Z59" s="194"/>
      <c r="AA59" s="205" t="s">
        <v>317</v>
      </c>
      <c r="AB59" s="194"/>
      <c r="AC59" s="272" t="s">
        <v>317</v>
      </c>
      <c r="AD59" s="194"/>
      <c r="AE59" s="194" t="s">
        <v>317</v>
      </c>
      <c r="AF59" s="417"/>
      <c r="AG59" s="459">
        <v>0</v>
      </c>
      <c r="AH59" s="106"/>
      <c r="AI59" s="205" t="s">
        <v>317</v>
      </c>
      <c r="AJ59" s="194"/>
      <c r="AK59" s="272" t="s">
        <v>317</v>
      </c>
      <c r="AL59" s="194"/>
      <c r="AM59" s="194" t="s">
        <v>317</v>
      </c>
      <c r="AN59" s="417"/>
      <c r="AO59" s="262">
        <v>6</v>
      </c>
      <c r="AP59" s="106"/>
      <c r="AQ59" s="205" t="s">
        <v>317</v>
      </c>
      <c r="AR59" s="194"/>
      <c r="AS59" s="272" t="s">
        <v>317</v>
      </c>
      <c r="AT59" s="194"/>
      <c r="AU59" s="416" t="s">
        <v>317</v>
      </c>
      <c r="AV59" s="66"/>
      <c r="AW59" s="66" t="s">
        <v>1354</v>
      </c>
    </row>
    <row r="60" spans="1:49" s="59" customFormat="1" x14ac:dyDescent="0.35">
      <c r="A60" s="66"/>
      <c r="B60" s="66"/>
      <c r="C60" s="66"/>
      <c r="D60" s="66" t="s">
        <v>3</v>
      </c>
      <c r="E60" s="66"/>
      <c r="F60" s="414">
        <v>5</v>
      </c>
      <c r="G60" s="418"/>
      <c r="H60" s="415">
        <v>3</v>
      </c>
      <c r="I60" s="194"/>
      <c r="J60" s="344" t="s">
        <v>317</v>
      </c>
      <c r="K60" s="194"/>
      <c r="L60" s="272" t="s">
        <v>317</v>
      </c>
      <c r="M60" s="194"/>
      <c r="N60" s="194" t="s">
        <v>317</v>
      </c>
      <c r="O60" s="106"/>
      <c r="P60" s="880"/>
      <c r="Q60" s="194">
        <v>0</v>
      </c>
      <c r="R60" s="194"/>
      <c r="S60" s="344" t="s">
        <v>317</v>
      </c>
      <c r="T60" s="194"/>
      <c r="U60" s="272" t="s">
        <v>317</v>
      </c>
      <c r="V60" s="194"/>
      <c r="W60" s="194" t="s">
        <v>317</v>
      </c>
      <c r="X60" s="416"/>
      <c r="Y60" s="415">
        <v>0</v>
      </c>
      <c r="Z60" s="194"/>
      <c r="AA60" s="205" t="s">
        <v>317</v>
      </c>
      <c r="AB60" s="194"/>
      <c r="AC60" s="272" t="s">
        <v>317</v>
      </c>
      <c r="AD60" s="194"/>
      <c r="AE60" s="194" t="s">
        <v>317</v>
      </c>
      <c r="AF60" s="417"/>
      <c r="AG60" s="459">
        <v>2</v>
      </c>
      <c r="AH60" s="106"/>
      <c r="AI60" s="205" t="s">
        <v>317</v>
      </c>
      <c r="AJ60" s="194"/>
      <c r="AK60" s="272" t="s">
        <v>317</v>
      </c>
      <c r="AL60" s="194"/>
      <c r="AM60" s="194" t="s">
        <v>317</v>
      </c>
      <c r="AN60" s="417"/>
      <c r="AO60" s="262">
        <v>0</v>
      </c>
      <c r="AP60" s="106"/>
      <c r="AQ60" s="205" t="s">
        <v>317</v>
      </c>
      <c r="AR60" s="194"/>
      <c r="AS60" s="272" t="s">
        <v>317</v>
      </c>
      <c r="AT60" s="194"/>
      <c r="AU60" s="416" t="s">
        <v>317</v>
      </c>
      <c r="AV60" s="66"/>
      <c r="AW60" s="66" t="s">
        <v>1354</v>
      </c>
    </row>
    <row r="61" spans="1:49" s="59" customFormat="1" x14ac:dyDescent="0.35">
      <c r="A61" s="66"/>
      <c r="B61" s="66"/>
      <c r="C61" s="66"/>
      <c r="D61" s="66" t="s">
        <v>4</v>
      </c>
      <c r="E61" s="66"/>
      <c r="F61" s="414">
        <v>1</v>
      </c>
      <c r="G61" s="418"/>
      <c r="H61" s="415">
        <v>0</v>
      </c>
      <c r="I61" s="194"/>
      <c r="J61" s="344" t="s">
        <v>317</v>
      </c>
      <c r="K61" s="194"/>
      <c r="L61" s="272" t="s">
        <v>317</v>
      </c>
      <c r="M61" s="194"/>
      <c r="N61" s="194" t="s">
        <v>317</v>
      </c>
      <c r="O61" s="262"/>
      <c r="P61" s="877"/>
      <c r="Q61" s="194">
        <v>1</v>
      </c>
      <c r="R61" s="194"/>
      <c r="S61" s="344" t="s">
        <v>317</v>
      </c>
      <c r="T61" s="194"/>
      <c r="U61" s="272" t="s">
        <v>317</v>
      </c>
      <c r="V61" s="194"/>
      <c r="W61" s="194" t="s">
        <v>317</v>
      </c>
      <c r="X61" s="416"/>
      <c r="Y61" s="415">
        <v>0</v>
      </c>
      <c r="Z61" s="194"/>
      <c r="AA61" s="205" t="s">
        <v>317</v>
      </c>
      <c r="AB61" s="194"/>
      <c r="AC61" s="272" t="s">
        <v>317</v>
      </c>
      <c r="AD61" s="194"/>
      <c r="AE61" s="194" t="s">
        <v>317</v>
      </c>
      <c r="AF61" s="417"/>
      <c r="AG61" s="459">
        <v>0</v>
      </c>
      <c r="AH61" s="106"/>
      <c r="AI61" s="205" t="s">
        <v>317</v>
      </c>
      <c r="AJ61" s="194"/>
      <c r="AK61" s="272" t="s">
        <v>317</v>
      </c>
      <c r="AL61" s="194"/>
      <c r="AM61" s="194" t="s">
        <v>317</v>
      </c>
      <c r="AN61" s="417"/>
      <c r="AO61" s="262">
        <v>0</v>
      </c>
      <c r="AP61" s="106"/>
      <c r="AQ61" s="205" t="s">
        <v>317</v>
      </c>
      <c r="AR61" s="194"/>
      <c r="AS61" s="272" t="s">
        <v>317</v>
      </c>
      <c r="AT61" s="194"/>
      <c r="AU61" s="416" t="s">
        <v>317</v>
      </c>
      <c r="AV61" s="66"/>
      <c r="AW61" s="66" t="s">
        <v>1354</v>
      </c>
    </row>
    <row r="62" spans="1:49" s="59" customFormat="1" x14ac:dyDescent="0.35">
      <c r="A62" s="66"/>
      <c r="B62" s="66"/>
      <c r="C62" s="66"/>
      <c r="D62" s="66" t="s">
        <v>14</v>
      </c>
      <c r="E62" s="66"/>
      <c r="F62" s="414">
        <v>0</v>
      </c>
      <c r="G62" s="418"/>
      <c r="H62" s="415">
        <v>0</v>
      </c>
      <c r="I62" s="194"/>
      <c r="J62" s="344" t="s">
        <v>317</v>
      </c>
      <c r="K62" s="194"/>
      <c r="L62" s="272" t="s">
        <v>317</v>
      </c>
      <c r="M62" s="194"/>
      <c r="N62" s="194" t="s">
        <v>317</v>
      </c>
      <c r="O62" s="262"/>
      <c r="P62" s="877"/>
      <c r="Q62" s="194">
        <v>0</v>
      </c>
      <c r="R62" s="194"/>
      <c r="S62" s="344" t="s">
        <v>317</v>
      </c>
      <c r="T62" s="194"/>
      <c r="U62" s="272" t="s">
        <v>317</v>
      </c>
      <c r="V62" s="194"/>
      <c r="W62" s="194" t="s">
        <v>317</v>
      </c>
      <c r="X62" s="416"/>
      <c r="Y62" s="415">
        <v>0</v>
      </c>
      <c r="Z62" s="194"/>
      <c r="AA62" s="205" t="s">
        <v>317</v>
      </c>
      <c r="AB62" s="194"/>
      <c r="AC62" s="272" t="s">
        <v>317</v>
      </c>
      <c r="AD62" s="194"/>
      <c r="AE62" s="194" t="s">
        <v>317</v>
      </c>
      <c r="AF62" s="417"/>
      <c r="AG62" s="459">
        <v>0</v>
      </c>
      <c r="AH62" s="106"/>
      <c r="AI62" s="205" t="s">
        <v>317</v>
      </c>
      <c r="AJ62" s="194"/>
      <c r="AK62" s="272" t="s">
        <v>317</v>
      </c>
      <c r="AL62" s="194"/>
      <c r="AM62" s="194" t="s">
        <v>317</v>
      </c>
      <c r="AN62" s="417"/>
      <c r="AO62" s="262">
        <v>0</v>
      </c>
      <c r="AP62" s="106"/>
      <c r="AQ62" s="205" t="s">
        <v>317</v>
      </c>
      <c r="AR62" s="194"/>
      <c r="AS62" s="272" t="s">
        <v>317</v>
      </c>
      <c r="AT62" s="194"/>
      <c r="AU62" s="416" t="s">
        <v>317</v>
      </c>
      <c r="AV62" s="66"/>
      <c r="AW62" s="66" t="s">
        <v>1354</v>
      </c>
    </row>
    <row r="63" spans="1:49" s="59" customFormat="1" x14ac:dyDescent="0.35">
      <c r="A63" s="66"/>
      <c r="B63" s="66"/>
      <c r="C63" s="66"/>
      <c r="D63" s="66"/>
      <c r="E63" s="66"/>
      <c r="F63" s="414"/>
      <c r="G63" s="418"/>
      <c r="H63" s="415"/>
      <c r="I63" s="194"/>
      <c r="J63" s="342"/>
      <c r="K63" s="262"/>
      <c r="L63" s="275"/>
      <c r="M63" s="262"/>
      <c r="N63" s="262"/>
      <c r="O63" s="262"/>
      <c r="P63" s="877"/>
      <c r="Q63" s="194"/>
      <c r="R63" s="194"/>
      <c r="S63" s="342"/>
      <c r="T63" s="106"/>
      <c r="U63" s="272"/>
      <c r="V63" s="194"/>
      <c r="W63" s="106"/>
      <c r="X63" s="416"/>
      <c r="Y63" s="415"/>
      <c r="Z63" s="194"/>
      <c r="AA63" s="261"/>
      <c r="AB63" s="106"/>
      <c r="AC63" s="275"/>
      <c r="AD63" s="106"/>
      <c r="AE63" s="106"/>
      <c r="AF63" s="417"/>
      <c r="AG63" s="459"/>
      <c r="AH63" s="106"/>
      <c r="AI63" s="261"/>
      <c r="AJ63" s="106"/>
      <c r="AK63" s="275"/>
      <c r="AL63" s="106"/>
      <c r="AM63" s="106"/>
      <c r="AN63" s="417"/>
      <c r="AO63" s="262"/>
      <c r="AP63" s="106"/>
      <c r="AQ63" s="261"/>
      <c r="AR63" s="106"/>
      <c r="AS63" s="275"/>
      <c r="AT63" s="106"/>
      <c r="AU63" s="417"/>
      <c r="AV63" s="66"/>
      <c r="AW63" s="66" t="s">
        <v>1354</v>
      </c>
    </row>
    <row r="64" spans="1:49" ht="16.5" x14ac:dyDescent="0.35">
      <c r="A64" s="121"/>
      <c r="B64" s="121" t="s">
        <v>54</v>
      </c>
      <c r="C64" s="121"/>
      <c r="D64" s="121"/>
      <c r="E64" s="109"/>
      <c r="F64" s="407">
        <v>7108</v>
      </c>
      <c r="G64" s="408"/>
      <c r="H64" s="407">
        <v>1734</v>
      </c>
      <c r="I64" s="195"/>
      <c r="J64" s="204">
        <v>7.5059386219200582E-3</v>
      </c>
      <c r="K64" s="195"/>
      <c r="L64" s="540">
        <v>7.5059386219200581</v>
      </c>
      <c r="M64" s="195"/>
      <c r="N64" s="195" t="s">
        <v>1418</v>
      </c>
      <c r="O64" s="195"/>
      <c r="P64" s="874"/>
      <c r="Q64" s="195">
        <v>1268</v>
      </c>
      <c r="R64" s="195"/>
      <c r="S64" s="204">
        <v>5.7179001597883229E-3</v>
      </c>
      <c r="T64" s="195"/>
      <c r="U64" s="540">
        <v>5.7179001597883232</v>
      </c>
      <c r="V64" s="195"/>
      <c r="W64" s="195" t="s">
        <v>1419</v>
      </c>
      <c r="X64" s="409"/>
      <c r="Y64" s="407">
        <v>1460</v>
      </c>
      <c r="Z64" s="195"/>
      <c r="AA64" s="204">
        <v>6.9641805190442637E-3</v>
      </c>
      <c r="AB64" s="195"/>
      <c r="AC64" s="540">
        <v>6.9641805190442634</v>
      </c>
      <c r="AD64" s="195"/>
      <c r="AE64" s="195" t="s">
        <v>1420</v>
      </c>
      <c r="AF64" s="410"/>
      <c r="AG64" s="407">
        <v>1383</v>
      </c>
      <c r="AH64" s="195"/>
      <c r="AI64" s="204">
        <v>6.8643922680041393E-3</v>
      </c>
      <c r="AJ64" s="195"/>
      <c r="AK64" s="540">
        <v>6.8643922680041394</v>
      </c>
      <c r="AL64" s="195"/>
      <c r="AM64" s="195" t="s">
        <v>1421</v>
      </c>
      <c r="AN64" s="409"/>
      <c r="AO64" s="195">
        <v>1263</v>
      </c>
      <c r="AP64" s="197"/>
      <c r="AQ64" s="204">
        <v>6.2939081455108325E-3</v>
      </c>
      <c r="AR64" s="195"/>
      <c r="AS64" s="540">
        <v>6.2939081455108328</v>
      </c>
      <c r="AT64" s="195"/>
      <c r="AU64" s="409" t="s">
        <v>1422</v>
      </c>
      <c r="AW64" s="66" t="s">
        <v>1354</v>
      </c>
    </row>
    <row r="65" spans="1:49" x14ac:dyDescent="0.35">
      <c r="A65" s="124"/>
      <c r="B65" s="124"/>
      <c r="C65" s="124" t="s">
        <v>48</v>
      </c>
      <c r="D65" s="124"/>
      <c r="E65" s="65"/>
      <c r="F65" s="411">
        <v>6109</v>
      </c>
      <c r="G65" s="266"/>
      <c r="H65" s="411">
        <v>1534</v>
      </c>
      <c r="I65" s="266"/>
      <c r="J65" s="206">
        <v>8.076996760209754E-3</v>
      </c>
      <c r="K65" s="266"/>
      <c r="L65" s="541">
        <v>8.0769967602097541</v>
      </c>
      <c r="M65" s="266"/>
      <c r="N65" s="266" t="s">
        <v>1423</v>
      </c>
      <c r="O65" s="266"/>
      <c r="P65" s="875"/>
      <c r="Q65" s="266">
        <v>1131</v>
      </c>
      <c r="R65" s="266"/>
      <c r="S65" s="206">
        <v>6.2237502338721362E-3</v>
      </c>
      <c r="T65" s="206"/>
      <c r="U65" s="541">
        <v>6.2237502338721358</v>
      </c>
      <c r="V65" s="266"/>
      <c r="W65" s="266" t="s">
        <v>1422</v>
      </c>
      <c r="X65" s="412"/>
      <c r="Y65" s="411">
        <v>1234</v>
      </c>
      <c r="Z65" s="266"/>
      <c r="AA65" s="206">
        <v>7.2072833007758097E-3</v>
      </c>
      <c r="AB65" s="266"/>
      <c r="AC65" s="541">
        <v>7.2072833007758099</v>
      </c>
      <c r="AD65" s="193"/>
      <c r="AE65" s="193" t="s">
        <v>1424</v>
      </c>
      <c r="AF65" s="413"/>
      <c r="AG65" s="411">
        <v>1164</v>
      </c>
      <c r="AH65" s="193"/>
      <c r="AI65" s="206">
        <v>7.1832341833082377E-3</v>
      </c>
      <c r="AJ65" s="193"/>
      <c r="AK65" s="541">
        <v>7.1832341833082376</v>
      </c>
      <c r="AL65" s="193"/>
      <c r="AM65" s="193" t="s">
        <v>1424</v>
      </c>
      <c r="AN65" s="413"/>
      <c r="AO65" s="266">
        <v>1046</v>
      </c>
      <c r="AP65" s="193"/>
      <c r="AQ65" s="206">
        <v>6.6343552068320495E-3</v>
      </c>
      <c r="AR65" s="269"/>
      <c r="AS65" s="541">
        <v>6.6343552068320495</v>
      </c>
      <c r="AT65" s="269"/>
      <c r="AU65" s="538" t="s">
        <v>1425</v>
      </c>
      <c r="AW65" s="66" t="s">
        <v>1354</v>
      </c>
    </row>
    <row r="66" spans="1:49" x14ac:dyDescent="0.35">
      <c r="A66" s="26"/>
      <c r="B66" s="26"/>
      <c r="D66" s="66" t="s">
        <v>13</v>
      </c>
      <c r="E66" s="26"/>
      <c r="F66" s="414">
        <v>517</v>
      </c>
      <c r="G66" s="106"/>
      <c r="H66" s="459">
        <v>141</v>
      </c>
      <c r="I66" s="106"/>
      <c r="J66" s="261">
        <v>3.8339820913504273E-3</v>
      </c>
      <c r="K66" s="106"/>
      <c r="L66" s="542">
        <v>3.8339820913504274</v>
      </c>
      <c r="M66" s="106"/>
      <c r="N66" s="106" t="s">
        <v>1426</v>
      </c>
      <c r="O66" s="106"/>
      <c r="P66" s="880"/>
      <c r="Q66" s="262">
        <v>92</v>
      </c>
      <c r="R66" s="106"/>
      <c r="S66" s="261">
        <v>8.4858383703217022E-4</v>
      </c>
      <c r="T66" s="106"/>
      <c r="U66" s="542">
        <v>0.84858383703217022</v>
      </c>
      <c r="V66" s="106"/>
      <c r="W66" s="106" t="s">
        <v>1313</v>
      </c>
      <c r="X66" s="106"/>
      <c r="Y66" s="459">
        <v>73</v>
      </c>
      <c r="Z66" s="106"/>
      <c r="AA66" s="261">
        <v>2.177589415400995E-3</v>
      </c>
      <c r="AB66" s="106"/>
      <c r="AC66" s="542">
        <v>2.1775894154009952</v>
      </c>
      <c r="AD66" s="106"/>
      <c r="AE66" s="106" t="s">
        <v>730</v>
      </c>
      <c r="AF66" s="106"/>
      <c r="AG66" s="459">
        <v>107</v>
      </c>
      <c r="AH66" s="106"/>
      <c r="AI66" s="261">
        <v>3.2455866088636478E-3</v>
      </c>
      <c r="AJ66" s="106"/>
      <c r="AK66" s="542">
        <v>3.2455866088636478</v>
      </c>
      <c r="AL66" s="106"/>
      <c r="AM66" s="106" t="s">
        <v>1427</v>
      </c>
      <c r="AN66" s="106"/>
      <c r="AO66" s="459">
        <v>104</v>
      </c>
      <c r="AP66" s="106"/>
      <c r="AQ66" s="261">
        <v>3.1943144982185556E-3</v>
      </c>
      <c r="AR66" s="106"/>
      <c r="AS66" s="542">
        <v>3.1943144982185556</v>
      </c>
      <c r="AT66" s="106"/>
      <c r="AU66" s="417" t="s">
        <v>1400</v>
      </c>
      <c r="AW66" s="66" t="s">
        <v>1354</v>
      </c>
    </row>
    <row r="67" spans="1:49" x14ac:dyDescent="0.35">
      <c r="A67" s="26"/>
      <c r="B67" s="26"/>
      <c r="E67" s="66" t="s">
        <v>322</v>
      </c>
      <c r="F67" s="414">
        <v>377</v>
      </c>
      <c r="G67" s="106"/>
      <c r="H67" s="459">
        <v>125</v>
      </c>
      <c r="I67" s="106"/>
      <c r="J67" s="261">
        <v>4.3445945223352257E-3</v>
      </c>
      <c r="K67" s="106"/>
      <c r="L67" s="542">
        <v>4.3445945223352256</v>
      </c>
      <c r="M67" s="106"/>
      <c r="N67" s="106" t="s">
        <v>1428</v>
      </c>
      <c r="O67" s="106"/>
      <c r="P67" s="880"/>
      <c r="Q67" s="262">
        <v>77</v>
      </c>
      <c r="R67" s="106"/>
      <c r="S67" s="261">
        <v>2.8532174944132806E-3</v>
      </c>
      <c r="T67" s="106"/>
      <c r="U67" s="542">
        <v>2.8532174944132804</v>
      </c>
      <c r="V67" s="106"/>
      <c r="W67" s="106" t="s">
        <v>1429</v>
      </c>
      <c r="X67" s="106"/>
      <c r="Y67" s="459">
        <v>54</v>
      </c>
      <c r="Z67" s="106"/>
      <c r="AA67" s="261">
        <v>2.094272076372315E-3</v>
      </c>
      <c r="AB67" s="106"/>
      <c r="AC67" s="542">
        <v>2.9862768496420053</v>
      </c>
      <c r="AD67" s="106"/>
      <c r="AE67" s="106" t="s">
        <v>731</v>
      </c>
      <c r="AF67" s="106"/>
      <c r="AG67" s="459">
        <v>62</v>
      </c>
      <c r="AH67" s="106"/>
      <c r="AI67" s="261">
        <v>2.4585463463439035E-3</v>
      </c>
      <c r="AJ67" s="106"/>
      <c r="AK67" s="542">
        <v>3.0533559462658153</v>
      </c>
      <c r="AL67" s="106"/>
      <c r="AM67" s="106" t="s">
        <v>610</v>
      </c>
      <c r="AN67" s="106"/>
      <c r="AO67" s="459">
        <v>59</v>
      </c>
      <c r="AP67" s="106"/>
      <c r="AQ67" s="261">
        <v>2.364007903065938E-3</v>
      </c>
      <c r="AR67" s="106"/>
      <c r="AS67" s="542">
        <v>3.0852306531538511</v>
      </c>
      <c r="AT67" s="106"/>
      <c r="AU67" s="417" t="s">
        <v>1430</v>
      </c>
      <c r="AW67" s="66" t="s">
        <v>1354</v>
      </c>
    </row>
    <row r="68" spans="1:49" x14ac:dyDescent="0.35">
      <c r="A68" s="26"/>
      <c r="B68" s="26"/>
      <c r="E68" s="66" t="s">
        <v>323</v>
      </c>
      <c r="F68" s="414">
        <v>140</v>
      </c>
      <c r="G68" s="106"/>
      <c r="H68" s="459">
        <v>16</v>
      </c>
      <c r="I68" s="106"/>
      <c r="J68" s="261">
        <v>1.9987507807620237E-3</v>
      </c>
      <c r="K68" s="106"/>
      <c r="L68" s="542">
        <v>1.9987507807620237</v>
      </c>
      <c r="M68" s="106"/>
      <c r="N68" s="106" t="s">
        <v>1431</v>
      </c>
      <c r="O68" s="106"/>
      <c r="P68" s="880"/>
      <c r="Q68" s="262">
        <v>15</v>
      </c>
      <c r="R68" s="106"/>
      <c r="S68" s="261">
        <v>1.9258878836961246E-3</v>
      </c>
      <c r="T68" s="106"/>
      <c r="U68" s="542">
        <v>1.9258878836961246</v>
      </c>
      <c r="V68" s="106"/>
      <c r="W68" s="106" t="s">
        <v>1431</v>
      </c>
      <c r="X68" s="106"/>
      <c r="Y68" s="459">
        <v>19</v>
      </c>
      <c r="Z68" s="106"/>
      <c r="AA68" s="261">
        <v>2.4551707685579105E-3</v>
      </c>
      <c r="AB68" s="106"/>
      <c r="AC68" s="542">
        <v>1.9382927120194029</v>
      </c>
      <c r="AD68" s="106"/>
      <c r="AE68" s="106" t="s">
        <v>1432</v>
      </c>
      <c r="AF68" s="106"/>
      <c r="AG68" s="459">
        <v>45</v>
      </c>
      <c r="AH68" s="106"/>
      <c r="AI68" s="261">
        <v>5.8067974271420629E-3</v>
      </c>
      <c r="AJ68" s="106"/>
      <c r="AK68" s="542">
        <v>1.9355991423806875</v>
      </c>
      <c r="AL68" s="106"/>
      <c r="AM68" s="106" t="s">
        <v>1433</v>
      </c>
      <c r="AN68" s="106"/>
      <c r="AO68" s="459">
        <v>45</v>
      </c>
      <c r="AP68" s="106"/>
      <c r="AQ68" s="261">
        <v>5.9208728481702239E-3</v>
      </c>
      <c r="AR68" s="106"/>
      <c r="AS68" s="542">
        <v>5.920872848170224</v>
      </c>
      <c r="AT68" s="106"/>
      <c r="AU68" s="417" t="s">
        <v>1434</v>
      </c>
      <c r="AW68" s="66" t="s">
        <v>1354</v>
      </c>
    </row>
    <row r="69" spans="1:49" x14ac:dyDescent="0.35">
      <c r="A69" s="26"/>
      <c r="B69" s="26"/>
      <c r="D69" s="66" t="s">
        <v>3</v>
      </c>
      <c r="E69" s="26"/>
      <c r="F69" s="414">
        <v>5218</v>
      </c>
      <c r="G69" s="106"/>
      <c r="H69" s="1429">
        <v>1284</v>
      </c>
      <c r="I69" s="106"/>
      <c r="J69" s="261">
        <v>1.1491364609873954E-2</v>
      </c>
      <c r="K69" s="106"/>
      <c r="L69" s="542">
        <v>11.491364609873953</v>
      </c>
      <c r="M69" s="106"/>
      <c r="N69" s="106" t="s">
        <v>1435</v>
      </c>
      <c r="O69" s="106"/>
      <c r="P69" s="880"/>
      <c r="Q69" s="262">
        <v>981</v>
      </c>
      <c r="R69" s="106"/>
      <c r="S69" s="261">
        <v>9.0484863492234675E-3</v>
      </c>
      <c r="T69" s="106"/>
      <c r="U69" s="542">
        <v>9.0484863492234684</v>
      </c>
      <c r="V69" s="106"/>
      <c r="W69" s="106" t="s">
        <v>1436</v>
      </c>
      <c r="X69" s="106"/>
      <c r="Y69" s="1429">
        <v>1086</v>
      </c>
      <c r="Z69" s="106"/>
      <c r="AA69" s="261">
        <v>1.0679944353541108E-2</v>
      </c>
      <c r="AB69" s="106"/>
      <c r="AC69" s="542">
        <v>10.679944353541108</v>
      </c>
      <c r="AD69" s="106"/>
      <c r="AE69" s="106" t="s">
        <v>1437</v>
      </c>
      <c r="AF69" s="106"/>
      <c r="AG69" s="459">
        <v>989</v>
      </c>
      <c r="AH69" s="106"/>
      <c r="AI69" s="261">
        <v>1.0464577766455237E-2</v>
      </c>
      <c r="AJ69" s="106"/>
      <c r="AK69" s="542">
        <v>10.464577766455237</v>
      </c>
      <c r="AL69" s="106"/>
      <c r="AM69" s="106" t="s">
        <v>1438</v>
      </c>
      <c r="AN69" s="106"/>
      <c r="AO69" s="459">
        <v>878</v>
      </c>
      <c r="AP69" s="106"/>
      <c r="AQ69" s="261">
        <v>9.6013835952109168E-3</v>
      </c>
      <c r="AR69" s="106"/>
      <c r="AS69" s="542">
        <v>9.6013835952109172</v>
      </c>
      <c r="AT69" s="106"/>
      <c r="AU69" s="417" t="s">
        <v>1439</v>
      </c>
      <c r="AW69" s="66" t="s">
        <v>1354</v>
      </c>
    </row>
    <row r="70" spans="1:49" x14ac:dyDescent="0.35">
      <c r="A70" s="26"/>
      <c r="B70" s="26"/>
      <c r="D70" s="66" t="s">
        <v>4</v>
      </c>
      <c r="E70" s="26"/>
      <c r="F70" s="414">
        <v>374</v>
      </c>
      <c r="G70" s="262"/>
      <c r="H70" s="459">
        <v>109</v>
      </c>
      <c r="I70" s="106"/>
      <c r="J70" s="261">
        <v>2.6322388891468909E-3</v>
      </c>
      <c r="K70" s="106"/>
      <c r="L70" s="542">
        <v>2.6322388891468909</v>
      </c>
      <c r="M70" s="106"/>
      <c r="N70" s="106" t="s">
        <v>1440</v>
      </c>
      <c r="O70" s="106"/>
      <c r="P70" s="880"/>
      <c r="Q70" s="262">
        <v>58</v>
      </c>
      <c r="R70" s="106"/>
      <c r="S70" s="261">
        <v>1.5052574209789764E-3</v>
      </c>
      <c r="T70" s="106"/>
      <c r="U70" s="542">
        <v>1.5052574209789764</v>
      </c>
      <c r="V70" s="106"/>
      <c r="W70" s="106" t="s">
        <v>1441</v>
      </c>
      <c r="X70" s="106"/>
      <c r="Y70" s="459">
        <v>75</v>
      </c>
      <c r="Z70" s="106"/>
      <c r="AA70" s="261">
        <v>2.08295946881329E-3</v>
      </c>
      <c r="AB70" s="106"/>
      <c r="AC70" s="542">
        <v>2.0829594688132897</v>
      </c>
      <c r="AD70" s="106"/>
      <c r="AE70" s="106" t="s">
        <v>1417</v>
      </c>
      <c r="AF70" s="106"/>
      <c r="AG70" s="459">
        <v>68</v>
      </c>
      <c r="AH70" s="106"/>
      <c r="AI70" s="261">
        <v>1.9672029000665377E-3</v>
      </c>
      <c r="AJ70" s="106"/>
      <c r="AK70" s="542">
        <v>1.9672029000665376</v>
      </c>
      <c r="AL70" s="106"/>
      <c r="AM70" s="106" t="s">
        <v>1442</v>
      </c>
      <c r="AN70" s="106"/>
      <c r="AO70" s="459">
        <v>64</v>
      </c>
      <c r="AP70" s="106"/>
      <c r="AQ70" s="261">
        <v>1.9013014316891191E-3</v>
      </c>
      <c r="AR70" s="106"/>
      <c r="AS70" s="542">
        <v>1.901301431689119</v>
      </c>
      <c r="AT70" s="106"/>
      <c r="AU70" s="417" t="s">
        <v>1443</v>
      </c>
      <c r="AW70" s="66" t="s">
        <v>1354</v>
      </c>
    </row>
    <row r="71" spans="1:49" x14ac:dyDescent="0.35">
      <c r="A71" s="26"/>
      <c r="B71" s="26"/>
      <c r="D71" s="66" t="s">
        <v>14</v>
      </c>
      <c r="E71" s="26"/>
      <c r="F71" s="414">
        <v>0</v>
      </c>
      <c r="G71" s="262"/>
      <c r="H71" s="459">
        <v>0</v>
      </c>
      <c r="I71" s="106"/>
      <c r="J71" s="261" t="s">
        <v>317</v>
      </c>
      <c r="K71" s="106"/>
      <c r="L71" s="542" t="s">
        <v>317</v>
      </c>
      <c r="M71" s="106"/>
      <c r="N71" s="106" t="s">
        <v>317</v>
      </c>
      <c r="O71" s="106"/>
      <c r="P71" s="880"/>
      <c r="Q71" s="262">
        <v>0</v>
      </c>
      <c r="R71" s="106"/>
      <c r="S71" s="261" t="s">
        <v>317</v>
      </c>
      <c r="T71" s="106"/>
      <c r="U71" s="542" t="s">
        <v>317</v>
      </c>
      <c r="V71" s="106"/>
      <c r="W71" s="106" t="s">
        <v>317</v>
      </c>
      <c r="X71" s="106"/>
      <c r="Y71" s="459">
        <v>0</v>
      </c>
      <c r="Z71" s="106"/>
      <c r="AA71" s="261" t="s">
        <v>317</v>
      </c>
      <c r="AB71" s="106"/>
      <c r="AC71" s="542" t="s">
        <v>317</v>
      </c>
      <c r="AD71" s="106"/>
      <c r="AE71" s="106" t="s">
        <v>317</v>
      </c>
      <c r="AF71" s="106"/>
      <c r="AG71" s="459">
        <v>0</v>
      </c>
      <c r="AH71" s="106"/>
      <c r="AI71" s="261" t="s">
        <v>317</v>
      </c>
      <c r="AJ71" s="106"/>
      <c r="AK71" s="542" t="s">
        <v>317</v>
      </c>
      <c r="AL71" s="106"/>
      <c r="AM71" s="106" t="s">
        <v>317</v>
      </c>
      <c r="AN71" s="106"/>
      <c r="AO71" s="459">
        <v>0</v>
      </c>
      <c r="AP71" s="106"/>
      <c r="AQ71" s="261" t="s">
        <v>317</v>
      </c>
      <c r="AR71" s="106"/>
      <c r="AS71" s="542" t="s">
        <v>317</v>
      </c>
      <c r="AT71" s="106"/>
      <c r="AU71" s="417" t="s">
        <v>317</v>
      </c>
      <c r="AW71" s="66" t="s">
        <v>1354</v>
      </c>
    </row>
    <row r="72" spans="1:49" x14ac:dyDescent="0.35">
      <c r="F72" s="414"/>
      <c r="G72" s="418"/>
      <c r="H72" s="262"/>
      <c r="I72" s="106"/>
      <c r="J72" s="261"/>
      <c r="K72" s="106"/>
      <c r="L72" s="542"/>
      <c r="M72" s="106"/>
      <c r="O72" s="106"/>
      <c r="P72" s="880"/>
      <c r="Q72" s="262"/>
      <c r="R72" s="106"/>
      <c r="S72" s="261"/>
      <c r="T72" s="106"/>
      <c r="U72" s="542"/>
      <c r="V72" s="106"/>
      <c r="X72" s="106"/>
      <c r="Y72" s="459"/>
      <c r="Z72" s="106"/>
      <c r="AA72" s="261"/>
      <c r="AB72" s="106"/>
      <c r="AC72" s="542"/>
      <c r="AD72" s="106"/>
      <c r="AF72" s="106"/>
      <c r="AG72" s="459"/>
      <c r="AH72" s="106"/>
      <c r="AI72" s="261"/>
      <c r="AJ72" s="106"/>
      <c r="AK72" s="542"/>
      <c r="AL72" s="106"/>
      <c r="AN72" s="106"/>
      <c r="AO72" s="459"/>
      <c r="AP72" s="106"/>
      <c r="AQ72" s="261"/>
      <c r="AR72" s="106"/>
      <c r="AS72" s="542"/>
      <c r="AT72" s="106"/>
      <c r="AU72" s="417"/>
    </row>
    <row r="73" spans="1:49" x14ac:dyDescent="0.35">
      <c r="A73" s="124"/>
      <c r="B73" s="124"/>
      <c r="C73" s="124" t="s">
        <v>58</v>
      </c>
      <c r="D73" s="124"/>
      <c r="E73" s="72"/>
      <c r="F73" s="411">
        <v>961</v>
      </c>
      <c r="G73" s="420"/>
      <c r="H73" s="411">
        <v>190</v>
      </c>
      <c r="I73" s="266"/>
      <c r="J73" s="343" t="s">
        <v>317</v>
      </c>
      <c r="K73" s="193"/>
      <c r="L73" s="273" t="s">
        <v>317</v>
      </c>
      <c r="M73" s="193"/>
      <c r="N73" s="193" t="s">
        <v>317</v>
      </c>
      <c r="O73" s="193"/>
      <c r="P73" s="878"/>
      <c r="Q73" s="266">
        <v>132</v>
      </c>
      <c r="R73" s="266"/>
      <c r="S73" s="343" t="s">
        <v>317</v>
      </c>
      <c r="T73" s="193"/>
      <c r="U73" s="273" t="s">
        <v>317</v>
      </c>
      <c r="V73" s="193"/>
      <c r="W73" s="193" t="s">
        <v>317</v>
      </c>
      <c r="X73" s="266"/>
      <c r="Y73" s="411">
        <v>220</v>
      </c>
      <c r="Z73" s="266"/>
      <c r="AA73" s="206" t="s">
        <v>317</v>
      </c>
      <c r="AB73" s="193"/>
      <c r="AC73" s="273" t="s">
        <v>317</v>
      </c>
      <c r="AD73" s="193"/>
      <c r="AE73" s="193" t="s">
        <v>317</v>
      </c>
      <c r="AF73" s="413"/>
      <c r="AG73" s="411">
        <v>215</v>
      </c>
      <c r="AH73" s="193"/>
      <c r="AI73" s="206" t="s">
        <v>317</v>
      </c>
      <c r="AJ73" s="193"/>
      <c r="AK73" s="273" t="s">
        <v>317</v>
      </c>
      <c r="AL73" s="193"/>
      <c r="AM73" s="193" t="s">
        <v>317</v>
      </c>
      <c r="AN73" s="413"/>
      <c r="AO73" s="266">
        <v>204</v>
      </c>
      <c r="AP73" s="269"/>
      <c r="AQ73" s="206" t="s">
        <v>317</v>
      </c>
      <c r="AR73" s="193"/>
      <c r="AS73" s="273" t="s">
        <v>317</v>
      </c>
      <c r="AT73" s="193"/>
      <c r="AU73" s="413" t="s">
        <v>317</v>
      </c>
      <c r="AW73" s="66" t="s">
        <v>1354</v>
      </c>
    </row>
    <row r="74" spans="1:49" x14ac:dyDescent="0.35">
      <c r="D74" s="66" t="s">
        <v>13</v>
      </c>
      <c r="F74" s="414">
        <v>20</v>
      </c>
      <c r="G74" s="418"/>
      <c r="H74" s="262"/>
      <c r="I74" s="194"/>
      <c r="J74" s="1430"/>
      <c r="K74" s="194"/>
      <c r="L74" s="272"/>
      <c r="M74" s="194"/>
      <c r="N74" s="194"/>
      <c r="O74" s="194"/>
      <c r="P74" s="879"/>
      <c r="Q74" s="194"/>
      <c r="R74" s="194"/>
      <c r="S74" s="344"/>
      <c r="T74" s="194"/>
      <c r="U74" s="272"/>
      <c r="V74" s="194"/>
      <c r="W74" s="194"/>
      <c r="X74" s="416"/>
      <c r="Y74" s="415"/>
      <c r="Z74" s="194"/>
      <c r="AA74" s="205"/>
      <c r="AB74" s="194"/>
      <c r="AC74" s="272"/>
      <c r="AD74" s="194"/>
      <c r="AE74" s="194"/>
      <c r="AF74" s="417"/>
      <c r="AG74" s="262"/>
      <c r="AH74" s="106"/>
      <c r="AI74" s="205"/>
      <c r="AJ74" s="194"/>
      <c r="AK74" s="272"/>
      <c r="AL74" s="194"/>
      <c r="AM74" s="194"/>
      <c r="AN74" s="417"/>
      <c r="AO74" s="262"/>
      <c r="AP74" s="106"/>
      <c r="AQ74" s="205"/>
      <c r="AR74" s="194"/>
      <c r="AS74" s="272"/>
      <c r="AT74" s="194"/>
      <c r="AU74" s="416"/>
      <c r="AW74" s="66" t="s">
        <v>1354</v>
      </c>
    </row>
    <row r="75" spans="1:49" x14ac:dyDescent="0.35">
      <c r="E75" s="66" t="s">
        <v>322</v>
      </c>
      <c r="F75" s="414">
        <v>8</v>
      </c>
      <c r="G75" s="418"/>
      <c r="H75" s="262"/>
      <c r="I75" s="194"/>
      <c r="J75" s="1430"/>
      <c r="K75" s="194"/>
      <c r="L75" s="272"/>
      <c r="M75" s="194"/>
      <c r="N75" s="194"/>
      <c r="O75" s="194"/>
      <c r="P75" s="879"/>
      <c r="Q75" s="1182"/>
      <c r="R75" s="194"/>
      <c r="S75" s="344"/>
      <c r="T75" s="194"/>
      <c r="U75" s="272"/>
      <c r="V75" s="194"/>
      <c r="W75" s="194"/>
      <c r="X75" s="416"/>
      <c r="Y75" s="1182"/>
      <c r="Z75" s="194"/>
      <c r="AA75" s="205"/>
      <c r="AB75" s="194"/>
      <c r="AC75" s="272"/>
      <c r="AD75" s="194"/>
      <c r="AE75" s="194"/>
      <c r="AF75" s="417"/>
      <c r="AG75" s="262"/>
      <c r="AH75" s="106"/>
      <c r="AI75" s="205"/>
      <c r="AJ75" s="194"/>
      <c r="AK75" s="272"/>
      <c r="AL75" s="194"/>
      <c r="AM75" s="194"/>
      <c r="AN75" s="417"/>
      <c r="AO75" s="262"/>
      <c r="AP75" s="106"/>
      <c r="AQ75" s="205"/>
      <c r="AR75" s="194"/>
      <c r="AS75" s="272"/>
      <c r="AT75" s="194"/>
      <c r="AU75" s="416"/>
      <c r="AW75" s="66" t="s">
        <v>1354</v>
      </c>
    </row>
    <row r="76" spans="1:49" x14ac:dyDescent="0.35">
      <c r="E76" s="66" t="s">
        <v>323</v>
      </c>
      <c r="F76" s="414">
        <v>12</v>
      </c>
      <c r="G76" s="418"/>
      <c r="H76" s="262"/>
      <c r="I76" s="194"/>
      <c r="J76" s="1430"/>
      <c r="K76" s="194"/>
      <c r="L76" s="272"/>
      <c r="M76" s="194"/>
      <c r="N76" s="194"/>
      <c r="O76" s="194"/>
      <c r="P76" s="879"/>
      <c r="Q76" s="1182"/>
      <c r="R76" s="194"/>
      <c r="S76" s="344"/>
      <c r="T76" s="194"/>
      <c r="U76" s="272"/>
      <c r="V76" s="194"/>
      <c r="W76" s="194"/>
      <c r="X76" s="416"/>
      <c r="Y76" s="1182"/>
      <c r="Z76" s="194"/>
      <c r="AA76" s="205"/>
      <c r="AB76" s="194"/>
      <c r="AC76" s="272"/>
      <c r="AD76" s="194"/>
      <c r="AE76" s="194"/>
      <c r="AF76" s="417"/>
      <c r="AG76" s="262"/>
      <c r="AH76" s="106"/>
      <c r="AI76" s="205"/>
      <c r="AJ76" s="194"/>
      <c r="AK76" s="272"/>
      <c r="AL76" s="194"/>
      <c r="AM76" s="194"/>
      <c r="AN76" s="417"/>
      <c r="AO76" s="262"/>
      <c r="AP76" s="106"/>
      <c r="AQ76" s="205"/>
      <c r="AR76" s="194"/>
      <c r="AS76" s="272"/>
      <c r="AT76" s="194"/>
      <c r="AU76" s="416"/>
      <c r="AW76" s="66" t="s">
        <v>1354</v>
      </c>
    </row>
    <row r="77" spans="1:49" x14ac:dyDescent="0.35">
      <c r="D77" s="66" t="s">
        <v>3</v>
      </c>
      <c r="F77" s="414">
        <v>919</v>
      </c>
      <c r="G77" s="418"/>
      <c r="H77" s="262"/>
      <c r="I77" s="194"/>
      <c r="J77" s="1430"/>
      <c r="K77" s="194"/>
      <c r="L77" s="272"/>
      <c r="M77" s="194"/>
      <c r="N77" s="194"/>
      <c r="O77" s="106"/>
      <c r="P77" s="880"/>
      <c r="Q77" s="1182"/>
      <c r="R77" s="194"/>
      <c r="S77" s="344"/>
      <c r="T77" s="194"/>
      <c r="U77" s="272"/>
      <c r="V77" s="194"/>
      <c r="W77" s="194"/>
      <c r="X77" s="416"/>
      <c r="Y77" s="1182"/>
      <c r="Z77" s="194"/>
      <c r="AA77" s="205"/>
      <c r="AB77" s="194"/>
      <c r="AC77" s="272"/>
      <c r="AD77" s="194"/>
      <c r="AE77" s="194"/>
      <c r="AF77" s="417"/>
      <c r="AG77" s="262"/>
      <c r="AH77" s="106"/>
      <c r="AI77" s="205"/>
      <c r="AJ77" s="194"/>
      <c r="AK77" s="272"/>
      <c r="AL77" s="194"/>
      <c r="AM77" s="194"/>
      <c r="AN77" s="417"/>
      <c r="AO77" s="262"/>
      <c r="AP77" s="106"/>
      <c r="AQ77" s="205"/>
      <c r="AR77" s="194"/>
      <c r="AS77" s="272"/>
      <c r="AT77" s="194"/>
      <c r="AU77" s="416"/>
      <c r="AW77" s="66" t="s">
        <v>1354</v>
      </c>
    </row>
    <row r="78" spans="1:49" x14ac:dyDescent="0.35">
      <c r="D78" s="66" t="s">
        <v>4</v>
      </c>
      <c r="F78" s="414">
        <v>22</v>
      </c>
      <c r="G78" s="418"/>
      <c r="H78" s="262"/>
      <c r="I78" s="194"/>
      <c r="J78" s="1430"/>
      <c r="K78" s="439"/>
      <c r="L78" s="272"/>
      <c r="M78" s="194"/>
      <c r="N78" s="194"/>
      <c r="O78" s="262"/>
      <c r="P78" s="877"/>
      <c r="Q78" s="1182"/>
      <c r="R78" s="194"/>
      <c r="S78" s="344"/>
      <c r="T78" s="194"/>
      <c r="U78" s="272"/>
      <c r="V78" s="194"/>
      <c r="W78" s="194"/>
      <c r="X78" s="416"/>
      <c r="Y78" s="1182"/>
      <c r="Z78" s="194"/>
      <c r="AA78" s="205"/>
      <c r="AB78" s="194"/>
      <c r="AC78" s="272"/>
      <c r="AD78" s="194"/>
      <c r="AE78" s="194"/>
      <c r="AF78" s="417"/>
      <c r="AG78" s="262"/>
      <c r="AH78" s="106"/>
      <c r="AI78" s="205"/>
      <c r="AJ78" s="194"/>
      <c r="AK78" s="272"/>
      <c r="AL78" s="194"/>
      <c r="AM78" s="194"/>
      <c r="AN78" s="417"/>
      <c r="AO78" s="262"/>
      <c r="AP78" s="106"/>
      <c r="AQ78" s="205"/>
      <c r="AR78" s="194"/>
      <c r="AS78" s="272"/>
      <c r="AT78" s="194"/>
      <c r="AU78" s="416"/>
      <c r="AW78" s="66" t="s">
        <v>1354</v>
      </c>
    </row>
    <row r="79" spans="1:49" x14ac:dyDescent="0.35">
      <c r="D79" s="66" t="s">
        <v>14</v>
      </c>
      <c r="F79" s="414">
        <v>0</v>
      </c>
      <c r="G79" s="418"/>
      <c r="H79" s="262"/>
      <c r="I79" s="194"/>
      <c r="J79" s="1430"/>
      <c r="K79" s="194"/>
      <c r="L79" s="272"/>
      <c r="M79" s="194"/>
      <c r="N79" s="194"/>
      <c r="O79" s="262"/>
      <c r="P79" s="877"/>
      <c r="Q79" s="194"/>
      <c r="R79" s="194"/>
      <c r="S79" s="344"/>
      <c r="T79" s="194"/>
      <c r="U79" s="272"/>
      <c r="V79" s="194"/>
      <c r="W79" s="194"/>
      <c r="X79" s="416"/>
      <c r="Y79" s="415"/>
      <c r="Z79" s="194"/>
      <c r="AA79" s="205"/>
      <c r="AB79" s="194"/>
      <c r="AC79" s="272"/>
      <c r="AD79" s="194"/>
      <c r="AE79" s="194"/>
      <c r="AF79" s="417"/>
      <c r="AG79" s="262"/>
      <c r="AH79" s="106"/>
      <c r="AI79" s="205"/>
      <c r="AJ79" s="194"/>
      <c r="AK79" s="272"/>
      <c r="AL79" s="194"/>
      <c r="AM79" s="194"/>
      <c r="AN79" s="417"/>
      <c r="AO79" s="262"/>
      <c r="AP79" s="106"/>
      <c r="AQ79" s="205"/>
      <c r="AR79" s="194"/>
      <c r="AS79" s="272"/>
      <c r="AT79" s="194"/>
      <c r="AU79" s="416"/>
      <c r="AW79" s="66" t="s">
        <v>1354</v>
      </c>
    </row>
    <row r="80" spans="1:49" x14ac:dyDescent="0.35">
      <c r="A80" s="124"/>
      <c r="B80" s="124"/>
      <c r="C80" s="124" t="s">
        <v>14</v>
      </c>
      <c r="D80" s="124"/>
      <c r="E80" s="72"/>
      <c r="F80" s="411">
        <v>38</v>
      </c>
      <c r="G80" s="420"/>
      <c r="H80" s="411">
        <v>10</v>
      </c>
      <c r="I80" s="266"/>
      <c r="J80" s="343" t="s">
        <v>317</v>
      </c>
      <c r="K80" s="193"/>
      <c r="L80" s="273" t="s">
        <v>317</v>
      </c>
      <c r="M80" s="193"/>
      <c r="N80" s="193" t="s">
        <v>317</v>
      </c>
      <c r="O80" s="193"/>
      <c r="P80" s="878"/>
      <c r="Q80" s="266">
        <v>5</v>
      </c>
      <c r="R80" s="266"/>
      <c r="S80" s="343" t="s">
        <v>317</v>
      </c>
      <c r="T80" s="193"/>
      <c r="U80" s="273" t="s">
        <v>317</v>
      </c>
      <c r="V80" s="193"/>
      <c r="W80" s="193" t="s">
        <v>317</v>
      </c>
      <c r="X80" s="412"/>
      <c r="Y80" s="411">
        <v>6</v>
      </c>
      <c r="Z80" s="266"/>
      <c r="AA80" s="206" t="s">
        <v>317</v>
      </c>
      <c r="AB80" s="193"/>
      <c r="AC80" s="273" t="s">
        <v>317</v>
      </c>
      <c r="AD80" s="193"/>
      <c r="AE80" s="193" t="s">
        <v>317</v>
      </c>
      <c r="AF80" s="413"/>
      <c r="AG80" s="411">
        <v>4</v>
      </c>
      <c r="AH80" s="193"/>
      <c r="AI80" s="206" t="s">
        <v>317</v>
      </c>
      <c r="AJ80" s="193"/>
      <c r="AK80" s="273" t="s">
        <v>317</v>
      </c>
      <c r="AL80" s="193"/>
      <c r="AM80" s="193" t="s">
        <v>317</v>
      </c>
      <c r="AN80" s="413"/>
      <c r="AO80" s="266">
        <v>13</v>
      </c>
      <c r="AP80" s="269"/>
      <c r="AQ80" s="206" t="s">
        <v>317</v>
      </c>
      <c r="AR80" s="193"/>
      <c r="AS80" s="273" t="s">
        <v>317</v>
      </c>
      <c r="AT80" s="193"/>
      <c r="AU80" s="413" t="s">
        <v>317</v>
      </c>
      <c r="AW80" s="66" t="s">
        <v>1354</v>
      </c>
    </row>
    <row r="81" spans="1:49" x14ac:dyDescent="0.35">
      <c r="D81" s="66" t="s">
        <v>13</v>
      </c>
      <c r="F81" s="414">
        <v>22</v>
      </c>
      <c r="G81" s="418"/>
      <c r="H81" s="415">
        <v>5</v>
      </c>
      <c r="I81" s="194"/>
      <c r="J81" s="344" t="s">
        <v>317</v>
      </c>
      <c r="K81" s="194"/>
      <c r="L81" s="272" t="s">
        <v>317</v>
      </c>
      <c r="M81" s="194"/>
      <c r="N81" s="194" t="s">
        <v>317</v>
      </c>
      <c r="O81" s="194"/>
      <c r="P81" s="879"/>
      <c r="Q81" s="194">
        <v>2</v>
      </c>
      <c r="R81" s="194"/>
      <c r="S81" s="344" t="s">
        <v>317</v>
      </c>
      <c r="T81" s="194"/>
      <c r="U81" s="272" t="s">
        <v>317</v>
      </c>
      <c r="V81" s="194"/>
      <c r="W81" s="194" t="s">
        <v>317</v>
      </c>
      <c r="X81" s="416"/>
      <c r="Y81" s="415">
        <v>3</v>
      </c>
      <c r="Z81" s="194"/>
      <c r="AA81" s="205" t="s">
        <v>317</v>
      </c>
      <c r="AB81" s="194"/>
      <c r="AC81" s="272" t="s">
        <v>317</v>
      </c>
      <c r="AD81" s="194"/>
      <c r="AE81" s="194" t="s">
        <v>317</v>
      </c>
      <c r="AF81" s="417"/>
      <c r="AG81" s="459">
        <v>1</v>
      </c>
      <c r="AH81" s="106"/>
      <c r="AI81" s="205" t="s">
        <v>317</v>
      </c>
      <c r="AJ81" s="194"/>
      <c r="AK81" s="272" t="s">
        <v>317</v>
      </c>
      <c r="AL81" s="194"/>
      <c r="AM81" s="194" t="s">
        <v>317</v>
      </c>
      <c r="AN81" s="417"/>
      <c r="AO81" s="262">
        <v>11</v>
      </c>
      <c r="AP81" s="106"/>
      <c r="AQ81" s="205" t="s">
        <v>317</v>
      </c>
      <c r="AR81" s="194"/>
      <c r="AS81" s="272" t="s">
        <v>317</v>
      </c>
      <c r="AT81" s="194"/>
      <c r="AU81" s="416" t="s">
        <v>317</v>
      </c>
      <c r="AW81" s="66" t="s">
        <v>1354</v>
      </c>
    </row>
    <row r="82" spans="1:49" x14ac:dyDescent="0.35">
      <c r="E82" s="66" t="s">
        <v>322</v>
      </c>
      <c r="F82" s="414">
        <v>17</v>
      </c>
      <c r="G82" s="418"/>
      <c r="H82" s="1182">
        <v>5</v>
      </c>
      <c r="I82" s="194"/>
      <c r="J82" s="344" t="s">
        <v>317</v>
      </c>
      <c r="K82" s="194"/>
      <c r="L82" s="272" t="s">
        <v>317</v>
      </c>
      <c r="M82" s="194"/>
      <c r="N82" s="194" t="s">
        <v>317</v>
      </c>
      <c r="O82" s="194"/>
      <c r="P82" s="879"/>
      <c r="Q82" s="1182">
        <v>2</v>
      </c>
      <c r="R82" s="194"/>
      <c r="S82" s="344" t="s">
        <v>317</v>
      </c>
      <c r="T82" s="194"/>
      <c r="U82" s="272" t="s">
        <v>317</v>
      </c>
      <c r="V82" s="194"/>
      <c r="W82" s="194" t="s">
        <v>317</v>
      </c>
      <c r="X82" s="416"/>
      <c r="Y82" s="1182">
        <v>3</v>
      </c>
      <c r="Z82" s="194"/>
      <c r="AA82" s="205" t="s">
        <v>317</v>
      </c>
      <c r="AB82" s="194"/>
      <c r="AC82" s="272" t="s">
        <v>317</v>
      </c>
      <c r="AD82" s="194"/>
      <c r="AE82" s="194" t="s">
        <v>317</v>
      </c>
      <c r="AF82" s="417"/>
      <c r="AG82" s="459">
        <v>1</v>
      </c>
      <c r="AH82" s="106"/>
      <c r="AI82" s="205" t="s">
        <v>317</v>
      </c>
      <c r="AJ82" s="194"/>
      <c r="AK82" s="272" t="s">
        <v>317</v>
      </c>
      <c r="AL82" s="194"/>
      <c r="AM82" s="194" t="s">
        <v>317</v>
      </c>
      <c r="AN82" s="417"/>
      <c r="AO82" s="262">
        <v>6</v>
      </c>
      <c r="AP82" s="106"/>
      <c r="AQ82" s="205" t="s">
        <v>317</v>
      </c>
      <c r="AR82" s="194"/>
      <c r="AS82" s="272" t="s">
        <v>317</v>
      </c>
      <c r="AT82" s="194"/>
      <c r="AU82" s="416" t="s">
        <v>317</v>
      </c>
      <c r="AW82" s="66" t="s">
        <v>1354</v>
      </c>
    </row>
    <row r="83" spans="1:49" x14ac:dyDescent="0.35">
      <c r="E83" s="66" t="s">
        <v>323</v>
      </c>
      <c r="F83" s="414">
        <v>5</v>
      </c>
      <c r="G83" s="418"/>
      <c r="H83" s="415">
        <v>0</v>
      </c>
      <c r="I83" s="194"/>
      <c r="J83" s="344" t="s">
        <v>317</v>
      </c>
      <c r="K83" s="194"/>
      <c r="L83" s="272" t="s">
        <v>317</v>
      </c>
      <c r="M83" s="194"/>
      <c r="N83" s="194" t="s">
        <v>317</v>
      </c>
      <c r="O83" s="194"/>
      <c r="P83" s="879"/>
      <c r="Q83" s="194">
        <v>0</v>
      </c>
      <c r="R83" s="194"/>
      <c r="S83" s="344" t="s">
        <v>317</v>
      </c>
      <c r="T83" s="194"/>
      <c r="U83" s="272" t="s">
        <v>317</v>
      </c>
      <c r="V83" s="194"/>
      <c r="W83" s="194" t="s">
        <v>317</v>
      </c>
      <c r="X83" s="416"/>
      <c r="Y83" s="415">
        <v>0</v>
      </c>
      <c r="Z83" s="194"/>
      <c r="AA83" s="205" t="s">
        <v>317</v>
      </c>
      <c r="AB83" s="194"/>
      <c r="AC83" s="272" t="s">
        <v>317</v>
      </c>
      <c r="AD83" s="194"/>
      <c r="AE83" s="194" t="s">
        <v>317</v>
      </c>
      <c r="AF83" s="417"/>
      <c r="AG83" s="459">
        <v>0</v>
      </c>
      <c r="AH83" s="106"/>
      <c r="AI83" s="205" t="s">
        <v>317</v>
      </c>
      <c r="AJ83" s="194"/>
      <c r="AK83" s="272" t="s">
        <v>317</v>
      </c>
      <c r="AL83" s="194"/>
      <c r="AM83" s="194" t="s">
        <v>317</v>
      </c>
      <c r="AN83" s="417"/>
      <c r="AO83" s="262">
        <v>5</v>
      </c>
      <c r="AP83" s="106"/>
      <c r="AQ83" s="205" t="s">
        <v>317</v>
      </c>
      <c r="AR83" s="194"/>
      <c r="AS83" s="272" t="s">
        <v>317</v>
      </c>
      <c r="AT83" s="194"/>
      <c r="AU83" s="416" t="s">
        <v>317</v>
      </c>
      <c r="AW83" s="66" t="s">
        <v>1354</v>
      </c>
    </row>
    <row r="84" spans="1:49" x14ac:dyDescent="0.35">
      <c r="D84" s="66" t="s">
        <v>3</v>
      </c>
      <c r="F84" s="414">
        <v>15</v>
      </c>
      <c r="G84" s="418"/>
      <c r="H84" s="1182">
        <v>5</v>
      </c>
      <c r="I84" s="194"/>
      <c r="J84" s="344" t="s">
        <v>317</v>
      </c>
      <c r="K84" s="194"/>
      <c r="L84" s="272" t="s">
        <v>317</v>
      </c>
      <c r="M84" s="194"/>
      <c r="N84" s="194" t="s">
        <v>317</v>
      </c>
      <c r="O84" s="106"/>
      <c r="P84" s="880"/>
      <c r="Q84" s="1182">
        <v>3</v>
      </c>
      <c r="R84" s="194"/>
      <c r="S84" s="344" t="s">
        <v>317</v>
      </c>
      <c r="T84" s="194"/>
      <c r="U84" s="272" t="s">
        <v>317</v>
      </c>
      <c r="V84" s="194"/>
      <c r="W84" s="194" t="s">
        <v>317</v>
      </c>
      <c r="X84" s="416"/>
      <c r="Y84" s="1182">
        <v>3</v>
      </c>
      <c r="Z84" s="194"/>
      <c r="AA84" s="205" t="s">
        <v>317</v>
      </c>
      <c r="AB84" s="194"/>
      <c r="AC84" s="272" t="s">
        <v>317</v>
      </c>
      <c r="AD84" s="194"/>
      <c r="AE84" s="194" t="s">
        <v>317</v>
      </c>
      <c r="AF84" s="417"/>
      <c r="AG84" s="459">
        <v>2</v>
      </c>
      <c r="AH84" s="106"/>
      <c r="AI84" s="205" t="s">
        <v>317</v>
      </c>
      <c r="AJ84" s="194"/>
      <c r="AK84" s="272" t="s">
        <v>317</v>
      </c>
      <c r="AL84" s="194"/>
      <c r="AM84" s="194" t="s">
        <v>317</v>
      </c>
      <c r="AN84" s="417"/>
      <c r="AO84" s="262">
        <v>2</v>
      </c>
      <c r="AP84" s="106"/>
      <c r="AQ84" s="205" t="s">
        <v>317</v>
      </c>
      <c r="AR84" s="194"/>
      <c r="AS84" s="272" t="s">
        <v>317</v>
      </c>
      <c r="AT84" s="194"/>
      <c r="AU84" s="416" t="s">
        <v>317</v>
      </c>
      <c r="AW84" s="66" t="s">
        <v>1354</v>
      </c>
    </row>
    <row r="85" spans="1:49" x14ac:dyDescent="0.35">
      <c r="D85" s="66" t="s">
        <v>4</v>
      </c>
      <c r="F85" s="414">
        <v>1</v>
      </c>
      <c r="G85" s="418"/>
      <c r="H85" s="415">
        <v>0</v>
      </c>
      <c r="I85" s="194"/>
      <c r="J85" s="344" t="s">
        <v>317</v>
      </c>
      <c r="K85" s="194"/>
      <c r="L85" s="272" t="s">
        <v>317</v>
      </c>
      <c r="M85" s="194"/>
      <c r="N85" s="194" t="s">
        <v>317</v>
      </c>
      <c r="O85" s="262"/>
      <c r="P85" s="877"/>
      <c r="Q85" s="194">
        <v>0</v>
      </c>
      <c r="R85" s="194"/>
      <c r="S85" s="344" t="s">
        <v>317</v>
      </c>
      <c r="T85" s="194"/>
      <c r="U85" s="272" t="s">
        <v>317</v>
      </c>
      <c r="V85" s="194"/>
      <c r="W85" s="194" t="s">
        <v>317</v>
      </c>
      <c r="X85" s="416"/>
      <c r="Y85" s="415">
        <v>0</v>
      </c>
      <c r="Z85" s="194"/>
      <c r="AA85" s="205" t="s">
        <v>317</v>
      </c>
      <c r="AB85" s="194"/>
      <c r="AC85" s="272" t="s">
        <v>317</v>
      </c>
      <c r="AD85" s="194"/>
      <c r="AE85" s="194" t="s">
        <v>317</v>
      </c>
      <c r="AF85" s="417"/>
      <c r="AG85" s="459">
        <v>1</v>
      </c>
      <c r="AH85" s="106"/>
      <c r="AI85" s="205" t="s">
        <v>317</v>
      </c>
      <c r="AJ85" s="194"/>
      <c r="AK85" s="272" t="s">
        <v>317</v>
      </c>
      <c r="AL85" s="194"/>
      <c r="AM85" s="194" t="s">
        <v>317</v>
      </c>
      <c r="AN85" s="417"/>
      <c r="AO85" s="262">
        <v>0</v>
      </c>
      <c r="AP85" s="106"/>
      <c r="AQ85" s="205" t="s">
        <v>317</v>
      </c>
      <c r="AR85" s="194"/>
      <c r="AS85" s="272" t="s">
        <v>317</v>
      </c>
      <c r="AT85" s="194"/>
      <c r="AU85" s="416" t="s">
        <v>317</v>
      </c>
      <c r="AW85" s="66" t="s">
        <v>1354</v>
      </c>
    </row>
    <row r="86" spans="1:49" x14ac:dyDescent="0.35">
      <c r="D86" s="66" t="s">
        <v>14</v>
      </c>
      <c r="F86" s="414">
        <v>0</v>
      </c>
      <c r="G86" s="418"/>
      <c r="H86" s="415">
        <v>0</v>
      </c>
      <c r="I86" s="194"/>
      <c r="J86" s="344" t="s">
        <v>317</v>
      </c>
      <c r="K86" s="194"/>
      <c r="L86" s="272" t="s">
        <v>317</v>
      </c>
      <c r="M86" s="194"/>
      <c r="N86" s="194" t="s">
        <v>317</v>
      </c>
      <c r="O86" s="262"/>
      <c r="P86" s="877"/>
      <c r="Q86" s="194">
        <v>0</v>
      </c>
      <c r="R86" s="194"/>
      <c r="S86" s="344" t="s">
        <v>317</v>
      </c>
      <c r="T86" s="194"/>
      <c r="U86" s="272" t="s">
        <v>317</v>
      </c>
      <c r="V86" s="194"/>
      <c r="W86" s="194" t="s">
        <v>317</v>
      </c>
      <c r="X86" s="416"/>
      <c r="Y86" s="415">
        <v>0</v>
      </c>
      <c r="Z86" s="194"/>
      <c r="AA86" s="205" t="s">
        <v>317</v>
      </c>
      <c r="AB86" s="194"/>
      <c r="AC86" s="272" t="s">
        <v>317</v>
      </c>
      <c r="AD86" s="194"/>
      <c r="AE86" s="194" t="s">
        <v>317</v>
      </c>
      <c r="AF86" s="417"/>
      <c r="AG86" s="459">
        <v>0</v>
      </c>
      <c r="AH86" s="106"/>
      <c r="AI86" s="205" t="s">
        <v>317</v>
      </c>
      <c r="AJ86" s="194"/>
      <c r="AK86" s="272" t="s">
        <v>317</v>
      </c>
      <c r="AL86" s="194"/>
      <c r="AM86" s="194" t="s">
        <v>317</v>
      </c>
      <c r="AN86" s="417"/>
      <c r="AO86" s="262">
        <v>0</v>
      </c>
      <c r="AP86" s="106"/>
      <c r="AQ86" s="205" t="s">
        <v>317</v>
      </c>
      <c r="AR86" s="194"/>
      <c r="AS86" s="272" t="s">
        <v>317</v>
      </c>
      <c r="AT86" s="194"/>
      <c r="AU86" s="416" t="s">
        <v>317</v>
      </c>
      <c r="AW86" s="66" t="s">
        <v>1354</v>
      </c>
    </row>
    <row r="87" spans="1:49" x14ac:dyDescent="0.35">
      <c r="A87" s="99"/>
      <c r="B87" s="99"/>
      <c r="C87" s="99"/>
      <c r="F87" s="414"/>
      <c r="G87" s="418"/>
      <c r="H87" s="415"/>
      <c r="I87" s="194"/>
      <c r="J87" s="342"/>
      <c r="K87" s="262"/>
      <c r="L87" s="275"/>
      <c r="M87" s="262"/>
      <c r="N87" s="262"/>
      <c r="O87" s="262"/>
      <c r="P87" s="877"/>
      <c r="Q87" s="194"/>
      <c r="R87" s="194"/>
      <c r="S87" s="342"/>
      <c r="T87" s="106"/>
      <c r="U87" s="505"/>
      <c r="V87" s="505"/>
      <c r="X87" s="416"/>
      <c r="Y87" s="415"/>
      <c r="Z87" s="194"/>
      <c r="AA87" s="261"/>
      <c r="AB87" s="106"/>
      <c r="AC87" s="275"/>
      <c r="AD87" s="106"/>
      <c r="AF87" s="417"/>
      <c r="AG87" s="459"/>
      <c r="AH87" s="106"/>
      <c r="AI87" s="261"/>
      <c r="AJ87" s="106"/>
      <c r="AK87" s="275"/>
      <c r="AL87" s="106"/>
      <c r="AN87" s="417"/>
      <c r="AO87" s="262"/>
      <c r="AP87" s="106"/>
      <c r="AQ87" s="261"/>
      <c r="AR87" s="106"/>
      <c r="AS87" s="275"/>
      <c r="AT87" s="106"/>
      <c r="AU87" s="417"/>
      <c r="AW87" s="66" t="s">
        <v>1354</v>
      </c>
    </row>
    <row r="88" spans="1:49" ht="16.5" x14ac:dyDescent="0.35">
      <c r="A88" s="121"/>
      <c r="B88" s="121" t="s">
        <v>55</v>
      </c>
      <c r="C88" s="121"/>
      <c r="D88" s="121"/>
      <c r="E88" s="109"/>
      <c r="F88" s="407">
        <v>18169</v>
      </c>
      <c r="G88" s="408"/>
      <c r="H88" s="407">
        <v>3353</v>
      </c>
      <c r="I88" s="195"/>
      <c r="J88" s="204">
        <v>1.4514078546307933E-2</v>
      </c>
      <c r="K88" s="195"/>
      <c r="L88" s="540">
        <v>14.514078546307932</v>
      </c>
      <c r="M88" s="540"/>
      <c r="N88" s="195" t="s">
        <v>1444</v>
      </c>
      <c r="O88" s="195"/>
      <c r="P88" s="874"/>
      <c r="Q88" s="195">
        <v>3184</v>
      </c>
      <c r="R88" s="195"/>
      <c r="S88" s="204">
        <v>1.4357881789247651E-2</v>
      </c>
      <c r="T88" s="195"/>
      <c r="U88" s="540">
        <v>14.357881789247651</v>
      </c>
      <c r="V88" s="540"/>
      <c r="W88" s="195" t="s">
        <v>1445</v>
      </c>
      <c r="X88" s="409"/>
      <c r="Y88" s="407">
        <v>2848</v>
      </c>
      <c r="Z88" s="195"/>
      <c r="AA88" s="204">
        <v>1.3584921998793194E-2</v>
      </c>
      <c r="AB88" s="195"/>
      <c r="AC88" s="540">
        <v>13.584921998793194</v>
      </c>
      <c r="AD88" s="540"/>
      <c r="AE88" s="195" t="s">
        <v>1446</v>
      </c>
      <c r="AF88" s="410"/>
      <c r="AG88" s="407">
        <v>4155</v>
      </c>
      <c r="AH88" s="195"/>
      <c r="AI88" s="204">
        <v>2.0622957247691396E-2</v>
      </c>
      <c r="AJ88" s="195"/>
      <c r="AK88" s="540">
        <v>20.622957247691396</v>
      </c>
      <c r="AL88" s="195"/>
      <c r="AM88" s="195" t="s">
        <v>1447</v>
      </c>
      <c r="AN88" s="409"/>
      <c r="AO88" s="195">
        <v>4629</v>
      </c>
      <c r="AP88" s="197"/>
      <c r="AQ88" s="204">
        <v>2.3067696599817614E-2</v>
      </c>
      <c r="AR88" s="195"/>
      <c r="AS88" s="540">
        <v>23.067696599817616</v>
      </c>
      <c r="AT88" s="195"/>
      <c r="AU88" s="409" t="s">
        <v>1448</v>
      </c>
      <c r="AW88" s="66" t="s">
        <v>1354</v>
      </c>
    </row>
    <row r="89" spans="1:49" x14ac:dyDescent="0.35">
      <c r="A89" s="124"/>
      <c r="B89" s="124"/>
      <c r="C89" s="124" t="s">
        <v>48</v>
      </c>
      <c r="D89" s="124"/>
      <c r="E89" s="65"/>
      <c r="F89" s="411">
        <v>15743</v>
      </c>
      <c r="G89" s="266"/>
      <c r="H89" s="411">
        <v>3027</v>
      </c>
      <c r="I89" s="266"/>
      <c r="J89" s="206">
        <v>1.5938115510531245E-2</v>
      </c>
      <c r="K89" s="266"/>
      <c r="L89" s="541">
        <v>15.938115510531246</v>
      </c>
      <c r="M89" s="541"/>
      <c r="N89" s="266" t="s">
        <v>1449</v>
      </c>
      <c r="O89" s="266"/>
      <c r="P89" s="875"/>
      <c r="Q89" s="266">
        <v>2839</v>
      </c>
      <c r="R89" s="266"/>
      <c r="S89" s="206">
        <v>1.5622658633035361E-2</v>
      </c>
      <c r="T89" s="206"/>
      <c r="U89" s="541">
        <v>15.622658633035361</v>
      </c>
      <c r="V89" s="541"/>
      <c r="W89" s="266" t="s">
        <v>1450</v>
      </c>
      <c r="X89" s="412"/>
      <c r="Y89" s="411">
        <v>2514</v>
      </c>
      <c r="Z89" s="266"/>
      <c r="AA89" s="206">
        <v>1.4683233564141317E-2</v>
      </c>
      <c r="AB89" s="266"/>
      <c r="AC89" s="541">
        <v>14.683233564141318</v>
      </c>
      <c r="AD89" s="541"/>
      <c r="AE89" s="193" t="s">
        <v>1451</v>
      </c>
      <c r="AF89" s="413"/>
      <c r="AG89" s="411">
        <v>3612</v>
      </c>
      <c r="AH89" s="193"/>
      <c r="AI89" s="206">
        <v>2.2290242156451333E-2</v>
      </c>
      <c r="AJ89" s="193"/>
      <c r="AK89" s="541">
        <v>22.290242156451331</v>
      </c>
      <c r="AL89" s="193"/>
      <c r="AM89" s="193" t="s">
        <v>1452</v>
      </c>
      <c r="AN89" s="413"/>
      <c r="AO89" s="266">
        <v>3751</v>
      </c>
      <c r="AP89" s="193"/>
      <c r="AQ89" s="206">
        <v>2.379107684591493E-2</v>
      </c>
      <c r="AR89" s="269"/>
      <c r="AS89" s="541">
        <v>23.79107684591493</v>
      </c>
      <c r="AT89" s="269"/>
      <c r="AU89" s="538" t="s">
        <v>1453</v>
      </c>
      <c r="AW89" s="66" t="s">
        <v>1354</v>
      </c>
    </row>
    <row r="90" spans="1:49" x14ac:dyDescent="0.35">
      <c r="A90" s="26"/>
      <c r="B90" s="26"/>
      <c r="D90" s="66" t="s">
        <v>13</v>
      </c>
      <c r="E90" s="26"/>
      <c r="F90" s="414">
        <v>3783</v>
      </c>
      <c r="G90" s="106"/>
      <c r="H90" s="459">
        <v>766</v>
      </c>
      <c r="I90" s="194"/>
      <c r="J90" s="205">
        <v>2.0828583560102323E-2</v>
      </c>
      <c r="K90" s="194"/>
      <c r="L90" s="505">
        <v>20.828583560102324</v>
      </c>
      <c r="M90" s="505"/>
      <c r="N90" s="194" t="s">
        <v>1454</v>
      </c>
      <c r="O90" s="194"/>
      <c r="P90" s="879"/>
      <c r="Q90" s="262">
        <v>763</v>
      </c>
      <c r="R90" s="194"/>
      <c r="S90" s="205">
        <v>7.0377116049515857E-3</v>
      </c>
      <c r="T90" s="194"/>
      <c r="U90" s="505">
        <v>7.0377116049515855</v>
      </c>
      <c r="V90" s="505"/>
      <c r="W90" s="194" t="s">
        <v>1455</v>
      </c>
      <c r="X90" s="416"/>
      <c r="Y90" s="262">
        <v>765</v>
      </c>
      <c r="Z90" s="194"/>
      <c r="AA90" s="261">
        <v>2.281994387372276E-2</v>
      </c>
      <c r="AB90" s="106"/>
      <c r="AC90" s="542">
        <v>22.81994387372276</v>
      </c>
      <c r="AD90" s="542"/>
      <c r="AE90" s="106" t="s">
        <v>1456</v>
      </c>
      <c r="AF90" s="417"/>
      <c r="AG90" s="262">
        <v>905</v>
      </c>
      <c r="AH90" s="106"/>
      <c r="AI90" s="261">
        <v>2.7450989542257956E-2</v>
      </c>
      <c r="AJ90" s="106"/>
      <c r="AK90" s="542">
        <v>27.450989542257958</v>
      </c>
      <c r="AL90" s="106"/>
      <c r="AM90" s="106" t="s">
        <v>1457</v>
      </c>
      <c r="AN90" s="417"/>
      <c r="AO90" s="262">
        <v>584</v>
      </c>
      <c r="AP90" s="106"/>
      <c r="AQ90" s="261">
        <v>1.7937304489996503E-2</v>
      </c>
      <c r="AR90" s="106"/>
      <c r="AS90" s="542">
        <v>17.937304489996503</v>
      </c>
      <c r="AT90" s="106"/>
      <c r="AU90" s="417" t="s">
        <v>1458</v>
      </c>
      <c r="AW90" s="66" t="s">
        <v>1354</v>
      </c>
    </row>
    <row r="91" spans="1:49" x14ac:dyDescent="0.35">
      <c r="A91" s="26"/>
      <c r="B91" s="26"/>
      <c r="E91" s="66" t="s">
        <v>322</v>
      </c>
      <c r="F91" s="414">
        <v>3160</v>
      </c>
      <c r="G91" s="106"/>
      <c r="H91" s="459">
        <v>706</v>
      </c>
      <c r="I91" s="194"/>
      <c r="J91" s="1049">
        <v>2.4538269862149357E-2</v>
      </c>
      <c r="K91" s="1046"/>
      <c r="L91" s="809">
        <v>24.538269862149356</v>
      </c>
      <c r="M91" s="809"/>
      <c r="N91" s="1046" t="s">
        <v>1459</v>
      </c>
      <c r="O91" s="194"/>
      <c r="P91" s="879"/>
      <c r="Q91" s="262">
        <v>691</v>
      </c>
      <c r="R91" s="194"/>
      <c r="S91" s="1049">
        <v>2.5604847904410089E-2</v>
      </c>
      <c r="T91" s="1046"/>
      <c r="U91" s="809">
        <v>25.604847904410089</v>
      </c>
      <c r="V91" s="809"/>
      <c r="W91" s="1046" t="s">
        <v>1460</v>
      </c>
      <c r="X91" s="416"/>
      <c r="Y91" s="262">
        <v>656</v>
      </c>
      <c r="Z91" s="194"/>
      <c r="AA91" s="1049">
        <v>2.5441527446300717E-2</v>
      </c>
      <c r="AB91" s="1046"/>
      <c r="AC91" s="809">
        <v>25.441527446300718</v>
      </c>
      <c r="AD91" s="809"/>
      <c r="AE91" s="1046" t="s">
        <v>1461</v>
      </c>
      <c r="AF91" s="417"/>
      <c r="AG91" s="262">
        <v>677</v>
      </c>
      <c r="AH91" s="106"/>
      <c r="AI91" s="1049">
        <v>2.6845739943142301E-2</v>
      </c>
      <c r="AJ91" s="1046"/>
      <c r="AK91" s="809">
        <v>26.845739943142302</v>
      </c>
      <c r="AL91" s="1046"/>
      <c r="AM91" s="1046" t="s">
        <v>1462</v>
      </c>
      <c r="AN91" s="417"/>
      <c r="AO91" s="262">
        <v>430</v>
      </c>
      <c r="AP91" s="106"/>
      <c r="AQ91" s="1049">
        <v>1.7229210140989038E-2</v>
      </c>
      <c r="AR91" s="1046"/>
      <c r="AS91" s="809">
        <v>17.229210140989039</v>
      </c>
      <c r="AT91" s="1046"/>
      <c r="AU91" s="1057" t="s">
        <v>1463</v>
      </c>
      <c r="AW91" s="66" t="s">
        <v>1354</v>
      </c>
    </row>
    <row r="92" spans="1:49" x14ac:dyDescent="0.35">
      <c r="A92" s="26"/>
      <c r="B92" s="26"/>
      <c r="E92" s="66" t="s">
        <v>323</v>
      </c>
      <c r="F92" s="414">
        <v>623</v>
      </c>
      <c r="G92" s="106"/>
      <c r="H92" s="459">
        <v>60</v>
      </c>
      <c r="I92" s="194"/>
      <c r="J92" s="1049">
        <v>7.4953154278575894E-3</v>
      </c>
      <c r="K92" s="1046"/>
      <c r="L92" s="809">
        <v>8.9943785134291065</v>
      </c>
      <c r="M92" s="809"/>
      <c r="N92" s="1046" t="s">
        <v>1464</v>
      </c>
      <c r="O92" s="194"/>
      <c r="P92" s="879"/>
      <c r="Q92" s="262">
        <v>72</v>
      </c>
      <c r="R92" s="194"/>
      <c r="S92" s="1049">
        <v>9.2442618417413972E-3</v>
      </c>
      <c r="T92" s="1046"/>
      <c r="U92" s="809">
        <v>9.2442618417413964</v>
      </c>
      <c r="V92" s="809"/>
      <c r="W92" s="1046" t="s">
        <v>1465</v>
      </c>
      <c r="X92" s="416"/>
      <c r="Y92" s="262">
        <v>109</v>
      </c>
      <c r="Z92" s="194"/>
      <c r="AA92" s="1049">
        <v>1.4084927040674327E-2</v>
      </c>
      <c r="AB92" s="1046"/>
      <c r="AC92" s="809">
        <v>14.084927040674327</v>
      </c>
      <c r="AD92" s="809"/>
      <c r="AE92" s="1046" t="s">
        <v>1466</v>
      </c>
      <c r="AF92" s="417"/>
      <c r="AG92" s="262">
        <v>228</v>
      </c>
      <c r="AH92" s="106"/>
      <c r="AI92" s="1049">
        <v>2.9421106964186452E-2</v>
      </c>
      <c r="AJ92" s="1046"/>
      <c r="AK92" s="809">
        <v>29.421106964186453</v>
      </c>
      <c r="AL92" s="1046"/>
      <c r="AM92" s="1046" t="s">
        <v>1467</v>
      </c>
      <c r="AN92" s="417"/>
      <c r="AO92" s="262">
        <v>154</v>
      </c>
      <c r="AP92" s="106"/>
      <c r="AQ92" s="1049">
        <v>2.0262542635960321E-2</v>
      </c>
      <c r="AR92" s="1046"/>
      <c r="AS92" s="809">
        <v>20.262542635960319</v>
      </c>
      <c r="AT92" s="1046"/>
      <c r="AU92" s="1057" t="s">
        <v>1468</v>
      </c>
      <c r="AW92" s="66" t="s">
        <v>1354</v>
      </c>
    </row>
    <row r="93" spans="1:49" ht="15" customHeight="1" x14ac:dyDescent="0.35">
      <c r="A93" s="26"/>
      <c r="B93" s="26"/>
      <c r="D93" s="66" t="s">
        <v>3</v>
      </c>
      <c r="E93" s="26"/>
      <c r="F93" s="414">
        <v>7603</v>
      </c>
      <c r="G93" s="106"/>
      <c r="H93" s="1429">
        <v>1294</v>
      </c>
      <c r="I93" s="194"/>
      <c r="J93" s="261">
        <v>1.1580861218985123E-2</v>
      </c>
      <c r="K93" s="106"/>
      <c r="L93" s="542">
        <v>11.580861218985124</v>
      </c>
      <c r="M93" s="542"/>
      <c r="N93" s="106" t="s">
        <v>1469</v>
      </c>
      <c r="O93" s="106"/>
      <c r="P93" s="880"/>
      <c r="Q93" s="1431">
        <v>1285</v>
      </c>
      <c r="R93" s="194"/>
      <c r="S93" s="261">
        <v>1.1852502506373248E-2</v>
      </c>
      <c r="T93" s="106"/>
      <c r="U93" s="505">
        <v>11.852502506373249</v>
      </c>
      <c r="V93" s="505"/>
      <c r="W93" s="106" t="s">
        <v>1470</v>
      </c>
      <c r="X93" s="416"/>
      <c r="Y93" s="1429">
        <v>1057</v>
      </c>
      <c r="Z93" s="194"/>
      <c r="AA93" s="261">
        <v>1.0394752469330526E-2</v>
      </c>
      <c r="AB93" s="106"/>
      <c r="AC93" s="542">
        <v>10.394752469330527</v>
      </c>
      <c r="AD93" s="542"/>
      <c r="AE93" s="106" t="s">
        <v>1471</v>
      </c>
      <c r="AF93" s="417"/>
      <c r="AG93" s="1429">
        <v>1712</v>
      </c>
      <c r="AH93" s="106"/>
      <c r="AI93" s="261">
        <v>1.8114617933439197E-2</v>
      </c>
      <c r="AJ93" s="106"/>
      <c r="AK93" s="542">
        <v>18.114617933439195</v>
      </c>
      <c r="AL93" s="106"/>
      <c r="AM93" s="106" t="s">
        <v>1472</v>
      </c>
      <c r="AN93" s="417"/>
      <c r="AO93" s="262">
        <v>2255</v>
      </c>
      <c r="AP93" s="106"/>
      <c r="AQ93" s="261">
        <v>2.4659589985422115E-2</v>
      </c>
      <c r="AR93" s="106"/>
      <c r="AS93" s="542">
        <v>24.659589985422116</v>
      </c>
      <c r="AT93" s="106"/>
      <c r="AU93" s="417" t="s">
        <v>1473</v>
      </c>
      <c r="AW93" s="66" t="s">
        <v>1354</v>
      </c>
    </row>
    <row r="94" spans="1:49" x14ac:dyDescent="0.35">
      <c r="A94" s="26"/>
      <c r="B94" s="26"/>
      <c r="D94" s="66" t="s">
        <v>4</v>
      </c>
      <c r="E94" s="26"/>
      <c r="F94" s="414">
        <v>4352</v>
      </c>
      <c r="G94" s="262"/>
      <c r="H94" s="459">
        <v>967</v>
      </c>
      <c r="I94" s="194"/>
      <c r="J94" s="261">
        <v>2.3352064273440765E-2</v>
      </c>
      <c r="K94" s="262"/>
      <c r="L94" s="542">
        <v>23.352064273440764</v>
      </c>
      <c r="M94" s="542"/>
      <c r="N94" s="262" t="s">
        <v>1474</v>
      </c>
      <c r="O94" s="262"/>
      <c r="P94" s="877"/>
      <c r="Q94" s="262">
        <v>789</v>
      </c>
      <c r="R94" s="194"/>
      <c r="S94" s="261">
        <v>2.0476691468145042E-2</v>
      </c>
      <c r="T94" s="106"/>
      <c r="U94" s="505">
        <v>20.476691468145042</v>
      </c>
      <c r="V94" s="505"/>
      <c r="W94" s="106" t="s">
        <v>1475</v>
      </c>
      <c r="X94" s="416"/>
      <c r="Y94" s="262">
        <v>691</v>
      </c>
      <c r="Z94" s="194"/>
      <c r="AA94" s="261">
        <v>1.9190999905999779E-2</v>
      </c>
      <c r="AB94" s="106"/>
      <c r="AC94" s="542">
        <v>19.190999905999778</v>
      </c>
      <c r="AD94" s="542"/>
      <c r="AE94" s="106" t="s">
        <v>1476</v>
      </c>
      <c r="AF94" s="417"/>
      <c r="AG94" s="262">
        <v>995</v>
      </c>
      <c r="AH94" s="106"/>
      <c r="AI94" s="261">
        <v>2.8784807140679484E-2</v>
      </c>
      <c r="AJ94" s="106"/>
      <c r="AK94" s="542">
        <v>28.784807140679483</v>
      </c>
      <c r="AL94" s="106"/>
      <c r="AM94" s="106" t="s">
        <v>1477</v>
      </c>
      <c r="AN94" s="417"/>
      <c r="AO94" s="262">
        <v>910</v>
      </c>
      <c r="AP94" s="106"/>
      <c r="AQ94" s="261">
        <v>2.7034129731829663E-2</v>
      </c>
      <c r="AR94" s="106"/>
      <c r="AS94" s="542">
        <v>27.034129731829662</v>
      </c>
      <c r="AT94" s="106"/>
      <c r="AU94" s="417" t="s">
        <v>1478</v>
      </c>
      <c r="AW94" s="66" t="s">
        <v>1354</v>
      </c>
    </row>
    <row r="95" spans="1:49" x14ac:dyDescent="0.35">
      <c r="A95" s="26"/>
      <c r="B95" s="26"/>
      <c r="D95" s="66" t="s">
        <v>14</v>
      </c>
      <c r="E95" s="26"/>
      <c r="F95" s="414">
        <v>5</v>
      </c>
      <c r="G95" s="262"/>
      <c r="H95" s="459">
        <v>0</v>
      </c>
      <c r="I95" s="194"/>
      <c r="J95" s="205" t="s">
        <v>317</v>
      </c>
      <c r="K95" s="194"/>
      <c r="L95" s="505" t="s">
        <v>317</v>
      </c>
      <c r="M95" s="505"/>
      <c r="N95" s="194" t="s">
        <v>317</v>
      </c>
      <c r="O95" s="262"/>
      <c r="P95" s="877"/>
      <c r="Q95" s="262">
        <v>2</v>
      </c>
      <c r="R95" s="194"/>
      <c r="S95" s="205" t="s">
        <v>317</v>
      </c>
      <c r="T95" s="194"/>
      <c r="U95" s="505" t="s">
        <v>317</v>
      </c>
      <c r="V95" s="505"/>
      <c r="W95" s="194" t="s">
        <v>317</v>
      </c>
      <c r="X95" s="416"/>
      <c r="Y95" s="262">
        <v>1</v>
      </c>
      <c r="Z95" s="194"/>
      <c r="AA95" s="205" t="s">
        <v>317</v>
      </c>
      <c r="AB95" s="194"/>
      <c r="AC95" s="505" t="s">
        <v>317</v>
      </c>
      <c r="AD95" s="505"/>
      <c r="AE95" s="194" t="s">
        <v>317</v>
      </c>
      <c r="AF95" s="417"/>
      <c r="AG95" s="262">
        <v>0</v>
      </c>
      <c r="AH95" s="106"/>
      <c r="AI95" s="205" t="s">
        <v>317</v>
      </c>
      <c r="AJ95" s="194"/>
      <c r="AK95" s="505" t="s">
        <v>317</v>
      </c>
      <c r="AL95" s="194"/>
      <c r="AM95" s="194" t="s">
        <v>317</v>
      </c>
      <c r="AN95" s="417"/>
      <c r="AO95" s="262">
        <v>2</v>
      </c>
      <c r="AP95" s="106"/>
      <c r="AQ95" s="205" t="s">
        <v>317</v>
      </c>
      <c r="AR95" s="194"/>
      <c r="AS95" s="505" t="s">
        <v>317</v>
      </c>
      <c r="AT95" s="194"/>
      <c r="AU95" s="416" t="s">
        <v>317</v>
      </c>
      <c r="AW95" s="66" t="s">
        <v>1354</v>
      </c>
    </row>
    <row r="96" spans="1:49" x14ac:dyDescent="0.35">
      <c r="F96" s="414"/>
      <c r="G96" s="418"/>
      <c r="H96" s="459"/>
      <c r="I96" s="194"/>
      <c r="J96" s="261"/>
      <c r="K96" s="262"/>
      <c r="L96" s="542"/>
      <c r="M96" s="542"/>
      <c r="N96" s="262"/>
      <c r="O96" s="262"/>
      <c r="P96" s="877"/>
      <c r="Q96" s="262"/>
      <c r="R96" s="194"/>
      <c r="S96" s="261"/>
      <c r="T96" s="106"/>
      <c r="U96" s="505"/>
      <c r="V96" s="505"/>
      <c r="X96" s="416"/>
      <c r="Y96" s="262"/>
      <c r="Z96" s="194"/>
      <c r="AA96" s="261"/>
      <c r="AB96" s="106"/>
      <c r="AC96" s="542"/>
      <c r="AD96" s="542"/>
      <c r="AF96" s="417"/>
      <c r="AG96" s="262"/>
      <c r="AH96" s="106"/>
      <c r="AI96" s="261"/>
      <c r="AJ96" s="106"/>
      <c r="AK96" s="542"/>
      <c r="AL96" s="106"/>
      <c r="AN96" s="417"/>
      <c r="AO96" s="262"/>
      <c r="AP96" s="106"/>
      <c r="AQ96" s="261"/>
      <c r="AR96" s="106"/>
      <c r="AS96" s="542"/>
      <c r="AT96" s="106"/>
      <c r="AU96" s="417"/>
    </row>
    <row r="97" spans="1:49" x14ac:dyDescent="0.35">
      <c r="A97" s="124"/>
      <c r="B97" s="124"/>
      <c r="C97" s="124" t="s">
        <v>58</v>
      </c>
      <c r="D97" s="124"/>
      <c r="E97" s="72"/>
      <c r="F97" s="411">
        <v>2162</v>
      </c>
      <c r="G97" s="420"/>
      <c r="H97" s="411">
        <v>280</v>
      </c>
      <c r="I97" s="266"/>
      <c r="J97" s="206" t="s">
        <v>317</v>
      </c>
      <c r="K97" s="193"/>
      <c r="L97" s="541" t="s">
        <v>317</v>
      </c>
      <c r="M97" s="541"/>
      <c r="N97" s="193" t="s">
        <v>317</v>
      </c>
      <c r="O97" s="193"/>
      <c r="P97" s="878"/>
      <c r="Q97" s="266">
        <v>297</v>
      </c>
      <c r="R97" s="266"/>
      <c r="S97" s="206" t="s">
        <v>317</v>
      </c>
      <c r="T97" s="193"/>
      <c r="U97" s="541" t="s">
        <v>317</v>
      </c>
      <c r="V97" s="541"/>
      <c r="W97" s="193" t="s">
        <v>317</v>
      </c>
      <c r="X97" s="412"/>
      <c r="Y97" s="411">
        <v>287</v>
      </c>
      <c r="Z97" s="266"/>
      <c r="AA97" s="206" t="s">
        <v>317</v>
      </c>
      <c r="AB97" s="193"/>
      <c r="AC97" s="541" t="s">
        <v>317</v>
      </c>
      <c r="AD97" s="541"/>
      <c r="AE97" s="193" t="s">
        <v>317</v>
      </c>
      <c r="AF97" s="413"/>
      <c r="AG97" s="411">
        <v>525</v>
      </c>
      <c r="AH97" s="193"/>
      <c r="AI97" s="206" t="s">
        <v>317</v>
      </c>
      <c r="AJ97" s="193"/>
      <c r="AK97" s="273" t="s">
        <v>317</v>
      </c>
      <c r="AL97" s="193"/>
      <c r="AM97" s="193" t="s">
        <v>317</v>
      </c>
      <c r="AN97" s="413"/>
      <c r="AO97" s="266">
        <v>773</v>
      </c>
      <c r="AP97" s="269"/>
      <c r="AQ97" s="206" t="s">
        <v>317</v>
      </c>
      <c r="AR97" s="193"/>
      <c r="AS97" s="541" t="s">
        <v>317</v>
      </c>
      <c r="AT97" s="193"/>
      <c r="AU97" s="413" t="s">
        <v>317</v>
      </c>
      <c r="AW97" s="66" t="s">
        <v>1354</v>
      </c>
    </row>
    <row r="98" spans="1:49" x14ac:dyDescent="0.35">
      <c r="D98" s="66" t="s">
        <v>13</v>
      </c>
      <c r="F98" s="414">
        <v>159</v>
      </c>
      <c r="G98" s="418"/>
      <c r="H98" s="415"/>
      <c r="I98" s="194"/>
      <c r="J98" s="344"/>
      <c r="K98" s="194"/>
      <c r="L98" s="272"/>
      <c r="M98" s="194"/>
      <c r="N98" s="194"/>
      <c r="O98" s="194"/>
      <c r="P98" s="879"/>
      <c r="Q98" s="194"/>
      <c r="R98" s="194"/>
      <c r="S98" s="344"/>
      <c r="T98" s="194"/>
      <c r="U98" s="272"/>
      <c r="V98" s="194"/>
      <c r="W98" s="194"/>
      <c r="X98" s="416"/>
      <c r="Y98" s="415"/>
      <c r="Z98" s="194"/>
      <c r="AA98" s="205"/>
      <c r="AB98" s="194"/>
      <c r="AC98" s="272"/>
      <c r="AD98" s="194"/>
      <c r="AE98" s="194"/>
      <c r="AF98" s="417"/>
      <c r="AG98" s="459"/>
      <c r="AH98" s="106"/>
      <c r="AI98" s="205"/>
      <c r="AJ98" s="194"/>
      <c r="AK98" s="272"/>
      <c r="AL98" s="194"/>
      <c r="AM98" s="194"/>
      <c r="AN98" s="417"/>
      <c r="AO98" s="262"/>
      <c r="AP98" s="106"/>
      <c r="AQ98" s="205"/>
      <c r="AR98" s="194"/>
      <c r="AS98" s="272"/>
      <c r="AT98" s="194"/>
      <c r="AU98" s="416"/>
      <c r="AW98" s="66" t="s">
        <v>1354</v>
      </c>
    </row>
    <row r="99" spans="1:49" x14ac:dyDescent="0.35">
      <c r="E99" s="66" t="s">
        <v>322</v>
      </c>
      <c r="F99" s="414">
        <v>118</v>
      </c>
      <c r="G99" s="418"/>
      <c r="H99" s="262"/>
      <c r="I99" s="194"/>
      <c r="J99" s="344"/>
      <c r="K99" s="194"/>
      <c r="L99" s="272"/>
      <c r="M99" s="194"/>
      <c r="N99" s="194"/>
      <c r="O99" s="194"/>
      <c r="P99" s="879"/>
      <c r="Q99" s="1182"/>
      <c r="R99" s="194"/>
      <c r="S99" s="344"/>
      <c r="T99" s="194"/>
      <c r="U99" s="272"/>
      <c r="V99" s="194"/>
      <c r="W99" s="194"/>
      <c r="X99" s="416"/>
      <c r="Y99" s="262"/>
      <c r="Z99" s="194"/>
      <c r="AA99" s="205"/>
      <c r="AB99" s="194"/>
      <c r="AC99" s="272"/>
      <c r="AD99" s="194"/>
      <c r="AE99" s="194"/>
      <c r="AF99" s="417"/>
      <c r="AG99" s="262"/>
      <c r="AH99" s="106"/>
      <c r="AI99" s="205"/>
      <c r="AJ99" s="194"/>
      <c r="AK99" s="272"/>
      <c r="AL99" s="194"/>
      <c r="AM99" s="194"/>
      <c r="AN99" s="417"/>
      <c r="AO99" s="262"/>
      <c r="AP99" s="106"/>
      <c r="AQ99" s="205"/>
      <c r="AR99" s="194"/>
      <c r="AS99" s="272"/>
      <c r="AT99" s="194"/>
      <c r="AU99" s="416"/>
      <c r="AW99" s="66" t="s">
        <v>1354</v>
      </c>
    </row>
    <row r="100" spans="1:49" x14ac:dyDescent="0.35">
      <c r="E100" s="66" t="s">
        <v>323</v>
      </c>
      <c r="F100" s="414">
        <v>41</v>
      </c>
      <c r="G100" s="418"/>
      <c r="H100" s="262"/>
      <c r="I100" s="194"/>
      <c r="J100" s="344"/>
      <c r="K100" s="194"/>
      <c r="L100" s="272"/>
      <c r="M100" s="194"/>
      <c r="N100" s="194"/>
      <c r="O100" s="194"/>
      <c r="P100" s="879"/>
      <c r="Q100" s="194"/>
      <c r="R100" s="194"/>
      <c r="S100" s="344"/>
      <c r="T100" s="194"/>
      <c r="U100" s="272"/>
      <c r="V100" s="194"/>
      <c r="W100" s="194"/>
      <c r="X100" s="416"/>
      <c r="Y100" s="262"/>
      <c r="Z100" s="194"/>
      <c r="AA100" s="205"/>
      <c r="AB100" s="194"/>
      <c r="AC100" s="272"/>
      <c r="AD100" s="194"/>
      <c r="AE100" s="194"/>
      <c r="AF100" s="417"/>
      <c r="AG100" s="262"/>
      <c r="AH100" s="106"/>
      <c r="AI100" s="205"/>
      <c r="AJ100" s="194"/>
      <c r="AK100" s="272"/>
      <c r="AL100" s="194"/>
      <c r="AM100" s="194"/>
      <c r="AN100" s="417"/>
      <c r="AO100" s="262"/>
      <c r="AP100" s="106"/>
      <c r="AQ100" s="205"/>
      <c r="AR100" s="194"/>
      <c r="AS100" s="272"/>
      <c r="AT100" s="194"/>
      <c r="AU100" s="416"/>
      <c r="AW100" s="66" t="s">
        <v>1354</v>
      </c>
    </row>
    <row r="101" spans="1:49" x14ac:dyDescent="0.35">
      <c r="D101" s="66" t="s">
        <v>3</v>
      </c>
      <c r="F101" s="414">
        <v>1786</v>
      </c>
      <c r="G101" s="418"/>
      <c r="H101" s="262"/>
      <c r="I101" s="194"/>
      <c r="J101" s="344"/>
      <c r="K101" s="194"/>
      <c r="L101" s="272"/>
      <c r="M101" s="194"/>
      <c r="N101" s="194"/>
      <c r="O101" s="106"/>
      <c r="P101" s="880"/>
      <c r="Q101" s="262"/>
      <c r="R101" s="194"/>
      <c r="S101" s="344"/>
      <c r="T101" s="194"/>
      <c r="U101" s="272"/>
      <c r="V101" s="194"/>
      <c r="W101" s="194"/>
      <c r="X101" s="416"/>
      <c r="Y101" s="262"/>
      <c r="Z101" s="194"/>
      <c r="AA101" s="205"/>
      <c r="AB101" s="194"/>
      <c r="AC101" s="272"/>
      <c r="AD101" s="194"/>
      <c r="AE101" s="194"/>
      <c r="AF101" s="417"/>
      <c r="AG101" s="262"/>
      <c r="AH101" s="106"/>
      <c r="AI101" s="205"/>
      <c r="AJ101" s="194"/>
      <c r="AK101" s="272"/>
      <c r="AL101" s="194"/>
      <c r="AM101" s="194"/>
      <c r="AN101" s="417"/>
      <c r="AO101" s="262"/>
      <c r="AP101" s="106"/>
      <c r="AQ101" s="205"/>
      <c r="AR101" s="194"/>
      <c r="AS101" s="272"/>
      <c r="AT101" s="194"/>
      <c r="AU101" s="416"/>
      <c r="AW101" s="66" t="s">
        <v>1354</v>
      </c>
    </row>
    <row r="102" spans="1:49" x14ac:dyDescent="0.35">
      <c r="D102" s="66" t="s">
        <v>4</v>
      </c>
      <c r="F102" s="414">
        <v>217</v>
      </c>
      <c r="G102" s="418"/>
      <c r="H102" s="262"/>
      <c r="I102" s="194"/>
      <c r="J102" s="344"/>
      <c r="K102" s="194"/>
      <c r="L102" s="272"/>
      <c r="M102" s="194"/>
      <c r="N102" s="194"/>
      <c r="O102" s="262"/>
      <c r="P102" s="877"/>
      <c r="Q102" s="262"/>
      <c r="R102" s="194"/>
      <c r="S102" s="344"/>
      <c r="T102" s="194"/>
      <c r="U102" s="272"/>
      <c r="V102" s="194"/>
      <c r="W102" s="194"/>
      <c r="X102" s="416"/>
      <c r="Y102" s="262"/>
      <c r="Z102" s="194"/>
      <c r="AA102" s="205"/>
      <c r="AB102" s="194"/>
      <c r="AC102" s="272"/>
      <c r="AD102" s="194"/>
      <c r="AE102" s="194"/>
      <c r="AF102" s="417"/>
      <c r="AG102" s="262"/>
      <c r="AH102" s="106"/>
      <c r="AI102" s="205"/>
      <c r="AJ102" s="194"/>
      <c r="AK102" s="272"/>
      <c r="AL102" s="194"/>
      <c r="AM102" s="194"/>
      <c r="AN102" s="417"/>
      <c r="AO102" s="262"/>
      <c r="AP102" s="106"/>
      <c r="AQ102" s="205"/>
      <c r="AR102" s="194"/>
      <c r="AS102" s="272"/>
      <c r="AT102" s="194"/>
      <c r="AU102" s="416"/>
      <c r="AW102" s="66" t="s">
        <v>1354</v>
      </c>
    </row>
    <row r="103" spans="1:49" x14ac:dyDescent="0.35">
      <c r="D103" s="66" t="s">
        <v>14</v>
      </c>
      <c r="F103" s="414">
        <v>0</v>
      </c>
      <c r="G103" s="418"/>
      <c r="H103" s="415"/>
      <c r="I103" s="194"/>
      <c r="J103" s="344"/>
      <c r="K103" s="194"/>
      <c r="L103" s="272"/>
      <c r="M103" s="194"/>
      <c r="N103" s="194"/>
      <c r="O103" s="262"/>
      <c r="P103" s="877"/>
      <c r="Q103" s="194"/>
      <c r="R103" s="194"/>
      <c r="S103" s="344"/>
      <c r="T103" s="194"/>
      <c r="U103" s="272"/>
      <c r="V103" s="194"/>
      <c r="W103" s="194"/>
      <c r="X103" s="416"/>
      <c r="Y103" s="415"/>
      <c r="Z103" s="194"/>
      <c r="AA103" s="205"/>
      <c r="AB103" s="194"/>
      <c r="AC103" s="272"/>
      <c r="AD103" s="194"/>
      <c r="AE103" s="194"/>
      <c r="AF103" s="417"/>
      <c r="AG103" s="459"/>
      <c r="AH103" s="106"/>
      <c r="AI103" s="205"/>
      <c r="AJ103" s="194"/>
      <c r="AK103" s="272"/>
      <c r="AL103" s="194"/>
      <c r="AM103" s="194"/>
      <c r="AN103" s="417"/>
      <c r="AO103" s="262"/>
      <c r="AP103" s="106"/>
      <c r="AQ103" s="205"/>
      <c r="AR103" s="194"/>
      <c r="AS103" s="272"/>
      <c r="AT103" s="194"/>
      <c r="AU103" s="416"/>
      <c r="AW103" s="66" t="s">
        <v>1354</v>
      </c>
    </row>
    <row r="104" spans="1:49" x14ac:dyDescent="0.35">
      <c r="A104" s="124"/>
      <c r="B104" s="124"/>
      <c r="C104" s="124" t="s">
        <v>14</v>
      </c>
      <c r="D104" s="124"/>
      <c r="E104" s="72"/>
      <c r="F104" s="411">
        <v>264</v>
      </c>
      <c r="G104" s="420"/>
      <c r="H104" s="411">
        <v>46</v>
      </c>
      <c r="I104" s="266"/>
      <c r="J104" s="343" t="s">
        <v>317</v>
      </c>
      <c r="K104" s="193"/>
      <c r="L104" s="273" t="s">
        <v>317</v>
      </c>
      <c r="M104" s="193"/>
      <c r="N104" s="193" t="s">
        <v>317</v>
      </c>
      <c r="O104" s="193"/>
      <c r="P104" s="878"/>
      <c r="Q104" s="266">
        <v>48</v>
      </c>
      <c r="R104" s="266"/>
      <c r="S104" s="343" t="s">
        <v>317</v>
      </c>
      <c r="T104" s="193"/>
      <c r="U104" s="273" t="s">
        <v>317</v>
      </c>
      <c r="V104" s="193"/>
      <c r="W104" s="193" t="s">
        <v>317</v>
      </c>
      <c r="X104" s="412"/>
      <c r="Y104" s="411">
        <v>47</v>
      </c>
      <c r="Z104" s="266"/>
      <c r="AA104" s="206" t="s">
        <v>317</v>
      </c>
      <c r="AB104" s="193"/>
      <c r="AC104" s="273" t="s">
        <v>317</v>
      </c>
      <c r="AD104" s="193"/>
      <c r="AE104" s="193" t="s">
        <v>317</v>
      </c>
      <c r="AF104" s="413"/>
      <c r="AG104" s="411">
        <v>18</v>
      </c>
      <c r="AH104" s="193"/>
      <c r="AI104" s="206" t="s">
        <v>317</v>
      </c>
      <c r="AJ104" s="193"/>
      <c r="AK104" s="273" t="s">
        <v>317</v>
      </c>
      <c r="AL104" s="193"/>
      <c r="AM104" s="193" t="s">
        <v>317</v>
      </c>
      <c r="AN104" s="413"/>
      <c r="AO104" s="266">
        <v>105</v>
      </c>
      <c r="AP104" s="269"/>
      <c r="AQ104" s="206" t="s">
        <v>317</v>
      </c>
      <c r="AR104" s="193"/>
      <c r="AS104" s="273" t="s">
        <v>317</v>
      </c>
      <c r="AT104" s="193"/>
      <c r="AU104" s="413" t="s">
        <v>317</v>
      </c>
      <c r="AW104" s="66" t="s">
        <v>1354</v>
      </c>
    </row>
    <row r="105" spans="1:49" x14ac:dyDescent="0.35">
      <c r="D105" s="66" t="s">
        <v>13</v>
      </c>
      <c r="F105" s="414">
        <v>182</v>
      </c>
      <c r="G105" s="418"/>
      <c r="H105" s="415">
        <v>15</v>
      </c>
      <c r="I105" s="194"/>
      <c r="J105" s="344" t="s">
        <v>317</v>
      </c>
      <c r="K105" s="194"/>
      <c r="L105" s="272" t="s">
        <v>317</v>
      </c>
      <c r="M105" s="194"/>
      <c r="N105" s="194" t="s">
        <v>317</v>
      </c>
      <c r="O105" s="194"/>
      <c r="P105" s="879"/>
      <c r="Q105" s="194">
        <v>23</v>
      </c>
      <c r="R105" s="194"/>
      <c r="S105" s="344" t="s">
        <v>317</v>
      </c>
      <c r="T105" s="194"/>
      <c r="U105" s="272" t="s">
        <v>317</v>
      </c>
      <c r="V105" s="194"/>
      <c r="W105" s="194" t="s">
        <v>317</v>
      </c>
      <c r="X105" s="416"/>
      <c r="Y105" s="415">
        <v>41</v>
      </c>
      <c r="Z105" s="194"/>
      <c r="AA105" s="205" t="s">
        <v>317</v>
      </c>
      <c r="AB105" s="194"/>
      <c r="AC105" s="272" t="s">
        <v>317</v>
      </c>
      <c r="AD105" s="194"/>
      <c r="AE105" s="194" t="s">
        <v>317</v>
      </c>
      <c r="AF105" s="417"/>
      <c r="AG105" s="459">
        <v>12</v>
      </c>
      <c r="AH105" s="106"/>
      <c r="AI105" s="205" t="s">
        <v>317</v>
      </c>
      <c r="AJ105" s="194"/>
      <c r="AK105" s="272" t="s">
        <v>317</v>
      </c>
      <c r="AL105" s="194"/>
      <c r="AM105" s="194" t="s">
        <v>317</v>
      </c>
      <c r="AN105" s="417"/>
      <c r="AO105" s="262">
        <v>91</v>
      </c>
      <c r="AP105" s="106"/>
      <c r="AQ105" s="205" t="s">
        <v>317</v>
      </c>
      <c r="AR105" s="194"/>
      <c r="AS105" s="272" t="s">
        <v>317</v>
      </c>
      <c r="AT105" s="194"/>
      <c r="AU105" s="416" t="s">
        <v>317</v>
      </c>
      <c r="AW105" s="66" t="s">
        <v>1354</v>
      </c>
    </row>
    <row r="106" spans="1:49" x14ac:dyDescent="0.35">
      <c r="E106" s="66" t="s">
        <v>322</v>
      </c>
      <c r="F106" s="414">
        <v>147</v>
      </c>
      <c r="G106" s="418"/>
      <c r="H106" s="1182">
        <v>15</v>
      </c>
      <c r="I106" s="194"/>
      <c r="J106" s="344" t="s">
        <v>317</v>
      </c>
      <c r="K106" s="194"/>
      <c r="L106" s="272" t="s">
        <v>317</v>
      </c>
      <c r="M106" s="194"/>
      <c r="N106" s="194" t="s">
        <v>317</v>
      </c>
      <c r="O106" s="194"/>
      <c r="P106" s="879"/>
      <c r="Q106" s="1182">
        <v>23</v>
      </c>
      <c r="R106" s="194"/>
      <c r="S106" s="344" t="s">
        <v>317</v>
      </c>
      <c r="T106" s="194"/>
      <c r="U106" s="272" t="s">
        <v>317</v>
      </c>
      <c r="V106" s="194"/>
      <c r="W106" s="194" t="s">
        <v>317</v>
      </c>
      <c r="X106" s="416"/>
      <c r="Y106" s="1182">
        <v>41</v>
      </c>
      <c r="Z106" s="194"/>
      <c r="AA106" s="205" t="s">
        <v>317</v>
      </c>
      <c r="AB106" s="194"/>
      <c r="AC106" s="272" t="s">
        <v>317</v>
      </c>
      <c r="AD106" s="194"/>
      <c r="AE106" s="194" t="s">
        <v>317</v>
      </c>
      <c r="AF106" s="417"/>
      <c r="AG106" s="459">
        <v>6</v>
      </c>
      <c r="AH106" s="106"/>
      <c r="AI106" s="205" t="s">
        <v>317</v>
      </c>
      <c r="AJ106" s="194"/>
      <c r="AK106" s="272" t="s">
        <v>317</v>
      </c>
      <c r="AL106" s="194"/>
      <c r="AM106" s="194" t="s">
        <v>317</v>
      </c>
      <c r="AN106" s="417"/>
      <c r="AO106" s="262">
        <v>62</v>
      </c>
      <c r="AP106" s="106"/>
      <c r="AQ106" s="205" t="s">
        <v>317</v>
      </c>
      <c r="AR106" s="194"/>
      <c r="AS106" s="272" t="s">
        <v>317</v>
      </c>
      <c r="AT106" s="194"/>
      <c r="AU106" s="416" t="s">
        <v>317</v>
      </c>
      <c r="AW106" s="66" t="s">
        <v>1354</v>
      </c>
    </row>
    <row r="107" spans="1:49" x14ac:dyDescent="0.35">
      <c r="E107" s="66" t="s">
        <v>323</v>
      </c>
      <c r="F107" s="414">
        <v>35</v>
      </c>
      <c r="G107" s="418"/>
      <c r="H107" s="415">
        <v>0</v>
      </c>
      <c r="I107" s="194"/>
      <c r="J107" s="344" t="s">
        <v>317</v>
      </c>
      <c r="K107" s="194"/>
      <c r="L107" s="272" t="s">
        <v>317</v>
      </c>
      <c r="M107" s="194"/>
      <c r="N107" s="194" t="s">
        <v>317</v>
      </c>
      <c r="O107" s="194"/>
      <c r="P107" s="879"/>
      <c r="Q107" s="194">
        <v>0</v>
      </c>
      <c r="R107" s="194"/>
      <c r="S107" s="344" t="s">
        <v>317</v>
      </c>
      <c r="T107" s="194"/>
      <c r="U107" s="272" t="s">
        <v>317</v>
      </c>
      <c r="V107" s="194"/>
      <c r="W107" s="194" t="s">
        <v>317</v>
      </c>
      <c r="X107" s="416"/>
      <c r="Y107" s="415">
        <v>0</v>
      </c>
      <c r="Z107" s="194"/>
      <c r="AA107" s="205" t="s">
        <v>317</v>
      </c>
      <c r="AB107" s="194"/>
      <c r="AC107" s="272" t="s">
        <v>317</v>
      </c>
      <c r="AD107" s="194"/>
      <c r="AE107" s="194" t="s">
        <v>317</v>
      </c>
      <c r="AF107" s="417"/>
      <c r="AG107" s="459">
        <v>6</v>
      </c>
      <c r="AH107" s="106"/>
      <c r="AI107" s="205" t="s">
        <v>317</v>
      </c>
      <c r="AJ107" s="194"/>
      <c r="AK107" s="272" t="s">
        <v>317</v>
      </c>
      <c r="AL107" s="194"/>
      <c r="AM107" s="194" t="s">
        <v>317</v>
      </c>
      <c r="AN107" s="417"/>
      <c r="AO107" s="262">
        <v>29</v>
      </c>
      <c r="AP107" s="106"/>
      <c r="AQ107" s="205" t="s">
        <v>317</v>
      </c>
      <c r="AR107" s="194"/>
      <c r="AS107" s="272" t="s">
        <v>317</v>
      </c>
      <c r="AT107" s="194"/>
      <c r="AU107" s="416" t="s">
        <v>317</v>
      </c>
      <c r="AW107" s="66" t="s">
        <v>1354</v>
      </c>
    </row>
    <row r="108" spans="1:49" x14ac:dyDescent="0.35">
      <c r="D108" s="66" t="s">
        <v>3</v>
      </c>
      <c r="F108" s="414">
        <v>38</v>
      </c>
      <c r="G108" s="418"/>
      <c r="H108" s="1182">
        <v>13</v>
      </c>
      <c r="I108" s="194"/>
      <c r="J108" s="344" t="s">
        <v>317</v>
      </c>
      <c r="K108" s="194"/>
      <c r="L108" s="272" t="s">
        <v>317</v>
      </c>
      <c r="M108" s="194"/>
      <c r="N108" s="194" t="s">
        <v>317</v>
      </c>
      <c r="O108" s="106"/>
      <c r="P108" s="880"/>
      <c r="Q108" s="262">
        <v>8</v>
      </c>
      <c r="R108" s="194"/>
      <c r="S108" s="344" t="s">
        <v>317</v>
      </c>
      <c r="T108" s="194"/>
      <c r="U108" s="272" t="s">
        <v>317</v>
      </c>
      <c r="V108" s="194"/>
      <c r="W108" s="194" t="s">
        <v>317</v>
      </c>
      <c r="X108" s="416"/>
      <c r="Y108" s="1182">
        <v>6</v>
      </c>
      <c r="Z108" s="194"/>
      <c r="AA108" s="205" t="s">
        <v>317</v>
      </c>
      <c r="AB108" s="194"/>
      <c r="AC108" s="272" t="s">
        <v>317</v>
      </c>
      <c r="AD108" s="194"/>
      <c r="AE108" s="194" t="s">
        <v>317</v>
      </c>
      <c r="AF108" s="417"/>
      <c r="AG108" s="459">
        <v>5</v>
      </c>
      <c r="AH108" s="106"/>
      <c r="AI108" s="205" t="s">
        <v>317</v>
      </c>
      <c r="AJ108" s="194"/>
      <c r="AK108" s="272" t="s">
        <v>317</v>
      </c>
      <c r="AL108" s="194"/>
      <c r="AM108" s="194" t="s">
        <v>317</v>
      </c>
      <c r="AN108" s="417"/>
      <c r="AO108" s="262">
        <v>6</v>
      </c>
      <c r="AP108" s="106"/>
      <c r="AQ108" s="205" t="s">
        <v>317</v>
      </c>
      <c r="AR108" s="194"/>
      <c r="AS108" s="272" t="s">
        <v>317</v>
      </c>
      <c r="AT108" s="194"/>
      <c r="AU108" s="416" t="s">
        <v>317</v>
      </c>
      <c r="AW108" s="66" t="s">
        <v>1354</v>
      </c>
    </row>
    <row r="109" spans="1:49" x14ac:dyDescent="0.35">
      <c r="D109" s="66" t="s">
        <v>4</v>
      </c>
      <c r="F109" s="414">
        <v>27</v>
      </c>
      <c r="G109" s="418"/>
      <c r="H109" s="415">
        <v>1</v>
      </c>
      <c r="I109" s="194"/>
      <c r="J109" s="344" t="s">
        <v>317</v>
      </c>
      <c r="K109" s="194"/>
      <c r="L109" s="272" t="s">
        <v>317</v>
      </c>
      <c r="M109" s="194"/>
      <c r="N109" s="194" t="s">
        <v>317</v>
      </c>
      <c r="O109" s="262"/>
      <c r="P109" s="877"/>
      <c r="Q109" s="262">
        <v>17</v>
      </c>
      <c r="R109" s="194"/>
      <c r="S109" s="344" t="s">
        <v>317</v>
      </c>
      <c r="T109" s="194"/>
      <c r="U109" s="272" t="s">
        <v>317</v>
      </c>
      <c r="V109" s="194"/>
      <c r="W109" s="194" t="s">
        <v>317</v>
      </c>
      <c r="X109" s="416"/>
      <c r="Y109" s="415">
        <v>0</v>
      </c>
      <c r="Z109" s="194"/>
      <c r="AA109" s="205" t="s">
        <v>317</v>
      </c>
      <c r="AB109" s="194"/>
      <c r="AC109" s="272" t="s">
        <v>317</v>
      </c>
      <c r="AD109" s="194"/>
      <c r="AE109" s="194" t="s">
        <v>317</v>
      </c>
      <c r="AF109" s="417"/>
      <c r="AG109" s="459">
        <v>1</v>
      </c>
      <c r="AH109" s="106"/>
      <c r="AI109" s="205" t="s">
        <v>317</v>
      </c>
      <c r="AJ109" s="194"/>
      <c r="AK109" s="272" t="s">
        <v>317</v>
      </c>
      <c r="AL109" s="194"/>
      <c r="AM109" s="194" t="s">
        <v>317</v>
      </c>
      <c r="AN109" s="417"/>
      <c r="AO109" s="262">
        <v>8</v>
      </c>
      <c r="AP109" s="106"/>
      <c r="AQ109" s="205" t="s">
        <v>317</v>
      </c>
      <c r="AR109" s="194"/>
      <c r="AS109" s="272" t="s">
        <v>317</v>
      </c>
      <c r="AT109" s="194"/>
      <c r="AU109" s="416" t="s">
        <v>317</v>
      </c>
      <c r="AW109" s="66" t="s">
        <v>1354</v>
      </c>
    </row>
    <row r="110" spans="1:49" x14ac:dyDescent="0.35">
      <c r="D110" s="66" t="s">
        <v>14</v>
      </c>
      <c r="F110" s="414">
        <v>17</v>
      </c>
      <c r="G110" s="418"/>
      <c r="H110" s="1182">
        <v>17</v>
      </c>
      <c r="I110" s="194"/>
      <c r="J110" s="344" t="s">
        <v>317</v>
      </c>
      <c r="K110" s="194"/>
      <c r="L110" s="272" t="s">
        <v>317</v>
      </c>
      <c r="M110" s="194"/>
      <c r="N110" s="194" t="s">
        <v>317</v>
      </c>
      <c r="O110" s="262"/>
      <c r="P110" s="877"/>
      <c r="Q110" s="194">
        <v>0</v>
      </c>
      <c r="R110" s="194"/>
      <c r="S110" s="344" t="s">
        <v>317</v>
      </c>
      <c r="T110" s="194"/>
      <c r="U110" s="272" t="s">
        <v>317</v>
      </c>
      <c r="V110" s="194"/>
      <c r="W110" s="194" t="s">
        <v>317</v>
      </c>
      <c r="X110" s="416"/>
      <c r="Y110" s="415">
        <v>0</v>
      </c>
      <c r="Z110" s="194"/>
      <c r="AA110" s="205" t="s">
        <v>317</v>
      </c>
      <c r="AB110" s="194"/>
      <c r="AC110" s="272" t="s">
        <v>317</v>
      </c>
      <c r="AD110" s="194"/>
      <c r="AE110" s="194" t="s">
        <v>317</v>
      </c>
      <c r="AF110" s="417"/>
      <c r="AG110" s="459">
        <v>0</v>
      </c>
      <c r="AH110" s="106"/>
      <c r="AI110" s="205" t="s">
        <v>317</v>
      </c>
      <c r="AJ110" s="194"/>
      <c r="AK110" s="272" t="s">
        <v>317</v>
      </c>
      <c r="AL110" s="194"/>
      <c r="AM110" s="194" t="s">
        <v>317</v>
      </c>
      <c r="AN110" s="417"/>
      <c r="AO110" s="262">
        <v>0</v>
      </c>
      <c r="AP110" s="106"/>
      <c r="AQ110" s="205" t="s">
        <v>317</v>
      </c>
      <c r="AR110" s="194"/>
      <c r="AS110" s="272" t="s">
        <v>317</v>
      </c>
      <c r="AT110" s="194"/>
      <c r="AU110" s="416" t="s">
        <v>317</v>
      </c>
      <c r="AW110" s="66" t="s">
        <v>1354</v>
      </c>
    </row>
    <row r="111" spans="1:49" x14ac:dyDescent="0.35">
      <c r="A111" s="99"/>
      <c r="B111" s="99"/>
      <c r="C111" s="99"/>
      <c r="F111" s="414"/>
      <c r="G111" s="418"/>
      <c r="H111" s="415"/>
      <c r="I111" s="194"/>
      <c r="J111" s="342"/>
      <c r="K111" s="262"/>
      <c r="L111" s="275"/>
      <c r="M111" s="262"/>
      <c r="N111" s="262"/>
      <c r="O111" s="262"/>
      <c r="P111" s="877"/>
      <c r="Q111" s="194"/>
      <c r="R111" s="194"/>
      <c r="S111" s="342"/>
      <c r="T111" s="106"/>
      <c r="U111" s="272"/>
      <c r="V111" s="194"/>
      <c r="X111" s="416"/>
      <c r="Y111" s="415"/>
      <c r="Z111" s="194"/>
      <c r="AA111" s="261"/>
      <c r="AB111" s="106"/>
      <c r="AC111" s="275"/>
      <c r="AD111" s="106"/>
      <c r="AF111" s="417"/>
      <c r="AG111" s="459"/>
      <c r="AH111" s="106"/>
      <c r="AI111" s="261"/>
      <c r="AJ111" s="106"/>
      <c r="AK111" s="275"/>
      <c r="AL111" s="106"/>
      <c r="AN111" s="417"/>
      <c r="AO111" s="262"/>
      <c r="AP111" s="106"/>
      <c r="AQ111" s="261"/>
      <c r="AR111" s="106"/>
      <c r="AS111" s="275"/>
      <c r="AT111" s="106"/>
      <c r="AU111" s="417"/>
      <c r="AW111" s="66" t="s">
        <v>1354</v>
      </c>
    </row>
    <row r="112" spans="1:49" ht="16.5" x14ac:dyDescent="0.35">
      <c r="A112" s="121"/>
      <c r="B112" s="121" t="s">
        <v>14</v>
      </c>
      <c r="C112" s="121"/>
      <c r="D112" s="121"/>
      <c r="E112" s="109"/>
      <c r="F112" s="407">
        <v>576</v>
      </c>
      <c r="G112" s="408"/>
      <c r="H112" s="407">
        <v>300</v>
      </c>
      <c r="I112" s="195"/>
      <c r="J112" s="345" t="s">
        <v>317</v>
      </c>
      <c r="K112" s="195"/>
      <c r="L112" s="274" t="s">
        <v>317</v>
      </c>
      <c r="M112" s="195"/>
      <c r="N112" s="195" t="s">
        <v>317</v>
      </c>
      <c r="O112" s="195"/>
      <c r="P112" s="874"/>
      <c r="Q112" s="195">
        <v>105</v>
      </c>
      <c r="R112" s="195"/>
      <c r="S112" s="345" t="s">
        <v>317</v>
      </c>
      <c r="T112" s="195"/>
      <c r="U112" s="274" t="s">
        <v>317</v>
      </c>
      <c r="V112" s="195"/>
      <c r="W112" s="195" t="s">
        <v>317</v>
      </c>
      <c r="X112" s="409"/>
      <c r="Y112" s="407">
        <v>104</v>
      </c>
      <c r="Z112" s="195"/>
      <c r="AA112" s="204" t="s">
        <v>317</v>
      </c>
      <c r="AB112" s="195"/>
      <c r="AC112" s="274" t="s">
        <v>317</v>
      </c>
      <c r="AD112" s="195"/>
      <c r="AE112" s="195" t="s">
        <v>317</v>
      </c>
      <c r="AF112" s="410"/>
      <c r="AG112" s="407">
        <v>50</v>
      </c>
      <c r="AH112" s="195"/>
      <c r="AI112" s="204" t="s">
        <v>317</v>
      </c>
      <c r="AJ112" s="195"/>
      <c r="AK112" s="274" t="s">
        <v>317</v>
      </c>
      <c r="AL112" s="195"/>
      <c r="AM112" s="195" t="s">
        <v>317</v>
      </c>
      <c r="AN112" s="409"/>
      <c r="AO112" s="195">
        <v>17</v>
      </c>
      <c r="AP112" s="197"/>
      <c r="AQ112" s="204" t="s">
        <v>317</v>
      </c>
      <c r="AR112" s="195"/>
      <c r="AS112" s="274" t="s">
        <v>317</v>
      </c>
      <c r="AT112" s="195"/>
      <c r="AU112" s="409" t="s">
        <v>317</v>
      </c>
      <c r="AW112" s="66" t="s">
        <v>1354</v>
      </c>
    </row>
    <row r="113" spans="1:41" x14ac:dyDescent="0.35">
      <c r="A113" s="99"/>
      <c r="B113" s="99"/>
      <c r="C113" s="99"/>
      <c r="F113" s="347"/>
      <c r="G113" s="111"/>
      <c r="H113" s="62"/>
      <c r="I113" s="62"/>
      <c r="L113" s="255"/>
      <c r="M113" s="62"/>
      <c r="O113" s="62"/>
      <c r="P113" s="62"/>
      <c r="Q113" s="62"/>
      <c r="R113" s="62"/>
      <c r="AO113" s="111" t="s">
        <v>1354</v>
      </c>
    </row>
    <row r="115" spans="1:41" ht="17" x14ac:dyDescent="0.35">
      <c r="B115" s="422" t="s">
        <v>489</v>
      </c>
      <c r="C115" s="519"/>
      <c r="D115" s="519"/>
      <c r="E115" s="519"/>
      <c r="F115" s="1179"/>
      <c r="G115" s="519"/>
      <c r="H115" s="1184"/>
      <c r="I115" s="520"/>
      <c r="J115" s="546"/>
      <c r="K115" s="521"/>
      <c r="L115" s="546"/>
      <c r="M115" s="519"/>
      <c r="N115" s="519"/>
      <c r="O115" s="518"/>
      <c r="P115" s="518"/>
      <c r="Q115" s="1179"/>
      <c r="R115" s="519"/>
      <c r="S115" s="521"/>
      <c r="T115" s="519"/>
      <c r="U115" s="546"/>
      <c r="V115" s="519"/>
      <c r="W115" s="520"/>
      <c r="X115" s="519"/>
      <c r="Y115" s="1179"/>
      <c r="Z115" s="519"/>
      <c r="AA115" s="519"/>
      <c r="AB115" s="519"/>
      <c r="AC115" s="546"/>
      <c r="AD115" s="518"/>
      <c r="AE115" s="521"/>
      <c r="AF115" s="518"/>
      <c r="AG115" s="1179"/>
      <c r="AH115" s="518"/>
    </row>
    <row r="116" spans="1:41" x14ac:dyDescent="0.35">
      <c r="B116" s="1418" t="s">
        <v>2973</v>
      </c>
      <c r="C116" s="545"/>
      <c r="D116" s="545"/>
      <c r="E116" s="545"/>
      <c r="F116" s="1172"/>
      <c r="G116" s="545"/>
      <c r="H116" s="1172"/>
      <c r="I116" s="545"/>
      <c r="J116" s="472"/>
      <c r="K116" s="545"/>
      <c r="L116" s="472"/>
      <c r="M116" s="545"/>
      <c r="N116" s="1419"/>
      <c r="O116" s="545"/>
      <c r="P116" s="545"/>
      <c r="Q116" s="1172"/>
      <c r="R116" s="545"/>
      <c r="S116" s="545"/>
      <c r="T116" s="545"/>
      <c r="U116" s="472"/>
      <c r="V116" s="545"/>
      <c r="W116" s="1419"/>
      <c r="X116" s="545"/>
      <c r="Y116" s="1172"/>
      <c r="Z116" s="545"/>
      <c r="AA116" s="545"/>
      <c r="AB116" s="545"/>
      <c r="AC116" s="472"/>
      <c r="AD116" s="545"/>
      <c r="AE116" s="1419"/>
      <c r="AF116" s="545"/>
      <c r="AG116" s="1172"/>
      <c r="AH116" s="545"/>
    </row>
    <row r="117" spans="1:41" x14ac:dyDescent="0.35">
      <c r="B117" s="545" t="s">
        <v>494</v>
      </c>
      <c r="C117" s="545"/>
      <c r="D117" s="545"/>
      <c r="E117" s="545"/>
      <c r="F117" s="1172"/>
      <c r="G117" s="545"/>
      <c r="H117" s="1172"/>
      <c r="I117" s="545"/>
      <c r="J117" s="472"/>
      <c r="K117" s="545"/>
      <c r="L117" s="472"/>
      <c r="M117" s="545"/>
      <c r="N117" s="1419"/>
      <c r="O117" s="545"/>
      <c r="P117" s="545"/>
      <c r="Q117" s="1172"/>
      <c r="R117" s="545"/>
      <c r="S117" s="545"/>
      <c r="T117" s="545"/>
      <c r="U117" s="472"/>
      <c r="V117" s="545"/>
      <c r="W117" s="1419"/>
      <c r="X117" s="545"/>
      <c r="Y117" s="1172"/>
      <c r="Z117" s="545"/>
      <c r="AA117" s="545"/>
      <c r="AB117" s="545"/>
      <c r="AC117" s="472"/>
      <c r="AD117" s="545"/>
      <c r="AE117" s="1419"/>
      <c r="AF117" s="545"/>
      <c r="AG117" s="1172"/>
      <c r="AH117" s="545"/>
    </row>
    <row r="118" spans="1:41" ht="17" x14ac:dyDescent="0.35">
      <c r="B118" s="545" t="s">
        <v>1353</v>
      </c>
      <c r="C118" s="519"/>
      <c r="D118" s="519"/>
      <c r="E118" s="519"/>
      <c r="F118" s="1179"/>
      <c r="G118" s="519"/>
      <c r="H118" s="1184"/>
      <c r="I118" s="520"/>
      <c r="J118" s="546"/>
      <c r="K118" s="521"/>
      <c r="L118" s="546"/>
      <c r="M118" s="519"/>
      <c r="N118" s="519"/>
      <c r="O118" s="518"/>
      <c r="P118" s="518"/>
      <c r="Q118" s="1179"/>
      <c r="R118" s="519"/>
      <c r="S118" s="521"/>
      <c r="T118" s="519"/>
      <c r="U118" s="546"/>
      <c r="V118" s="519"/>
      <c r="W118" s="520"/>
      <c r="X118" s="519"/>
      <c r="Y118" s="1179"/>
      <c r="Z118" s="519"/>
      <c r="AA118" s="519"/>
      <c r="AB118" s="519"/>
      <c r="AC118" s="546"/>
      <c r="AD118" s="518"/>
      <c r="AE118" s="521"/>
      <c r="AF118" s="518"/>
      <c r="AG118" s="1179"/>
      <c r="AH118" s="518"/>
    </row>
    <row r="119" spans="1:41" ht="17" x14ac:dyDescent="0.35">
      <c r="B119" s="422" t="s">
        <v>491</v>
      </c>
      <c r="C119" s="519"/>
      <c r="D119" s="519"/>
      <c r="E119" s="519"/>
      <c r="F119" s="1179"/>
      <c r="G119" s="519"/>
      <c r="H119" s="1184"/>
      <c r="I119" s="520"/>
      <c r="J119" s="546"/>
      <c r="K119" s="521"/>
      <c r="L119" s="546"/>
      <c r="M119" s="519"/>
      <c r="N119" s="519"/>
      <c r="O119" s="518"/>
      <c r="P119" s="518"/>
      <c r="Q119" s="1179"/>
      <c r="R119" s="519"/>
      <c r="S119" s="521"/>
      <c r="T119" s="519"/>
      <c r="U119" s="546"/>
      <c r="V119" s="519"/>
      <c r="W119" s="520"/>
      <c r="X119" s="519"/>
      <c r="Y119" s="1179"/>
      <c r="Z119" s="519"/>
      <c r="AA119" s="519"/>
      <c r="AB119" s="519"/>
      <c r="AC119" s="546"/>
      <c r="AD119" s="518"/>
      <c r="AE119" s="521"/>
      <c r="AF119" s="518"/>
      <c r="AG119" s="1179"/>
      <c r="AH119" s="518"/>
    </row>
    <row r="120" spans="1:41" x14ac:dyDescent="0.35">
      <c r="B120" s="422" t="s">
        <v>492</v>
      </c>
    </row>
    <row r="121" spans="1:41" x14ac:dyDescent="0.35">
      <c r="B121" s="1419" t="s">
        <v>518</v>
      </c>
    </row>
    <row r="122" spans="1:41" x14ac:dyDescent="0.35">
      <c r="B122" s="1419"/>
    </row>
  </sheetData>
  <mergeCells count="11">
    <mergeCell ref="A10:J10"/>
    <mergeCell ref="A5:AC5"/>
    <mergeCell ref="A7:AE7"/>
    <mergeCell ref="AO13:AU13"/>
    <mergeCell ref="A12:D12"/>
    <mergeCell ref="H12:AM12"/>
    <mergeCell ref="A13:E14"/>
    <mergeCell ref="H13:O13"/>
    <mergeCell ref="Q13:X13"/>
    <mergeCell ref="Y13:AF13"/>
    <mergeCell ref="AG13:AN13"/>
  </mergeCells>
  <hyperlinks>
    <hyperlink ref="A11:D11" location="Contents!A1" display="Return to Content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AV187"/>
  <sheetViews>
    <sheetView zoomScale="80" zoomScaleNormal="80" workbookViewId="0">
      <pane ySplit="13" topLeftCell="A14" activePane="bottomLeft" state="frozen"/>
      <selection pane="bottomLeft" activeCell="H12" sqref="H12:AM12"/>
    </sheetView>
  </sheetViews>
  <sheetFormatPr defaultColWidth="9.1796875" defaultRowHeight="14.5" x14ac:dyDescent="0.35"/>
  <cols>
    <col min="1" max="3" width="1.54296875" style="7" customWidth="1"/>
    <col min="4" max="4" width="4.26953125" style="7" customWidth="1"/>
    <col min="5" max="5" width="14.26953125" style="7" customWidth="1"/>
    <col min="6" max="6" width="9.1796875" style="45"/>
    <col min="7" max="7" width="1.26953125" style="7" customWidth="1"/>
    <col min="8" max="8" width="6" style="45" bestFit="1" customWidth="1"/>
    <col min="9" max="9" width="1.26953125" style="7" customWidth="1"/>
    <col min="10" max="10" width="6.54296875" style="201" bestFit="1" customWidth="1"/>
    <col min="11" max="11" width="1.26953125" style="7" customWidth="1"/>
    <col min="12" max="12" width="5" style="7" bestFit="1" customWidth="1"/>
    <col min="13" max="13" width="1.26953125" style="7" customWidth="1"/>
    <col min="14" max="14" width="13" style="7" bestFit="1" customWidth="1"/>
    <col min="15" max="16" width="1.26953125" style="7" customWidth="1"/>
    <col min="17" max="17" width="6" style="45" bestFit="1" customWidth="1"/>
    <col min="18" max="18" width="1.26953125" style="7" customWidth="1"/>
    <col min="19" max="19" width="6.54296875" style="201" bestFit="1" customWidth="1"/>
    <col min="20" max="20" width="1.26953125" style="7" customWidth="1"/>
    <col min="21" max="21" width="5" style="7" bestFit="1" customWidth="1"/>
    <col min="22" max="22" width="1.26953125" style="7" customWidth="1"/>
    <col min="23" max="23" width="13" style="7" bestFit="1" customWidth="1"/>
    <col min="24" max="24" width="1.26953125" style="7" customWidth="1"/>
    <col min="25" max="25" width="7.1796875" style="45" bestFit="1" customWidth="1"/>
    <col min="26" max="26" width="1.26953125" style="7" customWidth="1"/>
    <col min="27" max="27" width="7.26953125" style="201" bestFit="1" customWidth="1"/>
    <col min="28" max="28" width="1.26953125" style="7" customWidth="1"/>
    <col min="29" max="29" width="5" style="7" bestFit="1" customWidth="1"/>
    <col min="30" max="30" width="1.26953125" style="7" customWidth="1"/>
    <col min="31" max="31" width="13" style="7" bestFit="1" customWidth="1"/>
    <col min="32" max="32" width="1.26953125" style="7" customWidth="1"/>
    <col min="33" max="33" width="7.1796875" style="45" bestFit="1" customWidth="1"/>
    <col min="34" max="34" width="1.26953125" style="7" customWidth="1"/>
    <col min="35" max="35" width="7.81640625" style="201" bestFit="1" customWidth="1"/>
    <col min="36" max="36" width="1.26953125" style="7" customWidth="1"/>
    <col min="37" max="37" width="5" style="7" bestFit="1" customWidth="1"/>
    <col min="38" max="38" width="1.26953125" style="7" customWidth="1"/>
    <col min="39" max="39" width="15.26953125" style="7" customWidth="1"/>
    <col min="40" max="40" width="1.26953125" style="7" customWidth="1"/>
    <col min="41" max="41" width="7.1796875" style="45" customWidth="1"/>
    <col min="42" max="42" width="1.26953125" style="7" customWidth="1"/>
    <col min="43" max="43" width="7.81640625" style="7" customWidth="1"/>
    <col min="44" max="44" width="1.26953125" style="7" customWidth="1"/>
    <col min="45" max="45" width="5" style="7" customWidth="1"/>
    <col min="46" max="46" width="1.26953125" style="7" customWidth="1"/>
    <col min="47" max="47" width="15.453125" style="7" customWidth="1"/>
    <col min="48" max="48" width="4.1796875" style="7" customWidth="1"/>
    <col min="49" max="16384" width="9.1796875" style="7"/>
  </cols>
  <sheetData>
    <row r="1" spans="1:48" ht="6" customHeight="1" x14ac:dyDescent="0.25"/>
    <row r="2" spans="1:48" s="36" customFormat="1" ht="18" x14ac:dyDescent="0.4">
      <c r="A2" s="1459" t="s">
        <v>391</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281"/>
      <c r="AI2" s="1281"/>
      <c r="AJ2" s="1284"/>
      <c r="AK2" s="1284"/>
      <c r="AL2" s="1284"/>
      <c r="AM2" s="1284"/>
      <c r="AN2" s="424"/>
      <c r="AO2" s="1194"/>
      <c r="AP2" s="424"/>
      <c r="AQ2" s="424"/>
      <c r="AR2" s="424"/>
      <c r="AS2" s="424"/>
    </row>
    <row r="3" spans="1:48" s="36" customFormat="1" ht="16.5" customHeight="1" x14ac:dyDescent="0.35">
      <c r="A3" s="1426" t="s">
        <v>3077</v>
      </c>
      <c r="B3" s="1145"/>
      <c r="C3" s="1145"/>
      <c r="D3" s="1145"/>
      <c r="E3" s="1145"/>
      <c r="F3" s="423"/>
      <c r="G3" s="1145"/>
      <c r="H3" s="423"/>
      <c r="I3" s="1145"/>
      <c r="J3" s="399"/>
      <c r="K3" s="1145"/>
      <c r="L3" s="1145"/>
      <c r="M3" s="1145"/>
      <c r="N3" s="1145"/>
      <c r="O3" s="1167"/>
      <c r="P3" s="1167"/>
      <c r="Q3" s="423"/>
      <c r="R3" s="399"/>
      <c r="S3" s="1145"/>
      <c r="T3" s="1145"/>
      <c r="U3" s="1145"/>
      <c r="V3" s="1145"/>
      <c r="W3" s="1145"/>
      <c r="X3" s="399"/>
      <c r="Y3" s="423"/>
      <c r="Z3" s="1145"/>
      <c r="AA3" s="1145"/>
      <c r="AB3" s="1145"/>
      <c r="AC3" s="1158"/>
      <c r="AD3" s="1167"/>
      <c r="AE3" s="1158"/>
      <c r="AF3" s="1145"/>
      <c r="AG3" s="1187"/>
      <c r="AH3" s="1145"/>
      <c r="AI3" s="1145"/>
      <c r="AO3" s="1195"/>
    </row>
    <row r="4" spans="1:48" s="36" customFormat="1" ht="16.5" customHeight="1" x14ac:dyDescent="0.35">
      <c r="A4" s="1426" t="s">
        <v>3078</v>
      </c>
      <c r="B4" s="393"/>
      <c r="C4" s="393"/>
      <c r="D4" s="393"/>
      <c r="E4" s="393"/>
      <c r="F4" s="423"/>
      <c r="G4" s="393"/>
      <c r="H4" s="423"/>
      <c r="I4" s="393"/>
      <c r="J4" s="399"/>
      <c r="K4" s="393"/>
      <c r="L4" s="393"/>
      <c r="M4" s="393"/>
      <c r="N4" s="393"/>
      <c r="O4" s="394"/>
      <c r="P4" s="821"/>
      <c r="Q4" s="423"/>
      <c r="R4" s="399"/>
      <c r="S4" s="393"/>
      <c r="T4" s="393"/>
      <c r="U4" s="393"/>
      <c r="V4" s="393"/>
      <c r="W4" s="393"/>
      <c r="X4" s="399"/>
      <c r="Y4" s="423"/>
      <c r="Z4" s="393"/>
      <c r="AA4" s="393"/>
      <c r="AB4" s="393"/>
      <c r="AC4" s="398"/>
      <c r="AD4" s="394"/>
      <c r="AE4" s="398"/>
      <c r="AF4" s="393"/>
      <c r="AG4" s="1187"/>
      <c r="AH4" s="393"/>
      <c r="AI4" s="393"/>
      <c r="AO4" s="1195"/>
    </row>
    <row r="5" spans="1:48" s="36" customFormat="1" x14ac:dyDescent="0.35">
      <c r="A5" s="1438" t="s">
        <v>392</v>
      </c>
      <c r="B5" s="1438"/>
      <c r="C5" s="1438"/>
      <c r="D5" s="1438"/>
      <c r="E5" s="1438"/>
      <c r="F5" s="1438"/>
      <c r="G5" s="1438"/>
      <c r="H5" s="1438"/>
      <c r="I5" s="1438"/>
      <c r="J5" s="1438"/>
      <c r="K5" s="1438"/>
      <c r="L5" s="1438"/>
      <c r="M5" s="1438"/>
      <c r="N5" s="1438"/>
      <c r="O5" s="1438"/>
      <c r="P5" s="1438"/>
      <c r="Q5" s="1438"/>
      <c r="R5" s="1438"/>
      <c r="S5" s="1438"/>
      <c r="T5" s="1438"/>
      <c r="U5" s="1438"/>
      <c r="V5" s="1438"/>
      <c r="W5" s="1439"/>
      <c r="X5" s="1439"/>
      <c r="Y5" s="1439"/>
      <c r="Z5" s="1439"/>
      <c r="AA5" s="1439"/>
      <c r="AB5" s="1439"/>
      <c r="AC5" s="1439"/>
      <c r="AD5" s="1439"/>
      <c r="AE5" s="1439"/>
      <c r="AF5" s="1439"/>
      <c r="AG5" s="1439"/>
      <c r="AH5" s="1439"/>
      <c r="AI5" s="1439"/>
      <c r="AJ5" s="369"/>
      <c r="AK5" s="369"/>
      <c r="AO5" s="1195"/>
    </row>
    <row r="6" spans="1:48" s="36" customFormat="1" ht="6.75" customHeight="1" x14ac:dyDescent="0.35">
      <c r="A6" s="393"/>
      <c r="B6" s="393"/>
      <c r="C6" s="393"/>
      <c r="D6" s="393"/>
      <c r="E6" s="393"/>
      <c r="F6" s="423"/>
      <c r="G6" s="393"/>
      <c r="H6" s="423"/>
      <c r="I6" s="393"/>
      <c r="J6" s="399"/>
      <c r="K6" s="393"/>
      <c r="L6" s="393"/>
      <c r="M6" s="393"/>
      <c r="N6" s="393"/>
      <c r="O6" s="394"/>
      <c r="P6" s="821"/>
      <c r="Q6" s="423"/>
      <c r="R6" s="399"/>
      <c r="S6" s="393"/>
      <c r="T6" s="393"/>
      <c r="U6" s="393"/>
      <c r="V6" s="393"/>
      <c r="W6" s="393"/>
      <c r="X6" s="399"/>
      <c r="Y6" s="423"/>
      <c r="Z6" s="393"/>
      <c r="AA6" s="393"/>
      <c r="AB6" s="393"/>
      <c r="AC6" s="398"/>
      <c r="AD6" s="394"/>
      <c r="AE6" s="398"/>
      <c r="AF6" s="393"/>
      <c r="AG6" s="1187"/>
      <c r="AH6" s="393"/>
      <c r="AI6" s="393"/>
      <c r="AO6" s="1195"/>
    </row>
    <row r="7" spans="1:48" s="36" customFormat="1" x14ac:dyDescent="0.35">
      <c r="A7" s="1450" t="s">
        <v>393</v>
      </c>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60"/>
      <c r="AK7" s="1460"/>
      <c r="AL7" s="370"/>
      <c r="AM7" s="370"/>
      <c r="AN7" s="370"/>
      <c r="AO7" s="1168"/>
      <c r="AP7" s="370"/>
      <c r="AQ7" s="370"/>
      <c r="AR7" s="370"/>
      <c r="AS7" s="370"/>
      <c r="AT7" s="370"/>
      <c r="AU7" s="370"/>
    </row>
    <row r="8" spans="1:48" s="36" customFormat="1" x14ac:dyDescent="0.35">
      <c r="A8" s="396" t="s">
        <v>379</v>
      </c>
      <c r="B8" s="370"/>
      <c r="C8" s="370"/>
      <c r="D8" s="370"/>
      <c r="E8" s="370"/>
      <c r="F8" s="1168"/>
      <c r="G8" s="370"/>
      <c r="H8" s="1168"/>
      <c r="I8" s="370"/>
      <c r="J8" s="370"/>
      <c r="K8" s="370"/>
      <c r="L8" s="370"/>
      <c r="M8" s="370"/>
      <c r="N8" s="370"/>
      <c r="O8" s="370"/>
      <c r="P8" s="797"/>
      <c r="Q8" s="1168"/>
      <c r="R8" s="370"/>
      <c r="S8" s="370"/>
      <c r="T8" s="370"/>
      <c r="U8" s="370"/>
      <c r="V8" s="370"/>
      <c r="W8" s="370"/>
      <c r="X8" s="370"/>
      <c r="Y8" s="1168"/>
      <c r="Z8" s="370"/>
      <c r="AA8" s="370"/>
      <c r="AB8" s="370"/>
      <c r="AC8" s="370"/>
      <c r="AD8" s="370"/>
      <c r="AE8" s="370"/>
      <c r="AF8" s="370"/>
      <c r="AG8" s="1168"/>
      <c r="AH8" s="370"/>
      <c r="AI8" s="370"/>
      <c r="AO8" s="1195"/>
    </row>
    <row r="9" spans="1:48" s="36" customFormat="1" ht="18.5" customHeight="1" x14ac:dyDescent="0.35">
      <c r="A9" s="1421" t="s">
        <v>380</v>
      </c>
      <c r="B9" s="797"/>
      <c r="C9" s="797"/>
      <c r="D9" s="797"/>
      <c r="E9" s="797"/>
      <c r="F9" s="1168"/>
      <c r="G9" s="797"/>
      <c r="H9" s="1168"/>
      <c r="I9" s="797"/>
      <c r="J9" s="797"/>
      <c r="K9" s="797"/>
      <c r="L9" s="797"/>
      <c r="M9" s="797"/>
      <c r="N9" s="797"/>
      <c r="O9" s="797"/>
      <c r="P9" s="797"/>
      <c r="Q9" s="1168"/>
      <c r="R9" s="797"/>
      <c r="S9" s="797"/>
      <c r="T9" s="797"/>
      <c r="U9" s="797"/>
      <c r="V9" s="797"/>
      <c r="W9" s="797"/>
      <c r="X9" s="797"/>
      <c r="Y9" s="1168"/>
      <c r="Z9" s="797"/>
      <c r="AA9" s="797"/>
      <c r="AB9" s="797"/>
      <c r="AC9" s="797"/>
      <c r="AD9" s="797"/>
      <c r="AE9" s="797"/>
      <c r="AF9" s="797"/>
      <c r="AG9" s="1168"/>
      <c r="AH9" s="797"/>
      <c r="AI9" s="797"/>
      <c r="AO9" s="1195"/>
    </row>
    <row r="10" spans="1:48" ht="15" customHeight="1" x14ac:dyDescent="0.35">
      <c r="A10" s="1449"/>
      <c r="B10" s="1449"/>
      <c r="C10" s="1449"/>
      <c r="D10" s="1449"/>
      <c r="E10" s="1449"/>
      <c r="F10" s="1449"/>
      <c r="G10" s="1449"/>
      <c r="H10" s="1439"/>
      <c r="I10" s="1439"/>
      <c r="J10" s="1439"/>
      <c r="K10" s="1439"/>
      <c r="L10" s="1439"/>
      <c r="M10" s="393"/>
      <c r="N10" s="393"/>
      <c r="O10" s="394"/>
      <c r="P10" s="821"/>
      <c r="Q10" s="423"/>
      <c r="R10" s="399"/>
      <c r="S10" s="393"/>
      <c r="T10" s="393"/>
      <c r="U10" s="393"/>
      <c r="V10" s="393"/>
      <c r="W10" s="393"/>
      <c r="X10" s="399"/>
      <c r="Y10" s="423"/>
      <c r="Z10" s="393"/>
      <c r="AA10" s="393"/>
      <c r="AB10" s="393"/>
      <c r="AC10" s="398"/>
      <c r="AD10" s="394"/>
      <c r="AE10" s="398"/>
      <c r="AF10" s="393"/>
      <c r="AG10" s="1187"/>
      <c r="AH10" s="393"/>
      <c r="AI10" s="393"/>
    </row>
    <row r="11" spans="1:48" x14ac:dyDescent="0.35">
      <c r="A11" s="24" t="s">
        <v>5</v>
      </c>
      <c r="B11" s="23"/>
      <c r="C11" s="23"/>
      <c r="D11" s="23"/>
      <c r="E11" s="86"/>
      <c r="F11" s="1061"/>
      <c r="G11" s="86"/>
      <c r="H11" s="1061"/>
      <c r="I11" s="86"/>
      <c r="J11" s="202"/>
      <c r="K11" s="86"/>
      <c r="L11" s="86"/>
      <c r="M11" s="86"/>
      <c r="N11" s="86"/>
      <c r="O11" s="10"/>
      <c r="P11" s="733"/>
      <c r="Q11" s="282"/>
      <c r="R11" s="11"/>
      <c r="S11" s="207"/>
      <c r="T11" s="11"/>
    </row>
    <row r="12" spans="1:48" ht="17.25" customHeight="1" x14ac:dyDescent="0.25">
      <c r="A12" s="85"/>
      <c r="B12" s="85"/>
      <c r="C12" s="85"/>
      <c r="D12" s="85"/>
      <c r="E12" s="10"/>
      <c r="F12" s="1035"/>
      <c r="G12" s="10"/>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row>
    <row r="13" spans="1:48" ht="15" x14ac:dyDescent="0.25">
      <c r="A13" s="26" t="s">
        <v>314</v>
      </c>
      <c r="F13" s="1169" t="s">
        <v>1</v>
      </c>
      <c r="G13" s="368"/>
      <c r="H13" s="1442" t="s">
        <v>6</v>
      </c>
      <c r="I13" s="1443"/>
      <c r="J13" s="1443"/>
      <c r="K13" s="1443"/>
      <c r="L13" s="1443"/>
      <c r="M13" s="1443"/>
      <c r="N13" s="1443"/>
      <c r="O13" s="1444"/>
      <c r="P13" s="798"/>
      <c r="Q13" s="1442" t="s">
        <v>11</v>
      </c>
      <c r="R13" s="1443"/>
      <c r="S13" s="1443"/>
      <c r="T13" s="1443"/>
      <c r="U13" s="1443"/>
      <c r="V13" s="1443"/>
      <c r="W13" s="1443"/>
      <c r="X13" s="1444"/>
      <c r="Y13" s="1442" t="s">
        <v>7</v>
      </c>
      <c r="Z13" s="1443"/>
      <c r="AA13" s="1443"/>
      <c r="AB13" s="1443"/>
      <c r="AC13" s="1443"/>
      <c r="AD13" s="1443"/>
      <c r="AE13" s="1443"/>
      <c r="AF13" s="1444"/>
      <c r="AG13" s="1442" t="s">
        <v>8</v>
      </c>
      <c r="AH13" s="1443"/>
      <c r="AI13" s="1443"/>
      <c r="AJ13" s="1443"/>
      <c r="AK13" s="1443"/>
      <c r="AL13" s="1443"/>
      <c r="AM13" s="1443"/>
      <c r="AN13" s="1444"/>
      <c r="AO13" s="1442" t="s">
        <v>324</v>
      </c>
      <c r="AP13" s="1443"/>
      <c r="AQ13" s="1443"/>
      <c r="AR13" s="1443"/>
      <c r="AS13" s="1443"/>
      <c r="AT13" s="1443"/>
      <c r="AU13" s="1443"/>
      <c r="AV13" s="1444"/>
    </row>
    <row r="14" spans="1:48" ht="13.5" customHeight="1" x14ac:dyDescent="0.25">
      <c r="A14" s="17"/>
      <c r="B14" s="17"/>
      <c r="C14" s="17"/>
      <c r="D14" s="17"/>
      <c r="F14" s="1170"/>
      <c r="G14" s="17"/>
      <c r="H14" s="1170" t="s">
        <v>59</v>
      </c>
      <c r="I14" s="17"/>
      <c r="J14" s="208" t="s">
        <v>56</v>
      </c>
      <c r="K14" s="17"/>
      <c r="L14" s="17" t="s">
        <v>0</v>
      </c>
      <c r="M14" s="17"/>
      <c r="N14" s="17" t="s">
        <v>60</v>
      </c>
      <c r="O14" s="466"/>
      <c r="P14" s="17"/>
      <c r="Q14" s="1170" t="s">
        <v>59</v>
      </c>
      <c r="R14" s="17"/>
      <c r="S14" s="208" t="s">
        <v>56</v>
      </c>
      <c r="T14" s="17"/>
      <c r="U14" s="17" t="s">
        <v>0</v>
      </c>
      <c r="V14" s="17"/>
      <c r="W14" s="17" t="s">
        <v>60</v>
      </c>
      <c r="X14" s="466"/>
      <c r="Y14" s="1170" t="s">
        <v>59</v>
      </c>
      <c r="Z14" s="17"/>
      <c r="AA14" s="208" t="s">
        <v>56</v>
      </c>
      <c r="AB14" s="17"/>
      <c r="AC14" s="17" t="s">
        <v>0</v>
      </c>
      <c r="AD14" s="17"/>
      <c r="AE14" s="17" t="s">
        <v>60</v>
      </c>
      <c r="AF14" s="466"/>
      <c r="AG14" s="1170" t="s">
        <v>59</v>
      </c>
      <c r="AH14" s="17"/>
      <c r="AI14" s="208" t="s">
        <v>56</v>
      </c>
      <c r="AJ14" s="17"/>
      <c r="AK14" s="17" t="s">
        <v>0</v>
      </c>
      <c r="AL14" s="17"/>
      <c r="AM14" s="17" t="s">
        <v>60</v>
      </c>
      <c r="AN14" s="466"/>
      <c r="AO14" s="1170" t="s">
        <v>59</v>
      </c>
      <c r="AP14" s="17"/>
      <c r="AQ14" s="208" t="s">
        <v>56</v>
      </c>
      <c r="AR14" s="17"/>
      <c r="AS14" s="17" t="s">
        <v>0</v>
      </c>
      <c r="AT14" s="17"/>
      <c r="AU14" s="17" t="s">
        <v>60</v>
      </c>
      <c r="AV14" s="466"/>
    </row>
    <row r="15" spans="1:48" ht="15" x14ac:dyDescent="0.25">
      <c r="A15" s="41" t="s">
        <v>1</v>
      </c>
      <c r="B15" s="41"/>
      <c r="C15" s="41"/>
      <c r="D15" s="41"/>
      <c r="E15" s="30"/>
      <c r="F15" s="39">
        <v>27910</v>
      </c>
      <c r="G15" s="3"/>
      <c r="H15" s="794">
        <v>5812</v>
      </c>
      <c r="I15" s="67"/>
      <c r="J15" s="238"/>
      <c r="K15" s="67"/>
      <c r="L15" s="67"/>
      <c r="M15" s="67"/>
      <c r="N15" s="67"/>
      <c r="O15" s="436"/>
      <c r="P15" s="746"/>
      <c r="Q15" s="794">
        <v>4955</v>
      </c>
      <c r="R15" s="67"/>
      <c r="S15" s="238"/>
      <c r="T15" s="67"/>
      <c r="U15" s="68"/>
      <c r="V15" s="68"/>
      <c r="W15" s="68"/>
      <c r="X15" s="468"/>
      <c r="Y15" s="794">
        <v>4882</v>
      </c>
      <c r="Z15" s="68"/>
      <c r="AA15" s="239"/>
      <c r="AB15" s="68"/>
      <c r="AC15" s="68"/>
      <c r="AD15" s="68"/>
      <c r="AE15" s="68"/>
      <c r="AF15" s="468"/>
      <c r="AG15" s="794">
        <v>6270</v>
      </c>
      <c r="AH15" s="2"/>
      <c r="AI15" s="244"/>
      <c r="AJ15" s="2"/>
      <c r="AK15" s="2"/>
      <c r="AL15" s="2"/>
      <c r="AM15" s="2"/>
      <c r="AN15" s="564"/>
      <c r="AO15" s="794">
        <v>5991</v>
      </c>
      <c r="AP15" s="2"/>
      <c r="AQ15" s="244"/>
      <c r="AR15" s="2"/>
      <c r="AS15" s="2"/>
      <c r="AT15" s="2"/>
      <c r="AU15" s="2"/>
      <c r="AV15" s="564"/>
    </row>
    <row r="16" spans="1:48" ht="15" x14ac:dyDescent="0.25">
      <c r="A16" s="31"/>
      <c r="B16" s="31"/>
      <c r="C16" s="31" t="s">
        <v>2</v>
      </c>
      <c r="D16" s="31"/>
      <c r="E16" s="170"/>
      <c r="F16" s="1150">
        <v>27910</v>
      </c>
      <c r="G16" s="219"/>
      <c r="H16" s="1150">
        <v>5812</v>
      </c>
      <c r="I16" s="219"/>
      <c r="J16" s="218">
        <v>3.0602024230990284E-2</v>
      </c>
      <c r="K16" s="219"/>
      <c r="L16" s="359">
        <v>30.602024230990285</v>
      </c>
      <c r="M16" s="359"/>
      <c r="N16" s="219" t="s">
        <v>1359</v>
      </c>
      <c r="O16" s="302"/>
      <c r="P16" s="753"/>
      <c r="Q16" s="1150">
        <v>4955</v>
      </c>
      <c r="R16" s="219"/>
      <c r="S16" s="218">
        <v>2.7266739530359359E-2</v>
      </c>
      <c r="T16" s="219"/>
      <c r="U16" s="359">
        <v>27.266739530359359</v>
      </c>
      <c r="V16" s="359"/>
      <c r="W16" s="219" t="s">
        <v>1360</v>
      </c>
      <c r="X16" s="412"/>
      <c r="Y16" s="411">
        <v>4882</v>
      </c>
      <c r="Z16" s="266"/>
      <c r="AA16" s="218">
        <v>2.8513741551367506E-2</v>
      </c>
      <c r="AB16" s="219"/>
      <c r="AC16" s="359">
        <v>28.513741551367506</v>
      </c>
      <c r="AD16" s="359"/>
      <c r="AE16" s="219" t="s">
        <v>1361</v>
      </c>
      <c r="AF16" s="412"/>
      <c r="AG16" s="411">
        <v>6270</v>
      </c>
      <c r="AH16" s="283"/>
      <c r="AI16" s="218">
        <v>3.8693194441016023E-2</v>
      </c>
      <c r="AJ16" s="219"/>
      <c r="AK16" s="359">
        <v>38.693194441016026</v>
      </c>
      <c r="AL16" s="359"/>
      <c r="AM16" s="219" t="s">
        <v>1362</v>
      </c>
      <c r="AN16" s="558"/>
      <c r="AO16" s="411">
        <v>5991</v>
      </c>
      <c r="AP16" s="283"/>
      <c r="AQ16" s="218">
        <v>3.7998491437983561E-2</v>
      </c>
      <c r="AR16" s="219"/>
      <c r="AS16" s="359">
        <v>37.99849143798356</v>
      </c>
      <c r="AT16" s="359"/>
      <c r="AU16" s="219" t="s">
        <v>1363</v>
      </c>
      <c r="AV16" s="558"/>
    </row>
    <row r="17" spans="1:48" ht="15" x14ac:dyDescent="0.25">
      <c r="A17" s="10"/>
      <c r="B17" s="10"/>
      <c r="C17" s="10"/>
      <c r="D17" s="22" t="s">
        <v>13</v>
      </c>
      <c r="E17" s="36"/>
      <c r="F17" s="1152">
        <v>4968</v>
      </c>
      <c r="G17" s="224"/>
      <c r="H17" s="1047">
        <v>1051</v>
      </c>
      <c r="I17" s="221"/>
      <c r="J17" s="220">
        <v>2.8578121829853188E-2</v>
      </c>
      <c r="K17" s="221"/>
      <c r="L17" s="509">
        <v>28.578121829853188</v>
      </c>
      <c r="M17" s="509"/>
      <c r="N17" s="221" t="s">
        <v>1364</v>
      </c>
      <c r="O17" s="301"/>
      <c r="P17" s="754"/>
      <c r="Q17" s="1047">
        <v>1003</v>
      </c>
      <c r="R17" s="221"/>
      <c r="S17" s="220">
        <v>2.8841985117809967E-2</v>
      </c>
      <c r="T17" s="221"/>
      <c r="U17" s="509">
        <v>28.841985117809966</v>
      </c>
      <c r="V17" s="509"/>
      <c r="W17" s="221" t="s">
        <v>1479</v>
      </c>
      <c r="X17" s="417"/>
      <c r="Y17" s="1047">
        <v>1029</v>
      </c>
      <c r="Z17" s="106"/>
      <c r="AA17" s="220">
        <v>3.0695061759556493E-2</v>
      </c>
      <c r="AB17" s="221"/>
      <c r="AC17" s="509">
        <v>30.695061759556495</v>
      </c>
      <c r="AD17" s="509"/>
      <c r="AE17" s="221" t="s">
        <v>1366</v>
      </c>
      <c r="AF17" s="417"/>
      <c r="AG17" s="1047">
        <v>1124</v>
      </c>
      <c r="AH17" s="11"/>
      <c r="AI17" s="220">
        <v>3.4093825685633086E-2</v>
      </c>
      <c r="AJ17" s="221"/>
      <c r="AK17" s="509">
        <v>34.093825685633085</v>
      </c>
      <c r="AL17" s="509"/>
      <c r="AM17" s="221" t="s">
        <v>1367</v>
      </c>
      <c r="AN17" s="557"/>
      <c r="AO17" s="1047">
        <v>761</v>
      </c>
      <c r="AP17" s="11"/>
      <c r="AQ17" s="220">
        <v>2.3373782049464623E-2</v>
      </c>
      <c r="AR17" s="221"/>
      <c r="AS17" s="509">
        <v>23.373782049464623</v>
      </c>
      <c r="AT17" s="509"/>
      <c r="AU17" s="221" t="s">
        <v>1368</v>
      </c>
      <c r="AV17" s="557"/>
    </row>
    <row r="18" spans="1:48" ht="15" x14ac:dyDescent="0.25">
      <c r="A18" s="10"/>
      <c r="B18" s="10"/>
      <c r="C18" s="10"/>
      <c r="E18" s="22" t="s">
        <v>322</v>
      </c>
      <c r="F18" s="1152">
        <v>4021</v>
      </c>
      <c r="G18" s="224"/>
      <c r="H18" s="1047">
        <v>943</v>
      </c>
      <c r="I18" s="221"/>
      <c r="J18" s="220">
        <v>3.2775621076496946E-2</v>
      </c>
      <c r="K18" s="221"/>
      <c r="L18" s="509">
        <v>32.775621076496947</v>
      </c>
      <c r="M18" s="509"/>
      <c r="N18" s="221" t="s">
        <v>1369</v>
      </c>
      <c r="O18" s="301"/>
      <c r="P18" s="754"/>
      <c r="Q18" s="1047">
        <v>885</v>
      </c>
      <c r="R18" s="221"/>
      <c r="S18" s="220">
        <v>3.279347379942537E-2</v>
      </c>
      <c r="T18" s="221"/>
      <c r="U18" s="509">
        <v>32.793473799425371</v>
      </c>
      <c r="V18" s="509"/>
      <c r="W18" s="221" t="s">
        <v>1370</v>
      </c>
      <c r="X18" s="417"/>
      <c r="Y18" s="1047">
        <v>858</v>
      </c>
      <c r="Z18" s="106"/>
      <c r="AA18" s="220">
        <v>3.3275656324582341E-2</v>
      </c>
      <c r="AB18" s="221"/>
      <c r="AC18" s="509">
        <v>33.275656324582343</v>
      </c>
      <c r="AD18" s="509"/>
      <c r="AE18" s="221" t="s">
        <v>1371</v>
      </c>
      <c r="AF18" s="417"/>
      <c r="AG18" s="1047">
        <v>800</v>
      </c>
      <c r="AH18" s="106"/>
      <c r="AI18" s="220">
        <v>3.1723178662501982E-2</v>
      </c>
      <c r="AJ18" s="221"/>
      <c r="AK18" s="509">
        <v>31.723178662501983</v>
      </c>
      <c r="AL18" s="509"/>
      <c r="AM18" s="221" t="s">
        <v>1372</v>
      </c>
      <c r="AN18" s="557"/>
      <c r="AO18" s="1047">
        <v>535</v>
      </c>
      <c r="AP18" s="106"/>
      <c r="AQ18" s="220">
        <v>2.1436342849835199E-2</v>
      </c>
      <c r="AR18" s="221"/>
      <c r="AS18" s="509">
        <v>32.054344448351699</v>
      </c>
      <c r="AT18" s="509"/>
      <c r="AU18" s="221" t="s">
        <v>1373</v>
      </c>
      <c r="AV18" s="557"/>
    </row>
    <row r="19" spans="1:48" ht="15" x14ac:dyDescent="0.25">
      <c r="A19" s="10"/>
      <c r="B19" s="10"/>
      <c r="C19" s="10"/>
      <c r="E19" s="22" t="s">
        <v>323</v>
      </c>
      <c r="F19" s="1152">
        <v>947</v>
      </c>
      <c r="G19" s="224"/>
      <c r="H19" s="1047">
        <v>108</v>
      </c>
      <c r="I19" s="221"/>
      <c r="J19" s="220">
        <v>1.349156777014366E-2</v>
      </c>
      <c r="K19" s="221"/>
      <c r="L19" s="509">
        <v>13.491567770143661</v>
      </c>
      <c r="M19" s="509"/>
      <c r="N19" s="221" t="s">
        <v>1374</v>
      </c>
      <c r="O19" s="301"/>
      <c r="P19" s="754"/>
      <c r="Q19" s="1047">
        <v>118</v>
      </c>
      <c r="R19" s="221"/>
      <c r="S19" s="220">
        <v>1.5150318018409513E-2</v>
      </c>
      <c r="T19" s="221"/>
      <c r="U19" s="509">
        <v>15.150318018409513</v>
      </c>
      <c r="V19" s="509"/>
      <c r="W19" s="221" t="s">
        <v>1375</v>
      </c>
      <c r="X19" s="417"/>
      <c r="Y19" s="1047">
        <v>171</v>
      </c>
      <c r="Z19" s="106"/>
      <c r="AA19" s="220">
        <v>2.2096536917021192E-2</v>
      </c>
      <c r="AB19" s="221"/>
      <c r="AC19" s="509">
        <v>22.09653691702119</v>
      </c>
      <c r="AD19" s="509"/>
      <c r="AE19" s="221" t="s">
        <v>1376</v>
      </c>
      <c r="AF19" s="417"/>
      <c r="AG19" s="1047">
        <v>324</v>
      </c>
      <c r="AH19" s="106"/>
      <c r="AI19" s="220">
        <v>4.1808941475422849E-2</v>
      </c>
      <c r="AJ19" s="221"/>
      <c r="AK19" s="509">
        <v>41.808941475422849</v>
      </c>
      <c r="AL19" s="509"/>
      <c r="AM19" s="221" t="s">
        <v>1377</v>
      </c>
      <c r="AN19" s="557"/>
      <c r="AO19" s="1047">
        <v>226</v>
      </c>
      <c r="AP19" s="106"/>
      <c r="AQ19" s="220">
        <v>2.973593919303268E-2</v>
      </c>
      <c r="AR19" s="221"/>
      <c r="AS19" s="509">
        <v>42.63028450682561</v>
      </c>
      <c r="AT19" s="509"/>
      <c r="AU19" s="221" t="s">
        <v>1378</v>
      </c>
      <c r="AV19" s="557"/>
    </row>
    <row r="20" spans="1:48" ht="15" x14ac:dyDescent="0.25">
      <c r="A20" s="10"/>
      <c r="B20" s="10"/>
      <c r="C20" s="10"/>
      <c r="D20" s="22" t="s">
        <v>3</v>
      </c>
      <c r="E20" s="36"/>
      <c r="F20" s="1152">
        <v>17648</v>
      </c>
      <c r="G20" s="224"/>
      <c r="H20" s="1047">
        <v>3493</v>
      </c>
      <c r="I20" s="221"/>
      <c r="J20" s="220">
        <v>3.1261165562530939E-2</v>
      </c>
      <c r="K20" s="221"/>
      <c r="L20" s="509">
        <v>31.261165562530937</v>
      </c>
      <c r="M20" s="509"/>
      <c r="N20" s="221" t="s">
        <v>1379</v>
      </c>
      <c r="O20" s="301"/>
      <c r="P20" s="754"/>
      <c r="Q20" s="1047">
        <v>3003</v>
      </c>
      <c r="R20" s="221"/>
      <c r="S20" s="220">
        <v>2.7698883289213123E-2</v>
      </c>
      <c r="T20" s="221"/>
      <c r="U20" s="509">
        <v>27.698883289213121</v>
      </c>
      <c r="V20" s="509"/>
      <c r="W20" s="221" t="s">
        <v>1380</v>
      </c>
      <c r="X20" s="417"/>
      <c r="Y20" s="1047">
        <v>2974</v>
      </c>
      <c r="Z20" s="106"/>
      <c r="AA20" s="220">
        <v>2.9246919435940381E-2</v>
      </c>
      <c r="AB20" s="221"/>
      <c r="AC20" s="509">
        <v>29.246919435940381</v>
      </c>
      <c r="AD20" s="509"/>
      <c r="AE20" s="221" t="s">
        <v>1381</v>
      </c>
      <c r="AF20" s="417"/>
      <c r="AG20" s="1047">
        <v>3984</v>
      </c>
      <c r="AH20" s="11"/>
      <c r="AI20" s="220">
        <v>4.2154578181554769E-2</v>
      </c>
      <c r="AJ20" s="221"/>
      <c r="AK20" s="509">
        <v>42.154578181554768</v>
      </c>
      <c r="AL20" s="509"/>
      <c r="AM20" s="221" t="s">
        <v>1382</v>
      </c>
      <c r="AN20" s="557"/>
      <c r="AO20" s="1047">
        <v>4194</v>
      </c>
      <c r="AP20" s="11"/>
      <c r="AQ20" s="220">
        <v>4.5863556717898164E-2</v>
      </c>
      <c r="AR20" s="221"/>
      <c r="AS20" s="509">
        <v>45.863556717898163</v>
      </c>
      <c r="AT20" s="509"/>
      <c r="AU20" s="221" t="s">
        <v>1383</v>
      </c>
      <c r="AV20" s="557"/>
    </row>
    <row r="21" spans="1:48" ht="15" x14ac:dyDescent="0.25">
      <c r="A21" s="10"/>
      <c r="B21" s="10"/>
      <c r="C21" s="10"/>
      <c r="D21" s="22" t="s">
        <v>4</v>
      </c>
      <c r="E21" s="36"/>
      <c r="F21" s="1152">
        <v>5289</v>
      </c>
      <c r="G21" s="224"/>
      <c r="H21" s="1047">
        <v>1268</v>
      </c>
      <c r="I21" s="221"/>
      <c r="J21" s="220">
        <v>3.0620907444387686E-2</v>
      </c>
      <c r="K21" s="221"/>
      <c r="L21" s="509">
        <v>30.620907444387687</v>
      </c>
      <c r="M21" s="509"/>
      <c r="N21" s="221" t="s">
        <v>1384</v>
      </c>
      <c r="O21" s="301"/>
      <c r="P21" s="754"/>
      <c r="Q21" s="1047">
        <v>947</v>
      </c>
      <c r="R21" s="221"/>
      <c r="S21" s="220">
        <v>2.4577220304605012E-2</v>
      </c>
      <c r="T21" s="221"/>
      <c r="U21" s="509">
        <v>24.57722030460501</v>
      </c>
      <c r="V21" s="509"/>
      <c r="W21" s="221" t="s">
        <v>1385</v>
      </c>
      <c r="X21" s="417"/>
      <c r="Y21" s="1047">
        <v>878</v>
      </c>
      <c r="Z21" s="106"/>
      <c r="AA21" s="220">
        <v>2.4384512181574246E-2</v>
      </c>
      <c r="AB21" s="221"/>
      <c r="AC21" s="509">
        <v>24.384512181574244</v>
      </c>
      <c r="AD21" s="509"/>
      <c r="AE21" s="221" t="s">
        <v>1386</v>
      </c>
      <c r="AF21" s="417"/>
      <c r="AG21" s="1047">
        <v>1162</v>
      </c>
      <c r="AH21" s="11"/>
      <c r="AI21" s="220">
        <v>3.3616026027607597E-2</v>
      </c>
      <c r="AJ21" s="221"/>
      <c r="AK21" s="509">
        <v>33.616026027607596</v>
      </c>
      <c r="AL21" s="509"/>
      <c r="AM21" s="221" t="s">
        <v>1387</v>
      </c>
      <c r="AN21" s="557"/>
      <c r="AO21" s="1047">
        <v>1034</v>
      </c>
      <c r="AP21" s="11"/>
      <c r="AQ21" s="220">
        <v>3.0717901255727331E-2</v>
      </c>
      <c r="AR21" s="221"/>
      <c r="AS21" s="509">
        <v>30.71790125572733</v>
      </c>
      <c r="AT21" s="509"/>
      <c r="AU21" s="221" t="s">
        <v>1366</v>
      </c>
      <c r="AV21" s="557"/>
    </row>
    <row r="22" spans="1:48" ht="15" x14ac:dyDescent="0.25">
      <c r="A22" s="10"/>
      <c r="B22" s="10"/>
      <c r="C22" s="10"/>
      <c r="D22" s="22" t="s">
        <v>14</v>
      </c>
      <c r="E22" s="36"/>
      <c r="F22" s="1152">
        <v>5</v>
      </c>
      <c r="G22" s="224"/>
      <c r="H22" s="1047">
        <v>0</v>
      </c>
      <c r="I22" s="221"/>
      <c r="J22" s="220" t="s">
        <v>317</v>
      </c>
      <c r="K22" s="221"/>
      <c r="L22" s="509" t="s">
        <v>317</v>
      </c>
      <c r="M22" s="509"/>
      <c r="N22" s="221" t="s">
        <v>317</v>
      </c>
      <c r="O22" s="301"/>
      <c r="P22" s="754"/>
      <c r="Q22" s="1047">
        <v>2</v>
      </c>
      <c r="R22" s="221"/>
      <c r="S22" s="220" t="s">
        <v>317</v>
      </c>
      <c r="T22" s="221"/>
      <c r="U22" s="509" t="s">
        <v>317</v>
      </c>
      <c r="V22" s="509"/>
      <c r="W22" s="221" t="s">
        <v>317</v>
      </c>
      <c r="X22" s="417"/>
      <c r="Y22" s="1047">
        <v>1</v>
      </c>
      <c r="Z22" s="106"/>
      <c r="AA22" s="220" t="s">
        <v>317</v>
      </c>
      <c r="AB22" s="221"/>
      <c r="AC22" s="509" t="s">
        <v>317</v>
      </c>
      <c r="AD22" s="509"/>
      <c r="AE22" s="221" t="s">
        <v>317</v>
      </c>
      <c r="AF22" s="417"/>
      <c r="AG22" s="1047">
        <v>0</v>
      </c>
      <c r="AH22" s="11"/>
      <c r="AI22" s="220" t="s">
        <v>317</v>
      </c>
      <c r="AJ22" s="221"/>
      <c r="AK22" s="509" t="s">
        <v>317</v>
      </c>
      <c r="AL22" s="509"/>
      <c r="AM22" s="221" t="s">
        <v>317</v>
      </c>
      <c r="AN22" s="557"/>
      <c r="AO22" s="1047">
        <v>2</v>
      </c>
      <c r="AP22" s="11"/>
      <c r="AQ22" s="220" t="s">
        <v>317</v>
      </c>
      <c r="AR22" s="221"/>
      <c r="AS22" s="509" t="s">
        <v>317</v>
      </c>
      <c r="AT22" s="509"/>
      <c r="AU22" s="221" t="s">
        <v>317</v>
      </c>
      <c r="AV22" s="557"/>
    </row>
    <row r="23" spans="1:48" ht="15" x14ac:dyDescent="0.25">
      <c r="A23" s="169"/>
      <c r="B23" s="169"/>
      <c r="C23" s="169" t="s">
        <v>144</v>
      </c>
      <c r="D23" s="169"/>
      <c r="E23" s="170"/>
      <c r="F23" s="1150">
        <v>27910</v>
      </c>
      <c r="G23" s="294"/>
      <c r="H23" s="1150">
        <v>5812</v>
      </c>
      <c r="I23" s="219"/>
      <c r="J23" s="218">
        <v>3.0602024230990284E-2</v>
      </c>
      <c r="K23" s="219"/>
      <c r="L23" s="359">
        <v>30.602024230990285</v>
      </c>
      <c r="M23" s="359"/>
      <c r="N23" s="219" t="s">
        <v>1359</v>
      </c>
      <c r="O23" s="302"/>
      <c r="P23" s="753"/>
      <c r="Q23" s="1150">
        <v>4955</v>
      </c>
      <c r="R23" s="219"/>
      <c r="S23" s="218">
        <v>2.7266739530359359E-2</v>
      </c>
      <c r="T23" s="219"/>
      <c r="U23" s="359">
        <v>27.266739530359359</v>
      </c>
      <c r="V23" s="359"/>
      <c r="W23" s="219" t="s">
        <v>1360</v>
      </c>
      <c r="X23" s="412"/>
      <c r="Y23" s="411">
        <v>4882</v>
      </c>
      <c r="Z23" s="266"/>
      <c r="AA23" s="218">
        <v>2.8513741551367506E-2</v>
      </c>
      <c r="AB23" s="219"/>
      <c r="AC23" s="359">
        <v>28.513741551367506</v>
      </c>
      <c r="AD23" s="359"/>
      <c r="AE23" s="219" t="s">
        <v>1361</v>
      </c>
      <c r="AF23" s="412"/>
      <c r="AG23" s="411">
        <v>6270</v>
      </c>
      <c r="AH23" s="283"/>
      <c r="AI23" s="218">
        <v>3.8693194441016023E-2</v>
      </c>
      <c r="AJ23" s="219"/>
      <c r="AK23" s="359">
        <v>38.693194441016026</v>
      </c>
      <c r="AL23" s="359"/>
      <c r="AM23" s="219" t="s">
        <v>1362</v>
      </c>
      <c r="AN23" s="558"/>
      <c r="AO23" s="411">
        <v>5991</v>
      </c>
      <c r="AP23" s="283"/>
      <c r="AQ23" s="218">
        <v>3.7998491437983561E-2</v>
      </c>
      <c r="AR23" s="219"/>
      <c r="AS23" s="359">
        <v>37.99849143798356</v>
      </c>
      <c r="AT23" s="359"/>
      <c r="AU23" s="219" t="s">
        <v>1363</v>
      </c>
      <c r="AV23" s="558"/>
    </row>
    <row r="24" spans="1:48" ht="15" x14ac:dyDescent="0.25">
      <c r="A24" s="22"/>
      <c r="B24" s="10"/>
      <c r="C24" s="10"/>
      <c r="D24" s="22" t="s">
        <v>145</v>
      </c>
      <c r="E24" s="26"/>
      <c r="F24" s="1152">
        <v>23492</v>
      </c>
      <c r="G24" s="224"/>
      <c r="H24" s="1047">
        <v>4559</v>
      </c>
      <c r="I24" s="221"/>
      <c r="J24" s="220">
        <v>2.6480434896251043E-2</v>
      </c>
      <c r="K24" s="221"/>
      <c r="L24" s="509">
        <v>26.480434896251044</v>
      </c>
      <c r="M24" s="509"/>
      <c r="N24" s="221" t="s">
        <v>2596</v>
      </c>
      <c r="O24" s="301"/>
      <c r="P24" s="754"/>
      <c r="Q24" s="1047">
        <v>4319</v>
      </c>
      <c r="R24" s="221"/>
      <c r="S24" s="220">
        <v>2.6236695205367432E-2</v>
      </c>
      <c r="T24" s="221"/>
      <c r="U24" s="509">
        <v>26.236695205367432</v>
      </c>
      <c r="V24" s="509"/>
      <c r="W24" s="221" t="s">
        <v>2597</v>
      </c>
      <c r="X24" s="417"/>
      <c r="Y24" s="1047">
        <v>4115</v>
      </c>
      <c r="Z24" s="106"/>
      <c r="AA24" s="220">
        <v>2.6563138536984058E-2</v>
      </c>
      <c r="AB24" s="221"/>
      <c r="AC24" s="509">
        <v>26.563138536984059</v>
      </c>
      <c r="AD24" s="509"/>
      <c r="AE24" s="221" t="s">
        <v>2598</v>
      </c>
      <c r="AF24" s="417"/>
      <c r="AG24" s="1047">
        <v>5257</v>
      </c>
      <c r="AH24" s="106"/>
      <c r="AI24" s="220">
        <v>3.593514941473467E-2</v>
      </c>
      <c r="AJ24" s="221"/>
      <c r="AK24" s="509">
        <v>35.935149414734667</v>
      </c>
      <c r="AL24" s="509"/>
      <c r="AM24" s="221" t="s">
        <v>2599</v>
      </c>
      <c r="AN24" s="557"/>
      <c r="AO24" s="1047">
        <v>5242</v>
      </c>
      <c r="AP24" s="106"/>
      <c r="AQ24" s="220">
        <v>3.6865068094832365E-2</v>
      </c>
      <c r="AR24" s="221"/>
      <c r="AS24" s="509">
        <v>36.865068094832367</v>
      </c>
      <c r="AT24" s="509"/>
      <c r="AU24" s="221" t="s">
        <v>2600</v>
      </c>
      <c r="AV24" s="557"/>
    </row>
    <row r="25" spans="1:48" ht="15" x14ac:dyDescent="0.25">
      <c r="A25" s="26"/>
      <c r="B25" s="26"/>
      <c r="C25" s="9"/>
      <c r="D25" s="66" t="s">
        <v>146</v>
      </c>
      <c r="E25" s="155"/>
      <c r="F25" s="1152">
        <v>3301</v>
      </c>
      <c r="G25" s="223"/>
      <c r="H25" s="489">
        <v>817</v>
      </c>
      <c r="I25" s="222"/>
      <c r="J25" s="220">
        <v>4.6009426279218862E-2</v>
      </c>
      <c r="K25" s="221"/>
      <c r="L25" s="509">
        <v>46.009426279218864</v>
      </c>
      <c r="M25" s="509"/>
      <c r="N25" s="221" t="s">
        <v>2601</v>
      </c>
      <c r="O25" s="503"/>
      <c r="P25" s="752"/>
      <c r="Q25" s="489">
        <v>558</v>
      </c>
      <c r="R25" s="222"/>
      <c r="S25" s="220">
        <v>3.2619253183682279E-2</v>
      </c>
      <c r="T25" s="221"/>
      <c r="U25" s="509">
        <v>32.619253183682275</v>
      </c>
      <c r="V25" s="509"/>
      <c r="W25" s="221" t="s">
        <v>2602</v>
      </c>
      <c r="X25" s="507"/>
      <c r="Y25" s="489">
        <v>559</v>
      </c>
      <c r="Z25" s="256"/>
      <c r="AA25" s="220">
        <v>3.4290756548368981E-2</v>
      </c>
      <c r="AB25" s="221"/>
      <c r="AC25" s="509">
        <v>34.290756548368982</v>
      </c>
      <c r="AD25" s="509"/>
      <c r="AE25" s="221" t="s">
        <v>2603</v>
      </c>
      <c r="AF25" s="507"/>
      <c r="AG25" s="489">
        <v>696</v>
      </c>
      <c r="AH25" s="256"/>
      <c r="AI25" s="220">
        <v>4.4182923553971236E-2</v>
      </c>
      <c r="AJ25" s="221"/>
      <c r="AK25" s="509">
        <v>44.182923553971236</v>
      </c>
      <c r="AL25" s="509"/>
      <c r="AM25" s="221" t="s">
        <v>2604</v>
      </c>
      <c r="AN25" s="557"/>
      <c r="AO25" s="489">
        <v>671</v>
      </c>
      <c r="AP25" s="256"/>
      <c r="AQ25" s="220">
        <v>4.3374488461481092E-2</v>
      </c>
      <c r="AR25" s="221"/>
      <c r="AS25" s="509">
        <v>43.374488461481093</v>
      </c>
      <c r="AT25" s="509"/>
      <c r="AU25" s="221" t="s">
        <v>2605</v>
      </c>
      <c r="AV25" s="557"/>
    </row>
    <row r="26" spans="1:48" ht="15" x14ac:dyDescent="0.25">
      <c r="A26" s="26"/>
      <c r="B26" s="26"/>
      <c r="C26" s="9"/>
      <c r="D26" s="66" t="s">
        <v>14</v>
      </c>
      <c r="E26" s="155"/>
      <c r="F26" s="1152">
        <v>1117</v>
      </c>
      <c r="G26" s="223"/>
      <c r="H26" s="489">
        <v>436</v>
      </c>
      <c r="I26" s="295"/>
      <c r="J26" s="220" t="s">
        <v>317</v>
      </c>
      <c r="K26" s="221"/>
      <c r="L26" s="509" t="s">
        <v>317</v>
      </c>
      <c r="M26" s="509"/>
      <c r="N26" s="221" t="s">
        <v>317</v>
      </c>
      <c r="O26" s="667"/>
      <c r="P26" s="766"/>
      <c r="Q26" s="489">
        <v>78</v>
      </c>
      <c r="R26" s="295"/>
      <c r="S26" s="220" t="s">
        <v>317</v>
      </c>
      <c r="T26" s="221"/>
      <c r="U26" s="509" t="s">
        <v>317</v>
      </c>
      <c r="V26" s="509"/>
      <c r="W26" s="221" t="s">
        <v>317</v>
      </c>
      <c r="X26" s="668"/>
      <c r="Y26" s="489">
        <v>208</v>
      </c>
      <c r="Z26" s="296"/>
      <c r="AA26" s="220" t="s">
        <v>317</v>
      </c>
      <c r="AB26" s="221"/>
      <c r="AC26" s="509" t="s">
        <v>317</v>
      </c>
      <c r="AD26" s="509"/>
      <c r="AE26" s="221" t="s">
        <v>317</v>
      </c>
      <c r="AF26" s="668"/>
      <c r="AG26" s="489">
        <v>317</v>
      </c>
      <c r="AH26" s="256"/>
      <c r="AI26" s="220" t="s">
        <v>317</v>
      </c>
      <c r="AJ26" s="221"/>
      <c r="AK26" s="509" t="s">
        <v>317</v>
      </c>
      <c r="AL26" s="509"/>
      <c r="AM26" s="221" t="s">
        <v>317</v>
      </c>
      <c r="AN26" s="557"/>
      <c r="AO26" s="489">
        <v>78</v>
      </c>
      <c r="AP26" s="256"/>
      <c r="AQ26" s="220" t="s">
        <v>317</v>
      </c>
      <c r="AR26" s="221"/>
      <c r="AS26" s="509" t="s">
        <v>317</v>
      </c>
      <c r="AT26" s="509"/>
      <c r="AU26" s="221" t="s">
        <v>317</v>
      </c>
      <c r="AV26" s="557"/>
    </row>
    <row r="27" spans="1:48" ht="15" x14ac:dyDescent="0.25">
      <c r="A27" s="65"/>
      <c r="B27" s="65"/>
      <c r="C27" s="65" t="s">
        <v>147</v>
      </c>
      <c r="D27" s="5"/>
      <c r="E27" s="172"/>
      <c r="F27" s="1150">
        <v>27910</v>
      </c>
      <c r="G27" s="257"/>
      <c r="H27" s="1056">
        <v>5812</v>
      </c>
      <c r="I27" s="299"/>
      <c r="J27" s="218">
        <v>3.0602024230990284E-2</v>
      </c>
      <c r="K27" s="219"/>
      <c r="L27" s="359">
        <v>30.602024230990285</v>
      </c>
      <c r="M27" s="359"/>
      <c r="N27" s="219" t="s">
        <v>1359</v>
      </c>
      <c r="O27" s="665"/>
      <c r="P27" s="772"/>
      <c r="Q27" s="1056">
        <v>4955</v>
      </c>
      <c r="R27" s="299"/>
      <c r="S27" s="218">
        <v>2.7266739530359359E-2</v>
      </c>
      <c r="T27" s="219"/>
      <c r="U27" s="359">
        <v>27.266739530359359</v>
      </c>
      <c r="V27" s="359"/>
      <c r="W27" s="219" t="s">
        <v>1360</v>
      </c>
      <c r="X27" s="569"/>
      <c r="Y27" s="493">
        <v>4882</v>
      </c>
      <c r="Z27" s="298"/>
      <c r="AA27" s="218">
        <v>2.8513741551367506E-2</v>
      </c>
      <c r="AB27" s="219"/>
      <c r="AC27" s="359">
        <v>28.513741551367506</v>
      </c>
      <c r="AD27" s="359"/>
      <c r="AE27" s="219" t="s">
        <v>1361</v>
      </c>
      <c r="AF27" s="569"/>
      <c r="AG27" s="493">
        <v>6270</v>
      </c>
      <c r="AH27" s="298"/>
      <c r="AI27" s="218">
        <v>3.8693194441016023E-2</v>
      </c>
      <c r="AJ27" s="219"/>
      <c r="AK27" s="359">
        <v>38.693194441016026</v>
      </c>
      <c r="AL27" s="359"/>
      <c r="AM27" s="219" t="s">
        <v>1362</v>
      </c>
      <c r="AN27" s="558"/>
      <c r="AO27" s="493">
        <v>5991</v>
      </c>
      <c r="AP27" s="298"/>
      <c r="AQ27" s="218">
        <v>3.7998491437983561E-2</v>
      </c>
      <c r="AR27" s="219"/>
      <c r="AS27" s="359">
        <v>37.99849143798356</v>
      </c>
      <c r="AT27" s="359"/>
      <c r="AU27" s="219" t="s">
        <v>1363</v>
      </c>
      <c r="AV27" s="558"/>
    </row>
    <row r="28" spans="1:48" ht="15" x14ac:dyDescent="0.25">
      <c r="A28" s="26"/>
      <c r="B28" s="26"/>
      <c r="C28" s="26"/>
      <c r="D28" s="7" t="s">
        <v>161</v>
      </c>
      <c r="E28" s="155"/>
      <c r="F28" s="1152">
        <v>2201</v>
      </c>
      <c r="G28" s="221"/>
      <c r="H28" s="1190">
        <v>421</v>
      </c>
      <c r="I28" s="222"/>
      <c r="J28" s="246">
        <v>1.3321163441645368E-2</v>
      </c>
      <c r="K28" s="222"/>
      <c r="L28" s="510">
        <v>13.321163441645368</v>
      </c>
      <c r="M28" s="510"/>
      <c r="N28" s="221" t="s">
        <v>2606</v>
      </c>
      <c r="O28" s="503"/>
      <c r="P28" s="752"/>
      <c r="Q28" s="1190">
        <v>348</v>
      </c>
      <c r="R28" s="222"/>
      <c r="S28" s="246">
        <v>1.1575483719097501E-2</v>
      </c>
      <c r="T28" s="222"/>
      <c r="U28" s="510">
        <v>11.575483719097502</v>
      </c>
      <c r="V28" s="510"/>
      <c r="W28" s="221" t="s">
        <v>2607</v>
      </c>
      <c r="X28" s="507"/>
      <c r="Y28" s="1190">
        <v>390</v>
      </c>
      <c r="Z28" s="256"/>
      <c r="AA28" s="246">
        <v>1.3651748473939162E-2</v>
      </c>
      <c r="AB28" s="222"/>
      <c r="AC28" s="510">
        <v>13.651748473939163</v>
      </c>
      <c r="AD28" s="510"/>
      <c r="AE28" s="221" t="s">
        <v>2608</v>
      </c>
      <c r="AF28" s="507"/>
      <c r="AG28" s="1190">
        <v>515</v>
      </c>
      <c r="AH28" s="256"/>
      <c r="AI28" s="246">
        <v>1.858560621833576E-2</v>
      </c>
      <c r="AJ28" s="222"/>
      <c r="AK28" s="510">
        <v>18.585606218335759</v>
      </c>
      <c r="AL28" s="510"/>
      <c r="AM28" s="221" t="s">
        <v>2326</v>
      </c>
      <c r="AN28" s="557"/>
      <c r="AO28" s="1190">
        <v>527</v>
      </c>
      <c r="AP28" s="256"/>
      <c r="AQ28" s="246">
        <v>1.9350811485642945E-2</v>
      </c>
      <c r="AR28" s="222"/>
      <c r="AS28" s="510">
        <v>19.350811485642947</v>
      </c>
      <c r="AT28" s="510"/>
      <c r="AU28" s="221" t="s">
        <v>1097</v>
      </c>
      <c r="AV28" s="557"/>
    </row>
    <row r="29" spans="1:48" ht="15" x14ac:dyDescent="0.25">
      <c r="A29" s="26"/>
      <c r="B29" s="26"/>
      <c r="C29" s="26"/>
      <c r="D29" s="7" t="s">
        <v>148</v>
      </c>
      <c r="E29" s="155"/>
      <c r="F29" s="1152">
        <v>23569</v>
      </c>
      <c r="G29" s="301"/>
      <c r="H29" s="1047">
        <v>4322</v>
      </c>
      <c r="I29" s="222"/>
      <c r="J29" s="246">
        <v>2.729944605242508E-2</v>
      </c>
      <c r="K29" s="222"/>
      <c r="L29" s="510">
        <v>27.299446052425079</v>
      </c>
      <c r="M29" s="510"/>
      <c r="N29" s="221" t="s">
        <v>2609</v>
      </c>
      <c r="O29" s="503"/>
      <c r="P29" s="752"/>
      <c r="Q29" s="1047">
        <v>4454</v>
      </c>
      <c r="R29" s="222"/>
      <c r="S29" s="246">
        <v>2.9368383465816179E-2</v>
      </c>
      <c r="T29" s="222"/>
      <c r="U29" s="510">
        <v>29.36838346581618</v>
      </c>
      <c r="V29" s="510"/>
      <c r="W29" s="221" t="s">
        <v>2610</v>
      </c>
      <c r="X29" s="507"/>
      <c r="Y29" s="1047">
        <v>4157</v>
      </c>
      <c r="Z29" s="256"/>
      <c r="AA29" s="246">
        <v>2.914167910989025E-2</v>
      </c>
      <c r="AB29" s="222"/>
      <c r="AC29" s="510">
        <v>29.141679109890251</v>
      </c>
      <c r="AD29" s="510"/>
      <c r="AE29" s="221" t="s">
        <v>2611</v>
      </c>
      <c r="AF29" s="507"/>
      <c r="AG29" s="1047">
        <v>5290</v>
      </c>
      <c r="AH29" s="256"/>
      <c r="AI29" s="246">
        <v>3.9379344425821451E-2</v>
      </c>
      <c r="AJ29" s="222"/>
      <c r="AK29" s="510">
        <v>39.379344425821451</v>
      </c>
      <c r="AL29" s="510"/>
      <c r="AM29" s="221" t="s">
        <v>2612</v>
      </c>
      <c r="AN29" s="557"/>
      <c r="AO29" s="1047">
        <v>5346</v>
      </c>
      <c r="AP29" s="256"/>
      <c r="AQ29" s="246">
        <v>4.0442400217871516E-2</v>
      </c>
      <c r="AR29" s="222"/>
      <c r="AS29" s="510">
        <v>40.442400217871516</v>
      </c>
      <c r="AT29" s="510"/>
      <c r="AU29" s="221" t="s">
        <v>2613</v>
      </c>
      <c r="AV29" s="557"/>
    </row>
    <row r="30" spans="1:48" x14ac:dyDescent="0.35">
      <c r="A30" s="26"/>
      <c r="B30" s="26"/>
      <c r="C30" s="26"/>
      <c r="D30" s="7" t="s">
        <v>14</v>
      </c>
      <c r="E30" s="155"/>
      <c r="F30" s="1152">
        <v>2140</v>
      </c>
      <c r="G30" s="301"/>
      <c r="H30" s="1047">
        <v>1069</v>
      </c>
      <c r="I30" s="222"/>
      <c r="J30" s="220" t="s">
        <v>317</v>
      </c>
      <c r="K30" s="221"/>
      <c r="L30" s="509" t="s">
        <v>317</v>
      </c>
      <c r="M30" s="509"/>
      <c r="N30" s="221" t="s">
        <v>317</v>
      </c>
      <c r="O30" s="503"/>
      <c r="P30" s="752"/>
      <c r="Q30" s="1190">
        <v>153</v>
      </c>
      <c r="R30" s="222"/>
      <c r="S30" s="220" t="s">
        <v>317</v>
      </c>
      <c r="T30" s="221"/>
      <c r="U30" s="509" t="s">
        <v>317</v>
      </c>
      <c r="V30" s="509"/>
      <c r="W30" s="221" t="s">
        <v>317</v>
      </c>
      <c r="X30" s="507"/>
      <c r="Y30" s="1190">
        <v>335</v>
      </c>
      <c r="Z30" s="256"/>
      <c r="AA30" s="220" t="s">
        <v>317</v>
      </c>
      <c r="AB30" s="221"/>
      <c r="AC30" s="509" t="s">
        <v>317</v>
      </c>
      <c r="AD30" s="509"/>
      <c r="AE30" s="221" t="s">
        <v>317</v>
      </c>
      <c r="AF30" s="507"/>
      <c r="AG30" s="1190">
        <v>465</v>
      </c>
      <c r="AH30" s="256"/>
      <c r="AI30" s="220" t="s">
        <v>317</v>
      </c>
      <c r="AJ30" s="221"/>
      <c r="AK30" s="509" t="s">
        <v>317</v>
      </c>
      <c r="AL30" s="509"/>
      <c r="AM30" s="221" t="s">
        <v>317</v>
      </c>
      <c r="AN30" s="557"/>
      <c r="AO30" s="1190">
        <v>118</v>
      </c>
      <c r="AP30" s="256"/>
      <c r="AQ30" s="220" t="s">
        <v>317</v>
      </c>
      <c r="AR30" s="221"/>
      <c r="AS30" s="509" t="s">
        <v>317</v>
      </c>
      <c r="AT30" s="509"/>
      <c r="AU30" s="221" t="s">
        <v>317</v>
      </c>
      <c r="AV30" s="557"/>
    </row>
    <row r="31" spans="1:48" x14ac:dyDescent="0.35">
      <c r="A31" s="31"/>
      <c r="B31" s="31"/>
      <c r="C31" s="31" t="s">
        <v>149</v>
      </c>
      <c r="D31" s="5"/>
      <c r="E31" s="172"/>
      <c r="F31" s="1150">
        <v>27910</v>
      </c>
      <c r="G31" s="302"/>
      <c r="H31" s="1056">
        <v>5812</v>
      </c>
      <c r="I31" s="299"/>
      <c r="J31" s="218">
        <v>3.0602024230990284E-2</v>
      </c>
      <c r="K31" s="219"/>
      <c r="L31" s="359">
        <v>30.602024230990285</v>
      </c>
      <c r="M31" s="359"/>
      <c r="N31" s="219" t="s">
        <v>1359</v>
      </c>
      <c r="O31" s="665"/>
      <c r="P31" s="772"/>
      <c r="Q31" s="1056">
        <v>4955</v>
      </c>
      <c r="R31" s="299"/>
      <c r="S31" s="218">
        <v>2.7266739530359359E-2</v>
      </c>
      <c r="T31" s="219"/>
      <c r="U31" s="359">
        <v>27.266739530359359</v>
      </c>
      <c r="V31" s="359"/>
      <c r="W31" s="219" t="s">
        <v>1360</v>
      </c>
      <c r="X31" s="569"/>
      <c r="Y31" s="493">
        <v>4882</v>
      </c>
      <c r="Z31" s="298"/>
      <c r="AA31" s="218">
        <v>2.8513741551367506E-2</v>
      </c>
      <c r="AB31" s="219"/>
      <c r="AC31" s="359">
        <v>28.513741551367506</v>
      </c>
      <c r="AD31" s="359"/>
      <c r="AE31" s="219" t="s">
        <v>1361</v>
      </c>
      <c r="AF31" s="569"/>
      <c r="AG31" s="493">
        <v>6270</v>
      </c>
      <c r="AH31" s="298"/>
      <c r="AI31" s="218">
        <v>3.8693194441016023E-2</v>
      </c>
      <c r="AJ31" s="219"/>
      <c r="AK31" s="359">
        <v>38.693194441016026</v>
      </c>
      <c r="AL31" s="359"/>
      <c r="AM31" s="219" t="s">
        <v>1362</v>
      </c>
      <c r="AN31" s="558"/>
      <c r="AO31" s="493">
        <v>5991</v>
      </c>
      <c r="AP31" s="298"/>
      <c r="AQ31" s="218">
        <v>3.7998491437983561E-2</v>
      </c>
      <c r="AR31" s="219"/>
      <c r="AS31" s="359">
        <v>37.99849143798356</v>
      </c>
      <c r="AT31" s="359"/>
      <c r="AU31" s="219" t="s">
        <v>1363</v>
      </c>
      <c r="AV31" s="558"/>
    </row>
    <row r="32" spans="1:48" x14ac:dyDescent="0.35">
      <c r="C32" s="12"/>
      <c r="D32" s="7" t="s">
        <v>320</v>
      </c>
      <c r="E32" s="155"/>
      <c r="F32" s="1152">
        <v>2489</v>
      </c>
      <c r="G32" s="303"/>
      <c r="H32" s="1054">
        <v>416</v>
      </c>
      <c r="I32" s="222"/>
      <c r="J32" s="246">
        <v>4.0396193435618566E-2</v>
      </c>
      <c r="K32" s="222"/>
      <c r="L32" s="510">
        <v>40.396193435618564</v>
      </c>
      <c r="M32" s="510"/>
      <c r="N32" s="221" t="s">
        <v>2614</v>
      </c>
      <c r="O32" s="503"/>
      <c r="P32" s="752"/>
      <c r="Q32" s="1054">
        <v>414</v>
      </c>
      <c r="R32" s="222"/>
      <c r="S32" s="246">
        <v>4.5490275629485002E-2</v>
      </c>
      <c r="T32" s="222"/>
      <c r="U32" s="510">
        <v>45.490275629485005</v>
      </c>
      <c r="V32" s="510"/>
      <c r="W32" s="221" t="s">
        <v>2615</v>
      </c>
      <c r="X32" s="507"/>
      <c r="Y32" s="415">
        <v>496</v>
      </c>
      <c r="Z32" s="256"/>
      <c r="AA32" s="246">
        <v>5.9400650385533077E-2</v>
      </c>
      <c r="AB32" s="222"/>
      <c r="AC32" s="510">
        <v>59.400650385533076</v>
      </c>
      <c r="AD32" s="510"/>
      <c r="AE32" s="221" t="s">
        <v>2616</v>
      </c>
      <c r="AF32" s="507"/>
      <c r="AG32" s="415">
        <v>602</v>
      </c>
      <c r="AH32" s="256"/>
      <c r="AI32" s="246">
        <v>7.8569564082484986E-2</v>
      </c>
      <c r="AJ32" s="222"/>
      <c r="AK32" s="510">
        <v>78.569564082484987</v>
      </c>
      <c r="AL32" s="510"/>
      <c r="AM32" s="221" t="s">
        <v>2617</v>
      </c>
      <c r="AN32" s="557"/>
      <c r="AO32" s="415">
        <v>561</v>
      </c>
      <c r="AP32" s="256"/>
      <c r="AQ32" s="246">
        <v>7.3080545924604695E-2</v>
      </c>
      <c r="AR32" s="222"/>
      <c r="AS32" s="510">
        <v>73.080545924604692</v>
      </c>
      <c r="AT32" s="510"/>
      <c r="AU32" s="221" t="s">
        <v>2618</v>
      </c>
      <c r="AV32" s="557"/>
    </row>
    <row r="33" spans="1:48" x14ac:dyDescent="0.35">
      <c r="C33" s="12"/>
      <c r="D33" s="7" t="s">
        <v>150</v>
      </c>
      <c r="E33" s="155"/>
      <c r="F33" s="1152">
        <v>8539</v>
      </c>
      <c r="G33" s="303"/>
      <c r="H33" s="1047">
        <v>1651</v>
      </c>
      <c r="I33" s="222"/>
      <c r="J33" s="246">
        <v>3.8281121804704388E-2</v>
      </c>
      <c r="K33" s="222"/>
      <c r="L33" s="510">
        <v>38.281121804704391</v>
      </c>
      <c r="M33" s="510"/>
      <c r="N33" s="221" t="s">
        <v>2619</v>
      </c>
      <c r="O33" s="503"/>
      <c r="P33" s="752"/>
      <c r="Q33" s="1047">
        <v>1618</v>
      </c>
      <c r="R33" s="222"/>
      <c r="S33" s="246">
        <v>3.9941665495672386E-2</v>
      </c>
      <c r="T33" s="222"/>
      <c r="U33" s="510">
        <v>39.941665495672389</v>
      </c>
      <c r="V33" s="510"/>
      <c r="W33" s="221" t="s">
        <v>2620</v>
      </c>
      <c r="X33" s="507"/>
      <c r="Y33" s="1047">
        <v>1443</v>
      </c>
      <c r="Z33" s="194"/>
      <c r="AA33" s="246">
        <v>3.8875050254276275E-2</v>
      </c>
      <c r="AB33" s="222"/>
      <c r="AC33" s="510">
        <v>38.875050254276275</v>
      </c>
      <c r="AD33" s="510"/>
      <c r="AE33" s="221" t="s">
        <v>2621</v>
      </c>
      <c r="AF33" s="416"/>
      <c r="AG33" s="1047">
        <v>1909</v>
      </c>
      <c r="AH33" s="256"/>
      <c r="AI33" s="246">
        <v>5.611861861861861E-2</v>
      </c>
      <c r="AJ33" s="222"/>
      <c r="AK33" s="510">
        <v>56.118618618618612</v>
      </c>
      <c r="AL33" s="510"/>
      <c r="AM33" s="221" t="s">
        <v>2622</v>
      </c>
      <c r="AN33" s="557"/>
      <c r="AO33" s="1047">
        <v>1918</v>
      </c>
      <c r="AP33" s="256"/>
      <c r="AQ33" s="246">
        <v>6.0241458706308995E-2</v>
      </c>
      <c r="AR33" s="222"/>
      <c r="AS33" s="510">
        <v>60.241458706308997</v>
      </c>
      <c r="AT33" s="510"/>
      <c r="AU33" s="221" t="s">
        <v>2623</v>
      </c>
      <c r="AV33" s="557"/>
    </row>
    <row r="34" spans="1:48" x14ac:dyDescent="0.35">
      <c r="D34" s="7" t="s">
        <v>151</v>
      </c>
      <c r="E34" s="155"/>
      <c r="F34" s="1152">
        <v>6638</v>
      </c>
      <c r="G34" s="301"/>
      <c r="H34" s="1047">
        <v>1153</v>
      </c>
      <c r="I34" s="222"/>
      <c r="J34" s="246">
        <v>2.6746823268255164E-2</v>
      </c>
      <c r="K34" s="222"/>
      <c r="L34" s="510">
        <v>26.746823268255163</v>
      </c>
      <c r="M34" s="510"/>
      <c r="N34" s="221" t="s">
        <v>2624</v>
      </c>
      <c r="O34" s="503"/>
      <c r="P34" s="752"/>
      <c r="Q34" s="1047">
        <v>1235</v>
      </c>
      <c r="R34" s="222"/>
      <c r="S34" s="246">
        <v>2.9339902450078306E-2</v>
      </c>
      <c r="T34" s="222"/>
      <c r="U34" s="510">
        <v>29.339902450078306</v>
      </c>
      <c r="V34" s="510"/>
      <c r="W34" s="221" t="s">
        <v>2625</v>
      </c>
      <c r="X34" s="507"/>
      <c r="Y34" s="1047">
        <v>1205</v>
      </c>
      <c r="Z34" s="194"/>
      <c r="AA34" s="246">
        <v>2.9732248433671372E-2</v>
      </c>
      <c r="AB34" s="222"/>
      <c r="AC34" s="510">
        <v>29.732248433671373</v>
      </c>
      <c r="AD34" s="510"/>
      <c r="AE34" s="221" t="s">
        <v>2626</v>
      </c>
      <c r="AF34" s="416"/>
      <c r="AG34" s="1047">
        <v>1529</v>
      </c>
      <c r="AH34" s="256"/>
      <c r="AI34" s="246">
        <v>3.9233682897414489E-2</v>
      </c>
      <c r="AJ34" s="222"/>
      <c r="AK34" s="510">
        <v>39.233682897414489</v>
      </c>
      <c r="AL34" s="510"/>
      <c r="AM34" s="221" t="s">
        <v>2627</v>
      </c>
      <c r="AN34" s="557"/>
      <c r="AO34" s="1047">
        <v>1516</v>
      </c>
      <c r="AP34" s="256"/>
      <c r="AQ34" s="246">
        <v>3.9788499936404619E-2</v>
      </c>
      <c r="AR34" s="222"/>
      <c r="AS34" s="510">
        <v>39.788499936404619</v>
      </c>
      <c r="AT34" s="510"/>
      <c r="AU34" s="221" t="s">
        <v>2628</v>
      </c>
      <c r="AV34" s="557"/>
    </row>
    <row r="35" spans="1:48" x14ac:dyDescent="0.35">
      <c r="D35" s="7" t="s">
        <v>152</v>
      </c>
      <c r="E35" s="155"/>
      <c r="F35" s="1152">
        <v>3822</v>
      </c>
      <c r="G35" s="301"/>
      <c r="H35" s="1047">
        <v>686</v>
      </c>
      <c r="I35" s="222"/>
      <c r="J35" s="246">
        <v>2.1116938777926426E-2</v>
      </c>
      <c r="K35" s="222"/>
      <c r="L35" s="510">
        <v>21.116938777926425</v>
      </c>
      <c r="M35" s="510"/>
      <c r="N35" s="221" t="s">
        <v>2629</v>
      </c>
      <c r="O35" s="503"/>
      <c r="P35" s="752"/>
      <c r="Q35" s="1047">
        <v>766</v>
      </c>
      <c r="R35" s="222"/>
      <c r="S35" s="246">
        <v>2.3302070463139767E-2</v>
      </c>
      <c r="T35" s="222"/>
      <c r="U35" s="510">
        <v>23.302070463139767</v>
      </c>
      <c r="V35" s="510"/>
      <c r="W35" s="221" t="s">
        <v>1368</v>
      </c>
      <c r="X35" s="507"/>
      <c r="Y35" s="1047">
        <v>695</v>
      </c>
      <c r="Z35" s="194"/>
      <c r="AA35" s="246">
        <v>2.181355506624947E-2</v>
      </c>
      <c r="AB35" s="222"/>
      <c r="AC35" s="510">
        <v>21.813555066249471</v>
      </c>
      <c r="AD35" s="510"/>
      <c r="AE35" s="221" t="s">
        <v>2630</v>
      </c>
      <c r="AF35" s="416"/>
      <c r="AG35" s="1047">
        <v>807</v>
      </c>
      <c r="AH35" s="256"/>
      <c r="AI35" s="246">
        <v>2.6714233331296217E-2</v>
      </c>
      <c r="AJ35" s="222"/>
      <c r="AK35" s="510">
        <v>26.714233331296217</v>
      </c>
      <c r="AL35" s="510"/>
      <c r="AM35" s="221" t="s">
        <v>2631</v>
      </c>
      <c r="AN35" s="557"/>
      <c r="AO35" s="1047">
        <v>868</v>
      </c>
      <c r="AP35" s="256"/>
      <c r="AQ35" s="246">
        <v>2.9517090562849378E-2</v>
      </c>
      <c r="AR35" s="222"/>
      <c r="AS35" s="510">
        <v>29.517090562849379</v>
      </c>
      <c r="AT35" s="510"/>
      <c r="AU35" s="221" t="s">
        <v>2632</v>
      </c>
      <c r="AV35" s="557"/>
    </row>
    <row r="36" spans="1:48" x14ac:dyDescent="0.35">
      <c r="D36" s="7" t="s">
        <v>153</v>
      </c>
      <c r="E36" s="155"/>
      <c r="F36" s="1152">
        <v>2303</v>
      </c>
      <c r="G36" s="301"/>
      <c r="H36" s="489">
        <v>449</v>
      </c>
      <c r="I36" s="222"/>
      <c r="J36" s="246">
        <v>1.7108171005504394E-2</v>
      </c>
      <c r="K36" s="222"/>
      <c r="L36" s="510">
        <v>17.108171005504396</v>
      </c>
      <c r="M36" s="510"/>
      <c r="N36" s="221" t="s">
        <v>2633</v>
      </c>
      <c r="O36" s="503"/>
      <c r="P36" s="752"/>
      <c r="Q36" s="489">
        <v>398</v>
      </c>
      <c r="R36" s="222"/>
      <c r="S36" s="246">
        <v>1.6656311467229817E-2</v>
      </c>
      <c r="T36" s="222"/>
      <c r="U36" s="510">
        <v>16.656311467229816</v>
      </c>
      <c r="V36" s="510"/>
      <c r="W36" s="221" t="s">
        <v>2634</v>
      </c>
      <c r="X36" s="507"/>
      <c r="Y36" s="489">
        <v>376</v>
      </c>
      <c r="Z36" s="194"/>
      <c r="AA36" s="246">
        <v>1.6892919350825292E-2</v>
      </c>
      <c r="AB36" s="222"/>
      <c r="AC36" s="510">
        <v>16.892919350825292</v>
      </c>
      <c r="AD36" s="510"/>
      <c r="AE36" s="221" t="s">
        <v>2635</v>
      </c>
      <c r="AF36" s="416"/>
      <c r="AG36" s="489">
        <v>522</v>
      </c>
      <c r="AH36" s="256"/>
      <c r="AI36" s="246">
        <v>2.3980662807709434E-2</v>
      </c>
      <c r="AJ36" s="222"/>
      <c r="AK36" s="510">
        <v>23.980662807709432</v>
      </c>
      <c r="AL36" s="510"/>
      <c r="AM36" s="221" t="s">
        <v>2636</v>
      </c>
      <c r="AN36" s="557"/>
      <c r="AO36" s="1047">
        <v>558</v>
      </c>
      <c r="AP36" s="256"/>
      <c r="AQ36" s="246">
        <v>2.5123209010275788E-2</v>
      </c>
      <c r="AR36" s="222"/>
      <c r="AS36" s="510">
        <v>25.123209010275787</v>
      </c>
      <c r="AT36" s="510"/>
      <c r="AU36" s="221" t="s">
        <v>2637</v>
      </c>
      <c r="AV36" s="557"/>
    </row>
    <row r="37" spans="1:48" x14ac:dyDescent="0.35">
      <c r="D37" s="7" t="s">
        <v>154</v>
      </c>
      <c r="E37" s="155"/>
      <c r="F37" s="1152">
        <v>1245</v>
      </c>
      <c r="G37" s="304"/>
      <c r="H37" s="489">
        <v>249</v>
      </c>
      <c r="I37" s="222"/>
      <c r="J37" s="246">
        <v>1.2567896537131012E-2</v>
      </c>
      <c r="K37" s="222"/>
      <c r="L37" s="510">
        <v>12.567896537131011</v>
      </c>
      <c r="M37" s="510"/>
      <c r="N37" s="895" t="s">
        <v>2638</v>
      </c>
      <c r="O37" s="915"/>
      <c r="P37" s="893"/>
      <c r="Q37" s="489">
        <v>253</v>
      </c>
      <c r="R37" s="893"/>
      <c r="S37" s="898">
        <v>1.3555228592506503E-2</v>
      </c>
      <c r="T37" s="893"/>
      <c r="U37" s="510">
        <v>13.555228592506502</v>
      </c>
      <c r="V37" s="510"/>
      <c r="W37" s="895" t="s">
        <v>2639</v>
      </c>
      <c r="X37" s="507"/>
      <c r="Y37" s="489">
        <v>214</v>
      </c>
      <c r="Z37" s="194"/>
      <c r="AA37" s="898">
        <v>1.2736229123937888E-2</v>
      </c>
      <c r="AB37" s="893"/>
      <c r="AC37" s="510">
        <v>12.736229123937887</v>
      </c>
      <c r="AD37" s="510"/>
      <c r="AE37" s="895" t="s">
        <v>2640</v>
      </c>
      <c r="AF37" s="416"/>
      <c r="AG37" s="489">
        <v>277</v>
      </c>
      <c r="AH37" s="256"/>
      <c r="AI37" s="898">
        <v>1.8259352784285091E-2</v>
      </c>
      <c r="AJ37" s="893"/>
      <c r="AK37" s="510">
        <v>18.259352784285092</v>
      </c>
      <c r="AL37" s="510"/>
      <c r="AM37" s="895" t="s">
        <v>2641</v>
      </c>
      <c r="AN37" s="557"/>
      <c r="AO37" s="489">
        <v>252</v>
      </c>
      <c r="AP37" s="256"/>
      <c r="AQ37" s="246">
        <v>1.7640502075828315E-2</v>
      </c>
      <c r="AR37" s="222"/>
      <c r="AS37" s="510">
        <v>17.640502075828316</v>
      </c>
      <c r="AT37" s="510"/>
      <c r="AU37" s="221" t="s">
        <v>2642</v>
      </c>
      <c r="AV37" s="557"/>
    </row>
    <row r="38" spans="1:48" x14ac:dyDescent="0.35">
      <c r="D38" s="7" t="s">
        <v>155</v>
      </c>
      <c r="E38" s="155"/>
      <c r="F38" s="1152">
        <v>501</v>
      </c>
      <c r="G38" s="303"/>
      <c r="H38" s="489">
        <v>94</v>
      </c>
      <c r="I38" s="222"/>
      <c r="J38" s="246">
        <v>9.7125189759730401E-3</v>
      </c>
      <c r="K38" s="222"/>
      <c r="L38" s="510">
        <v>9.7125189759730404</v>
      </c>
      <c r="M38" s="510"/>
      <c r="N38" s="895" t="s">
        <v>2643</v>
      </c>
      <c r="O38" s="915"/>
      <c r="P38" s="893"/>
      <c r="Q38" s="489">
        <v>89</v>
      </c>
      <c r="R38" s="893"/>
      <c r="S38" s="898">
        <v>9.411860408362482E-3</v>
      </c>
      <c r="T38" s="893"/>
      <c r="U38" s="510">
        <v>9.4118604083624824</v>
      </c>
      <c r="V38" s="510"/>
      <c r="W38" s="895" t="s">
        <v>2644</v>
      </c>
      <c r="X38" s="507"/>
      <c r="Y38" s="489">
        <v>87</v>
      </c>
      <c r="Z38" s="194"/>
      <c r="AA38" s="898">
        <v>9.3932976205307085E-3</v>
      </c>
      <c r="AB38" s="893"/>
      <c r="AC38" s="510">
        <v>9.3932976205307082</v>
      </c>
      <c r="AD38" s="510"/>
      <c r="AE38" s="895" t="s">
        <v>2645</v>
      </c>
      <c r="AF38" s="416"/>
      <c r="AG38" s="489">
        <v>110</v>
      </c>
      <c r="AH38" s="256"/>
      <c r="AI38" s="898">
        <v>1.2062319170652291E-2</v>
      </c>
      <c r="AJ38" s="893"/>
      <c r="AK38" s="510">
        <v>12.062319170652291</v>
      </c>
      <c r="AL38" s="510"/>
      <c r="AM38" s="895" t="s">
        <v>2646</v>
      </c>
      <c r="AN38" s="557"/>
      <c r="AO38" s="489">
        <v>121</v>
      </c>
      <c r="AP38" s="256"/>
      <c r="AQ38" s="246">
        <v>1.344283589997778E-2</v>
      </c>
      <c r="AR38" s="222"/>
      <c r="AS38" s="510">
        <v>13.44283589997778</v>
      </c>
      <c r="AT38" s="510"/>
      <c r="AU38" s="221" t="s">
        <v>2647</v>
      </c>
      <c r="AV38" s="557"/>
    </row>
    <row r="39" spans="1:48" x14ac:dyDescent="0.35">
      <c r="C39" s="12"/>
      <c r="D39" s="7" t="s">
        <v>156</v>
      </c>
      <c r="E39" s="155"/>
      <c r="F39" s="1152">
        <v>218</v>
      </c>
      <c r="G39" s="303"/>
      <c r="H39" s="489">
        <v>39</v>
      </c>
      <c r="I39" s="222"/>
      <c r="J39" s="246">
        <v>8.2418922214094123E-3</v>
      </c>
      <c r="K39" s="222"/>
      <c r="L39" s="510">
        <v>8.2418922214094117</v>
      </c>
      <c r="M39" s="510"/>
      <c r="N39" s="895" t="s">
        <v>2648</v>
      </c>
      <c r="O39" s="915"/>
      <c r="P39" s="893"/>
      <c r="Q39" s="489" t="s">
        <v>12</v>
      </c>
      <c r="R39" s="893"/>
      <c r="S39" s="898">
        <v>7.5805432722678458E-3</v>
      </c>
      <c r="T39" s="893"/>
      <c r="U39" s="510">
        <v>7.5805432722678461</v>
      </c>
      <c r="V39" s="510"/>
      <c r="W39" s="895" t="s">
        <v>2649</v>
      </c>
      <c r="X39" s="507"/>
      <c r="Y39" s="489">
        <v>40</v>
      </c>
      <c r="Z39" s="194"/>
      <c r="AA39" s="898">
        <v>8.5560089509016703E-3</v>
      </c>
      <c r="AB39" s="893"/>
      <c r="AC39" s="510">
        <v>8.5560089509016706</v>
      </c>
      <c r="AD39" s="510"/>
      <c r="AE39" s="895" t="s">
        <v>2650</v>
      </c>
      <c r="AF39" s="416"/>
      <c r="AG39" s="489">
        <v>53</v>
      </c>
      <c r="AH39" s="256"/>
      <c r="AI39" s="898">
        <v>1.1291935034498582E-2</v>
      </c>
      <c r="AJ39" s="893"/>
      <c r="AK39" s="510">
        <v>11.291935034498582</v>
      </c>
      <c r="AL39" s="510"/>
      <c r="AM39" s="895" t="s">
        <v>2651</v>
      </c>
      <c r="AN39" s="557"/>
      <c r="AO39" s="489" t="s">
        <v>12</v>
      </c>
      <c r="AP39" s="256"/>
      <c r="AQ39" s="246">
        <v>1.0545442746357766E-2</v>
      </c>
      <c r="AR39" s="222"/>
      <c r="AS39" s="510">
        <v>10.545442746357766</v>
      </c>
      <c r="AT39" s="510"/>
      <c r="AU39" s="221" t="s">
        <v>2652</v>
      </c>
      <c r="AV39" s="557"/>
    </row>
    <row r="40" spans="1:48" x14ac:dyDescent="0.35">
      <c r="A40" s="10"/>
      <c r="B40" s="10"/>
      <c r="C40" s="10"/>
      <c r="D40" s="7" t="s">
        <v>157</v>
      </c>
      <c r="E40" s="155"/>
      <c r="F40" s="1152">
        <v>19</v>
      </c>
      <c r="G40" s="301"/>
      <c r="H40" s="489">
        <v>6</v>
      </c>
      <c r="I40" s="222"/>
      <c r="J40" s="246">
        <v>2.0196789228379076E-2</v>
      </c>
      <c r="K40" s="222"/>
      <c r="L40" s="510">
        <v>20.196789228379075</v>
      </c>
      <c r="M40" s="510"/>
      <c r="N40" s="895" t="s">
        <v>2653</v>
      </c>
      <c r="O40" s="915"/>
      <c r="P40" s="893"/>
      <c r="Q40" s="459" t="s">
        <v>12</v>
      </c>
      <c r="R40" s="893"/>
      <c r="S40" s="898">
        <v>7.9123554473524045E-3</v>
      </c>
      <c r="T40" s="893"/>
      <c r="U40" s="510">
        <v>7.9123554473524047</v>
      </c>
      <c r="V40" s="510"/>
      <c r="W40" s="895" t="s">
        <v>2654</v>
      </c>
      <c r="X40" s="507"/>
      <c r="Y40" s="1192">
        <v>4</v>
      </c>
      <c r="Z40" s="194"/>
      <c r="AA40" s="898">
        <v>1.609907120743034E-2</v>
      </c>
      <c r="AB40" s="893"/>
      <c r="AC40" s="510">
        <v>16.099071207430338</v>
      </c>
      <c r="AD40" s="510"/>
      <c r="AE40" s="895" t="s">
        <v>2655</v>
      </c>
      <c r="AF40" s="416"/>
      <c r="AG40" s="1192">
        <v>4</v>
      </c>
      <c r="AH40" s="256"/>
      <c r="AI40" s="898">
        <v>1.2877662209014365E-2</v>
      </c>
      <c r="AJ40" s="893"/>
      <c r="AK40" s="510">
        <v>12.877662209014364</v>
      </c>
      <c r="AL40" s="510"/>
      <c r="AM40" s="895" t="s">
        <v>2656</v>
      </c>
      <c r="AN40" s="557"/>
      <c r="AO40" s="459" t="s">
        <v>12</v>
      </c>
      <c r="AP40" s="256"/>
      <c r="AQ40" s="246">
        <v>7.4498567335243553E-3</v>
      </c>
      <c r="AR40" s="222"/>
      <c r="AS40" s="510">
        <v>7.4498567335243555</v>
      </c>
      <c r="AT40" s="510"/>
      <c r="AU40" s="221" t="s">
        <v>923</v>
      </c>
      <c r="AV40" s="557"/>
    </row>
    <row r="41" spans="1:48" x14ac:dyDescent="0.35">
      <c r="A41" s="10"/>
      <c r="B41" s="10"/>
      <c r="C41" s="10"/>
      <c r="D41" s="7" t="s">
        <v>14</v>
      </c>
      <c r="E41" s="155"/>
      <c r="F41" s="1152">
        <v>2136</v>
      </c>
      <c r="G41" s="301"/>
      <c r="H41" s="489">
        <v>1069</v>
      </c>
      <c r="I41" s="222"/>
      <c r="J41" s="220" t="s">
        <v>317</v>
      </c>
      <c r="K41" s="221"/>
      <c r="L41" s="509" t="s">
        <v>317</v>
      </c>
      <c r="M41" s="509"/>
      <c r="N41" s="221" t="s">
        <v>317</v>
      </c>
      <c r="O41" s="503"/>
      <c r="P41" s="752"/>
      <c r="Q41" s="1190">
        <v>144</v>
      </c>
      <c r="R41" s="222"/>
      <c r="S41" s="220" t="s">
        <v>317</v>
      </c>
      <c r="T41" s="221"/>
      <c r="U41" s="509" t="s">
        <v>317</v>
      </c>
      <c r="V41" s="509"/>
      <c r="W41" s="221" t="s">
        <v>317</v>
      </c>
      <c r="X41" s="507"/>
      <c r="Y41" s="1190">
        <v>322</v>
      </c>
      <c r="Z41" s="194"/>
      <c r="AA41" s="220" t="s">
        <v>317</v>
      </c>
      <c r="AB41" s="221"/>
      <c r="AC41" s="509" t="s">
        <v>317</v>
      </c>
      <c r="AD41" s="509"/>
      <c r="AE41" s="221" t="s">
        <v>317</v>
      </c>
      <c r="AF41" s="416"/>
      <c r="AG41" s="1190">
        <v>457</v>
      </c>
      <c r="AH41" s="256"/>
      <c r="AI41" s="220" t="s">
        <v>317</v>
      </c>
      <c r="AJ41" s="221"/>
      <c r="AK41" s="509" t="s">
        <v>317</v>
      </c>
      <c r="AL41" s="509"/>
      <c r="AM41" s="221" t="s">
        <v>317</v>
      </c>
      <c r="AN41" s="557"/>
      <c r="AO41" s="1190">
        <v>144</v>
      </c>
      <c r="AP41" s="256"/>
      <c r="AQ41" s="220" t="s">
        <v>317</v>
      </c>
      <c r="AR41" s="221"/>
      <c r="AS41" s="509" t="s">
        <v>317</v>
      </c>
      <c r="AT41" s="509"/>
      <c r="AU41" s="221" t="s">
        <v>317</v>
      </c>
      <c r="AV41" s="557"/>
    </row>
    <row r="42" spans="1:48" x14ac:dyDescent="0.35">
      <c r="A42" s="31"/>
      <c r="B42" s="31"/>
      <c r="C42" s="31" t="s">
        <v>158</v>
      </c>
      <c r="D42" s="5"/>
      <c r="E42" s="172"/>
      <c r="F42" s="1150">
        <v>27910</v>
      </c>
      <c r="G42" s="305"/>
      <c r="H42" s="1056">
        <v>5812</v>
      </c>
      <c r="I42" s="299"/>
      <c r="J42" s="218">
        <v>3.0602024230990284E-2</v>
      </c>
      <c r="K42" s="219"/>
      <c r="L42" s="359">
        <v>30.602024230990285</v>
      </c>
      <c r="M42" s="359"/>
      <c r="N42" s="219" t="s">
        <v>1359</v>
      </c>
      <c r="O42" s="665"/>
      <c r="P42" s="772"/>
      <c r="Q42" s="1056">
        <v>4955</v>
      </c>
      <c r="R42" s="299"/>
      <c r="S42" s="218">
        <v>2.7266739530359359E-2</v>
      </c>
      <c r="T42" s="219"/>
      <c r="U42" s="359">
        <v>27.266739530359359</v>
      </c>
      <c r="V42" s="359"/>
      <c r="W42" s="219" t="s">
        <v>1360</v>
      </c>
      <c r="X42" s="569"/>
      <c r="Y42" s="493">
        <v>4882</v>
      </c>
      <c r="Z42" s="298"/>
      <c r="AA42" s="218">
        <v>2.8513741551367506E-2</v>
      </c>
      <c r="AB42" s="219"/>
      <c r="AC42" s="359">
        <v>28.513741551367506</v>
      </c>
      <c r="AD42" s="359"/>
      <c r="AE42" s="219" t="s">
        <v>1361</v>
      </c>
      <c r="AF42" s="569"/>
      <c r="AG42" s="493">
        <v>6270</v>
      </c>
      <c r="AH42" s="298"/>
      <c r="AI42" s="218">
        <v>3.8693194441016023E-2</v>
      </c>
      <c r="AJ42" s="219"/>
      <c r="AK42" s="359">
        <v>38.693194441016026</v>
      </c>
      <c r="AL42" s="359"/>
      <c r="AM42" s="219" t="s">
        <v>1362</v>
      </c>
      <c r="AN42" s="558"/>
      <c r="AO42" s="493">
        <v>5991</v>
      </c>
      <c r="AP42" s="298"/>
      <c r="AQ42" s="218">
        <v>3.7998491437983561E-2</v>
      </c>
      <c r="AR42" s="219"/>
      <c r="AS42" s="359">
        <v>37.99849143798356</v>
      </c>
      <c r="AT42" s="359"/>
      <c r="AU42" s="219" t="s">
        <v>1363</v>
      </c>
      <c r="AV42" s="558"/>
    </row>
    <row r="43" spans="1:48" x14ac:dyDescent="0.35">
      <c r="A43" s="10"/>
      <c r="B43" s="10"/>
      <c r="C43" s="10"/>
      <c r="D43" s="7" t="s">
        <v>159</v>
      </c>
      <c r="E43" s="155"/>
      <c r="F43" s="1152">
        <v>21331</v>
      </c>
      <c r="G43" s="301"/>
      <c r="H43" s="1047">
        <v>3966</v>
      </c>
      <c r="I43" s="222"/>
      <c r="J43" s="246">
        <v>2.2506705128026036E-2</v>
      </c>
      <c r="K43" s="222"/>
      <c r="L43" s="510">
        <v>22.506705128026034</v>
      </c>
      <c r="M43" s="510"/>
      <c r="N43" s="221" t="s">
        <v>2657</v>
      </c>
      <c r="O43" s="503"/>
      <c r="P43" s="752"/>
      <c r="Q43" s="1047">
        <v>4063</v>
      </c>
      <c r="R43" s="222"/>
      <c r="S43" s="246">
        <v>2.4185885926725732E-2</v>
      </c>
      <c r="T43" s="222"/>
      <c r="U43" s="510">
        <v>24.185885926725732</v>
      </c>
      <c r="V43" s="510"/>
      <c r="W43" s="221" t="s">
        <v>2658</v>
      </c>
      <c r="X43" s="416"/>
      <c r="Y43" s="1047">
        <v>3750</v>
      </c>
      <c r="Z43" s="194"/>
      <c r="AA43" s="246">
        <v>2.3659363405395307E-2</v>
      </c>
      <c r="AB43" s="222"/>
      <c r="AC43" s="510">
        <v>23.659363405395307</v>
      </c>
      <c r="AD43" s="510"/>
      <c r="AE43" s="221" t="s">
        <v>2659</v>
      </c>
      <c r="AF43" s="416"/>
      <c r="AG43" s="1047">
        <v>4716</v>
      </c>
      <c r="AH43" s="256"/>
      <c r="AI43" s="246">
        <v>3.1474008069231729E-2</v>
      </c>
      <c r="AJ43" s="222"/>
      <c r="AK43" s="510">
        <v>31.474008069231729</v>
      </c>
      <c r="AL43" s="510"/>
      <c r="AM43" s="221" t="s">
        <v>2660</v>
      </c>
      <c r="AN43" s="557"/>
      <c r="AO43" s="1047">
        <v>4836</v>
      </c>
      <c r="AP43" s="256"/>
      <c r="AQ43" s="246">
        <v>3.4055729231275929E-2</v>
      </c>
      <c r="AR43" s="222"/>
      <c r="AS43" s="510">
        <v>34.055729231275926</v>
      </c>
      <c r="AT43" s="510"/>
      <c r="AU43" s="221" t="s">
        <v>2661</v>
      </c>
      <c r="AV43" s="557"/>
    </row>
    <row r="44" spans="1:48" x14ac:dyDescent="0.35">
      <c r="A44" s="10"/>
      <c r="B44" s="10"/>
      <c r="C44" s="10"/>
      <c r="D44" s="7" t="s">
        <v>160</v>
      </c>
      <c r="E44" s="155"/>
      <c r="F44" s="1152">
        <v>4437</v>
      </c>
      <c r="G44" s="304"/>
      <c r="H44" s="489">
        <v>777</v>
      </c>
      <c r="I44" s="222"/>
      <c r="J44" s="246">
        <v>5.6682547431861414E-2</v>
      </c>
      <c r="K44" s="222"/>
      <c r="L44" s="510">
        <v>56.682547431861416</v>
      </c>
      <c r="M44" s="510"/>
      <c r="N44" s="221" t="s">
        <v>2662</v>
      </c>
      <c r="O44" s="503"/>
      <c r="P44" s="752"/>
      <c r="Q44" s="489">
        <v>739</v>
      </c>
      <c r="R44" s="222"/>
      <c r="S44" s="246">
        <v>5.3813191429771735E-2</v>
      </c>
      <c r="T44" s="222"/>
      <c r="U44" s="510">
        <v>53.813191429771734</v>
      </c>
      <c r="V44" s="510"/>
      <c r="W44" s="221" t="s">
        <v>2663</v>
      </c>
      <c r="X44" s="416"/>
      <c r="Y44" s="489">
        <v>797</v>
      </c>
      <c r="Z44" s="194"/>
      <c r="AA44" s="246">
        <v>6.2676563284515666E-2</v>
      </c>
      <c r="AB44" s="222"/>
      <c r="AC44" s="510">
        <v>62.676563284515666</v>
      </c>
      <c r="AD44" s="510"/>
      <c r="AE44" s="221" t="s">
        <v>2664</v>
      </c>
      <c r="AF44" s="416"/>
      <c r="AG44" s="1047">
        <v>1089</v>
      </c>
      <c r="AH44" s="256"/>
      <c r="AI44" s="246">
        <v>8.9217854914638989E-2</v>
      </c>
      <c r="AJ44" s="222"/>
      <c r="AK44" s="510">
        <v>89.217854914638991</v>
      </c>
      <c r="AL44" s="510"/>
      <c r="AM44" s="221" t="s">
        <v>2665</v>
      </c>
      <c r="AN44" s="557"/>
      <c r="AO44" s="1047">
        <v>1035</v>
      </c>
      <c r="AP44" s="256"/>
      <c r="AQ44" s="246">
        <v>7.8323738117552555E-2</v>
      </c>
      <c r="AR44" s="222"/>
      <c r="AS44" s="510">
        <v>78.323738117552551</v>
      </c>
      <c r="AT44" s="510"/>
      <c r="AU44" s="221" t="s">
        <v>2666</v>
      </c>
      <c r="AV44" s="557"/>
    </row>
    <row r="45" spans="1:48" x14ac:dyDescent="0.35">
      <c r="A45" s="10"/>
      <c r="B45" s="10"/>
      <c r="C45" s="10"/>
      <c r="D45" s="7" t="s">
        <v>14</v>
      </c>
      <c r="E45" s="155"/>
      <c r="F45" s="1152">
        <v>2142</v>
      </c>
      <c r="G45" s="303"/>
      <c r="H45" s="1047">
        <v>1069</v>
      </c>
      <c r="I45" s="222"/>
      <c r="J45" s="220" t="s">
        <v>317</v>
      </c>
      <c r="K45" s="221"/>
      <c r="L45" s="509" t="s">
        <v>317</v>
      </c>
      <c r="M45" s="509"/>
      <c r="N45" s="221" t="s">
        <v>317</v>
      </c>
      <c r="O45" s="503"/>
      <c r="P45" s="752"/>
      <c r="Q45" s="489">
        <v>153</v>
      </c>
      <c r="R45" s="222"/>
      <c r="S45" s="220" t="s">
        <v>317</v>
      </c>
      <c r="T45" s="221"/>
      <c r="U45" s="509" t="s">
        <v>317</v>
      </c>
      <c r="V45" s="509"/>
      <c r="W45" s="221" t="s">
        <v>317</v>
      </c>
      <c r="X45" s="507"/>
      <c r="Y45" s="489">
        <v>335</v>
      </c>
      <c r="Z45" s="256"/>
      <c r="AA45" s="220" t="s">
        <v>317</v>
      </c>
      <c r="AB45" s="221"/>
      <c r="AC45" s="509" t="s">
        <v>317</v>
      </c>
      <c r="AD45" s="509"/>
      <c r="AE45" s="221" t="s">
        <v>317</v>
      </c>
      <c r="AF45" s="507"/>
      <c r="AG45" s="489">
        <v>465</v>
      </c>
      <c r="AH45" s="256"/>
      <c r="AI45" s="220" t="s">
        <v>317</v>
      </c>
      <c r="AJ45" s="221"/>
      <c r="AK45" s="509" t="s">
        <v>317</v>
      </c>
      <c r="AL45" s="509"/>
      <c r="AM45" s="221" t="s">
        <v>317</v>
      </c>
      <c r="AN45" s="557"/>
      <c r="AO45" s="489">
        <v>120</v>
      </c>
      <c r="AP45" s="256"/>
      <c r="AQ45" s="220" t="s">
        <v>317</v>
      </c>
      <c r="AR45" s="221"/>
      <c r="AS45" s="509" t="s">
        <v>317</v>
      </c>
      <c r="AT45" s="509"/>
      <c r="AU45" s="221" t="s">
        <v>317</v>
      </c>
      <c r="AV45" s="557"/>
    </row>
    <row r="46" spans="1:48" x14ac:dyDescent="0.35">
      <c r="A46" s="10"/>
      <c r="B46" s="10"/>
      <c r="C46" s="10"/>
      <c r="E46" s="155"/>
      <c r="F46" s="1152"/>
      <c r="G46" s="303"/>
      <c r="H46" s="489"/>
      <c r="I46" s="222"/>
      <c r="J46" s="220"/>
      <c r="K46" s="221"/>
      <c r="L46" s="509"/>
      <c r="M46" s="509"/>
      <c r="N46" s="221"/>
      <c r="O46" s="503"/>
      <c r="P46" s="752"/>
      <c r="Q46" s="489"/>
      <c r="R46" s="222"/>
      <c r="S46" s="220"/>
      <c r="T46" s="221"/>
      <c r="U46" s="509"/>
      <c r="V46" s="509"/>
      <c r="W46" s="221"/>
      <c r="X46" s="507"/>
      <c r="Y46" s="489"/>
      <c r="Z46" s="256"/>
      <c r="AA46" s="220"/>
      <c r="AB46" s="221"/>
      <c r="AC46" s="509"/>
      <c r="AD46" s="509"/>
      <c r="AE46" s="221"/>
      <c r="AF46" s="507"/>
      <c r="AG46" s="489"/>
      <c r="AH46" s="256"/>
      <c r="AI46" s="220"/>
      <c r="AJ46" s="221"/>
      <c r="AK46" s="509"/>
      <c r="AL46" s="509"/>
      <c r="AM46" s="221"/>
      <c r="AN46" s="557"/>
      <c r="AO46" s="489"/>
      <c r="AP46" s="256"/>
      <c r="AQ46" s="220"/>
      <c r="AR46" s="221"/>
      <c r="AS46" s="509"/>
      <c r="AT46" s="509"/>
      <c r="AU46" s="221"/>
      <c r="AV46" s="557"/>
    </row>
    <row r="47" spans="1:48" x14ac:dyDescent="0.35">
      <c r="A47" s="95" t="s">
        <v>67</v>
      </c>
      <c r="B47" s="95"/>
      <c r="C47" s="95"/>
      <c r="D47" s="64"/>
      <c r="E47" s="166"/>
      <c r="F47" s="1071">
        <v>11642</v>
      </c>
      <c r="G47" s="307"/>
      <c r="H47" s="1071">
        <v>2521</v>
      </c>
      <c r="I47" s="308"/>
      <c r="J47" s="309"/>
      <c r="K47" s="310"/>
      <c r="L47" s="672"/>
      <c r="M47" s="672"/>
      <c r="N47" s="310"/>
      <c r="O47" s="559"/>
      <c r="P47" s="781"/>
      <c r="Q47" s="1071">
        <v>2014</v>
      </c>
      <c r="R47" s="308"/>
      <c r="S47" s="309"/>
      <c r="T47" s="310"/>
      <c r="U47" s="676"/>
      <c r="V47" s="676"/>
      <c r="W47" s="311"/>
      <c r="X47" s="561"/>
      <c r="Y47" s="499">
        <v>2270</v>
      </c>
      <c r="Z47" s="311"/>
      <c r="AA47" s="312"/>
      <c r="AB47" s="311"/>
      <c r="AC47" s="676"/>
      <c r="AD47" s="676"/>
      <c r="AE47" s="311"/>
      <c r="AF47" s="561"/>
      <c r="AG47" s="499">
        <v>2611</v>
      </c>
      <c r="AH47" s="311"/>
      <c r="AI47" s="313"/>
      <c r="AJ47" s="314"/>
      <c r="AK47" s="671"/>
      <c r="AL47" s="671"/>
      <c r="AM47" s="314"/>
      <c r="AN47" s="565"/>
      <c r="AO47" s="499">
        <v>2226</v>
      </c>
      <c r="AP47" s="311"/>
      <c r="AQ47" s="313"/>
      <c r="AR47" s="314"/>
      <c r="AS47" s="671"/>
      <c r="AT47" s="671"/>
      <c r="AU47" s="314"/>
      <c r="AV47" s="565"/>
    </row>
    <row r="48" spans="1:48" x14ac:dyDescent="0.35">
      <c r="A48" s="31"/>
      <c r="B48" s="31"/>
      <c r="C48" s="31" t="s">
        <v>2</v>
      </c>
      <c r="D48" s="31"/>
      <c r="E48" s="170"/>
      <c r="F48" s="1150">
        <v>11642</v>
      </c>
      <c r="G48" s="219"/>
      <c r="H48" s="1150">
        <v>2521</v>
      </c>
      <c r="I48" s="219"/>
      <c r="J48" s="218">
        <v>1.327386494947118E-2</v>
      </c>
      <c r="K48" s="219"/>
      <c r="L48" s="359">
        <v>13.27386494947118</v>
      </c>
      <c r="M48" s="359"/>
      <c r="N48" s="219" t="s">
        <v>2667</v>
      </c>
      <c r="O48" s="302"/>
      <c r="P48" s="753"/>
      <c r="Q48" s="1150">
        <v>2014</v>
      </c>
      <c r="R48" s="219"/>
      <c r="S48" s="218">
        <v>1.1082787772783804E-2</v>
      </c>
      <c r="T48" s="219"/>
      <c r="U48" s="610">
        <v>11.082787772783805</v>
      </c>
      <c r="V48" s="610"/>
      <c r="W48" s="266" t="s">
        <v>2668</v>
      </c>
      <c r="X48" s="412"/>
      <c r="Y48" s="1150">
        <v>2270</v>
      </c>
      <c r="Z48" s="266"/>
      <c r="AA48" s="206">
        <v>1.3258130545187267E-2</v>
      </c>
      <c r="AB48" s="266"/>
      <c r="AC48" s="610">
        <v>13.258130545187267</v>
      </c>
      <c r="AD48" s="610"/>
      <c r="AE48" s="266" t="s">
        <v>2669</v>
      </c>
      <c r="AF48" s="412"/>
      <c r="AG48" s="1150">
        <v>2611</v>
      </c>
      <c r="AH48" s="283"/>
      <c r="AI48" s="315">
        <v>1.6112907605341759E-2</v>
      </c>
      <c r="AJ48" s="283"/>
      <c r="AK48" s="620">
        <v>16.112907605341757</v>
      </c>
      <c r="AL48" s="620"/>
      <c r="AM48" s="283" t="s">
        <v>2670</v>
      </c>
      <c r="AN48" s="558"/>
      <c r="AO48" s="1150">
        <v>2226</v>
      </c>
      <c r="AP48" s="283"/>
      <c r="AQ48" s="315">
        <v>1.4118618250868204E-2</v>
      </c>
      <c r="AR48" s="283"/>
      <c r="AS48" s="620">
        <v>14.118618250868204</v>
      </c>
      <c r="AT48" s="620"/>
      <c r="AU48" s="283" t="s">
        <v>2671</v>
      </c>
      <c r="AV48" s="558"/>
    </row>
    <row r="49" spans="1:48" x14ac:dyDescent="0.35">
      <c r="A49" s="10"/>
      <c r="B49" s="10"/>
      <c r="C49" s="10"/>
      <c r="D49" s="22" t="s">
        <v>13</v>
      </c>
      <c r="E49" s="36"/>
      <c r="F49" s="1152">
        <v>1135</v>
      </c>
      <c r="G49" s="224"/>
      <c r="H49" s="1047">
        <v>257</v>
      </c>
      <c r="I49" s="221"/>
      <c r="J49" s="220">
        <v>6.9881801239507794E-3</v>
      </c>
      <c r="K49" s="221"/>
      <c r="L49" s="509">
        <v>6.9881801239507793</v>
      </c>
      <c r="M49" s="509"/>
      <c r="N49" s="221" t="s">
        <v>1557</v>
      </c>
      <c r="O49" s="301"/>
      <c r="P49" s="754"/>
      <c r="Q49" s="1047">
        <v>236</v>
      </c>
      <c r="R49" s="221"/>
      <c r="S49" s="220">
        <v>6.7863494394846983E-3</v>
      </c>
      <c r="T49" s="221"/>
      <c r="U49" s="611">
        <v>6.7863494394846979</v>
      </c>
      <c r="V49" s="611"/>
      <c r="W49" s="106" t="s">
        <v>1558</v>
      </c>
      <c r="X49" s="417"/>
      <c r="Y49" s="1047">
        <v>256</v>
      </c>
      <c r="Z49" s="106"/>
      <c r="AA49" s="261">
        <v>7.6364779498993805E-3</v>
      </c>
      <c r="AB49" s="106"/>
      <c r="AC49" s="611">
        <v>7.6364779498993807</v>
      </c>
      <c r="AD49" s="611"/>
      <c r="AE49" s="106" t="s">
        <v>1559</v>
      </c>
      <c r="AF49" s="417"/>
      <c r="AG49" s="1047">
        <v>212</v>
      </c>
      <c r="AH49" s="11"/>
      <c r="AI49" s="207">
        <v>6.4305080474681619E-3</v>
      </c>
      <c r="AJ49" s="11"/>
      <c r="AK49" s="612">
        <v>6.4305080474681615</v>
      </c>
      <c r="AL49" s="612"/>
      <c r="AM49" s="11" t="s">
        <v>1560</v>
      </c>
      <c r="AN49" s="557"/>
      <c r="AO49" s="1047">
        <v>174</v>
      </c>
      <c r="AP49" s="11"/>
      <c r="AQ49" s="207">
        <v>5.3443338720195067E-3</v>
      </c>
      <c r="AR49" s="11"/>
      <c r="AS49" s="612">
        <v>5.344333872019507</v>
      </c>
      <c r="AT49" s="612"/>
      <c r="AU49" s="11" t="s">
        <v>1561</v>
      </c>
      <c r="AV49" s="557"/>
    </row>
    <row r="50" spans="1:48" x14ac:dyDescent="0.35">
      <c r="A50" s="10"/>
      <c r="B50" s="10"/>
      <c r="C50" s="10"/>
      <c r="E50" s="22" t="s">
        <v>322</v>
      </c>
      <c r="F50" s="1152">
        <v>824</v>
      </c>
      <c r="G50" s="224"/>
      <c r="H50" s="489">
        <v>217</v>
      </c>
      <c r="I50" s="194"/>
      <c r="J50" s="220">
        <v>7.5422160907739526E-3</v>
      </c>
      <c r="K50" s="221"/>
      <c r="L50" s="509">
        <v>7.5422160907739526</v>
      </c>
      <c r="M50" s="509"/>
      <c r="N50" s="221" t="s">
        <v>2672</v>
      </c>
      <c r="O50" s="416"/>
      <c r="P50" s="194"/>
      <c r="Q50" s="489">
        <v>190</v>
      </c>
      <c r="R50" s="194"/>
      <c r="S50" s="220">
        <v>7.0404068043964062E-3</v>
      </c>
      <c r="T50" s="221"/>
      <c r="U50" s="509">
        <v>7.0404068043964063</v>
      </c>
      <c r="V50" s="509"/>
      <c r="W50" s="221" t="s">
        <v>2673</v>
      </c>
      <c r="X50" s="417"/>
      <c r="Y50" s="489">
        <v>197</v>
      </c>
      <c r="Z50" s="106"/>
      <c r="AA50" s="220">
        <v>7.6402147971360388E-3</v>
      </c>
      <c r="AB50" s="221"/>
      <c r="AC50" s="509">
        <v>7.6402147971360392</v>
      </c>
      <c r="AD50" s="509"/>
      <c r="AE50" s="221" t="s">
        <v>2674</v>
      </c>
      <c r="AF50" s="417"/>
      <c r="AG50" s="489">
        <v>116</v>
      </c>
      <c r="AH50" s="106"/>
      <c r="AI50" s="220">
        <v>4.5998609060627872E-3</v>
      </c>
      <c r="AJ50" s="221"/>
      <c r="AK50" s="509">
        <v>4.5998609060627871</v>
      </c>
      <c r="AL50" s="509"/>
      <c r="AM50" s="221" t="s">
        <v>2675</v>
      </c>
      <c r="AN50" s="557"/>
      <c r="AO50" s="489">
        <v>104</v>
      </c>
      <c r="AP50" s="106"/>
      <c r="AQ50" s="220">
        <v>4.1670647782857213E-3</v>
      </c>
      <c r="AR50" s="221"/>
      <c r="AS50" s="509">
        <v>4.6478799450109962</v>
      </c>
      <c r="AT50" s="509"/>
      <c r="AU50" s="221" t="s">
        <v>1403</v>
      </c>
      <c r="AV50" s="557"/>
    </row>
    <row r="51" spans="1:48" x14ac:dyDescent="0.35">
      <c r="A51" s="10"/>
      <c r="B51" s="10"/>
      <c r="C51" s="10"/>
      <c r="E51" s="22" t="s">
        <v>323</v>
      </c>
      <c r="F51" s="1152">
        <v>311</v>
      </c>
      <c r="G51" s="224"/>
      <c r="H51" s="489">
        <v>40</v>
      </c>
      <c r="I51" s="194"/>
      <c r="J51" s="220">
        <v>4.996876951905059E-3</v>
      </c>
      <c r="K51" s="221"/>
      <c r="L51" s="509">
        <v>4.9968769519050591</v>
      </c>
      <c r="M51" s="509"/>
      <c r="N51" s="221" t="s">
        <v>2676</v>
      </c>
      <c r="O51" s="416"/>
      <c r="P51" s="194"/>
      <c r="Q51" s="489">
        <v>46</v>
      </c>
      <c r="R51" s="194"/>
      <c r="S51" s="220">
        <v>5.9060561766681148E-3</v>
      </c>
      <c r="T51" s="221"/>
      <c r="U51" s="509">
        <v>5.9060561766681152</v>
      </c>
      <c r="V51" s="509"/>
      <c r="W51" s="221" t="s">
        <v>904</v>
      </c>
      <c r="X51" s="417"/>
      <c r="Y51" s="489">
        <v>59</v>
      </c>
      <c r="Z51" s="106"/>
      <c r="AA51" s="220">
        <v>7.6239513339429847E-3</v>
      </c>
      <c r="AB51" s="221"/>
      <c r="AC51" s="509">
        <v>7.6239513339429843</v>
      </c>
      <c r="AD51" s="509"/>
      <c r="AE51" s="221" t="s">
        <v>2677</v>
      </c>
      <c r="AF51" s="417"/>
      <c r="AG51" s="489">
        <v>96</v>
      </c>
      <c r="AH51" s="106"/>
      <c r="AI51" s="220">
        <v>1.2387834511236401E-2</v>
      </c>
      <c r="AJ51" s="221"/>
      <c r="AK51" s="509">
        <v>12.387834511236401</v>
      </c>
      <c r="AL51" s="509"/>
      <c r="AM51" s="221" t="s">
        <v>2678</v>
      </c>
      <c r="AN51" s="557"/>
      <c r="AO51" s="489">
        <v>70</v>
      </c>
      <c r="AP51" s="106"/>
      <c r="AQ51" s="220">
        <v>9.2102466527092374E-3</v>
      </c>
      <c r="AR51" s="221"/>
      <c r="AS51" s="509">
        <v>12.631195409429811</v>
      </c>
      <c r="AT51" s="509"/>
      <c r="AU51" s="221" t="s">
        <v>1465</v>
      </c>
      <c r="AV51" s="557"/>
    </row>
    <row r="52" spans="1:48" x14ac:dyDescent="0.35">
      <c r="A52" s="10"/>
      <c r="B52" s="10"/>
      <c r="C52" s="10"/>
      <c r="D52" s="22" t="s">
        <v>3</v>
      </c>
      <c r="E52" s="36"/>
      <c r="F52" s="1152">
        <v>9870</v>
      </c>
      <c r="G52" s="224"/>
      <c r="H52" s="1047">
        <v>2102</v>
      </c>
      <c r="I52" s="221"/>
      <c r="J52" s="220">
        <v>1.8812187235167487E-2</v>
      </c>
      <c r="K52" s="221"/>
      <c r="L52" s="509">
        <v>18.812187235167489</v>
      </c>
      <c r="M52" s="509"/>
      <c r="N52" s="221" t="s">
        <v>1860</v>
      </c>
      <c r="O52" s="301"/>
      <c r="P52" s="754"/>
      <c r="Q52" s="1047">
        <v>1677</v>
      </c>
      <c r="R52" s="221"/>
      <c r="S52" s="220">
        <v>1.5468207551119016E-2</v>
      </c>
      <c r="T52" s="221"/>
      <c r="U52" s="611">
        <v>15.468207551119017</v>
      </c>
      <c r="V52" s="611"/>
      <c r="W52" s="106" t="s">
        <v>1861</v>
      </c>
      <c r="X52" s="417"/>
      <c r="Y52" s="1047">
        <v>1902</v>
      </c>
      <c r="Z52" s="106"/>
      <c r="AA52" s="261">
        <v>1.8704653923052657E-2</v>
      </c>
      <c r="AB52" s="106"/>
      <c r="AC52" s="611">
        <v>18.704653923052657</v>
      </c>
      <c r="AD52" s="611"/>
      <c r="AE52" s="106" t="s">
        <v>1862</v>
      </c>
      <c r="AF52" s="417"/>
      <c r="AG52" s="1047">
        <v>2258</v>
      </c>
      <c r="AH52" s="11"/>
      <c r="AI52" s="207">
        <v>2.3891826690248662E-2</v>
      </c>
      <c r="AJ52" s="11"/>
      <c r="AK52" s="612">
        <v>23.89182669024866</v>
      </c>
      <c r="AL52" s="612"/>
      <c r="AM52" s="11" t="s">
        <v>1863</v>
      </c>
      <c r="AN52" s="557"/>
      <c r="AO52" s="1047">
        <v>1931</v>
      </c>
      <c r="AP52" s="11"/>
      <c r="AQ52" s="207">
        <v>2.1116482599490068E-2</v>
      </c>
      <c r="AR52" s="11"/>
      <c r="AS52" s="612">
        <v>21.116482599490066</v>
      </c>
      <c r="AT52" s="612"/>
      <c r="AU52" s="11" t="s">
        <v>2679</v>
      </c>
      <c r="AV52" s="557"/>
    </row>
    <row r="53" spans="1:48" x14ac:dyDescent="0.35">
      <c r="A53" s="10"/>
      <c r="B53" s="10"/>
      <c r="C53" s="10"/>
      <c r="D53" s="22" t="s">
        <v>4</v>
      </c>
      <c r="E53" s="36"/>
      <c r="F53" s="1152">
        <v>637</v>
      </c>
      <c r="G53" s="224"/>
      <c r="H53" s="489">
        <v>162</v>
      </c>
      <c r="I53" s="221"/>
      <c r="J53" s="220">
        <v>3.9121348627687734E-3</v>
      </c>
      <c r="K53" s="221"/>
      <c r="L53" s="509">
        <v>3.9121348627687733</v>
      </c>
      <c r="M53" s="509"/>
      <c r="N53" s="221" t="s">
        <v>2194</v>
      </c>
      <c r="O53" s="301"/>
      <c r="P53" s="754"/>
      <c r="Q53" s="489">
        <v>101</v>
      </c>
      <c r="R53" s="221"/>
      <c r="S53" s="220">
        <v>2.6212241296358035E-3</v>
      </c>
      <c r="T53" s="221"/>
      <c r="U53" s="611">
        <v>2.6212241296358036</v>
      </c>
      <c r="V53" s="611"/>
      <c r="W53" s="106" t="s">
        <v>1440</v>
      </c>
      <c r="X53" s="417"/>
      <c r="Y53" s="489">
        <v>112</v>
      </c>
      <c r="Z53" s="106"/>
      <c r="AA53" s="261">
        <v>3.1105528067611795E-3</v>
      </c>
      <c r="AB53" s="106"/>
      <c r="AC53" s="611">
        <v>3.1105528067611794</v>
      </c>
      <c r="AD53" s="611"/>
      <c r="AE53" s="106" t="s">
        <v>608</v>
      </c>
      <c r="AF53" s="417"/>
      <c r="AG53" s="489">
        <v>141</v>
      </c>
      <c r="AH53" s="11"/>
      <c r="AI53" s="207">
        <v>4.0790530721967911E-3</v>
      </c>
      <c r="AJ53" s="11"/>
      <c r="AK53" s="612">
        <v>4.0790530721967908</v>
      </c>
      <c r="AL53" s="612"/>
      <c r="AM53" s="11" t="s">
        <v>2195</v>
      </c>
      <c r="AN53" s="557"/>
      <c r="AO53" s="489">
        <v>121</v>
      </c>
      <c r="AP53" s="11"/>
      <c r="AQ53" s="207">
        <v>3.5946480192872408E-3</v>
      </c>
      <c r="AR53" s="11"/>
      <c r="AS53" s="612">
        <v>3.594648019287241</v>
      </c>
      <c r="AT53" s="612"/>
      <c r="AU53" s="11" t="s">
        <v>2196</v>
      </c>
      <c r="AV53" s="557"/>
    </row>
    <row r="54" spans="1:48" x14ac:dyDescent="0.35">
      <c r="A54" s="10"/>
      <c r="B54" s="10"/>
      <c r="C54" s="10"/>
      <c r="D54" s="22" t="s">
        <v>14</v>
      </c>
      <c r="E54" s="36"/>
      <c r="F54" s="1152">
        <v>0</v>
      </c>
      <c r="G54" s="224"/>
      <c r="H54" s="1047">
        <v>0</v>
      </c>
      <c r="I54" s="221"/>
      <c r="J54" s="220" t="s">
        <v>317</v>
      </c>
      <c r="K54" s="221"/>
      <c r="L54" s="509" t="s">
        <v>317</v>
      </c>
      <c r="M54" s="509"/>
      <c r="N54" s="221" t="s">
        <v>317</v>
      </c>
      <c r="O54" s="301"/>
      <c r="P54" s="754"/>
      <c r="Q54" s="1047">
        <v>0</v>
      </c>
      <c r="R54" s="221"/>
      <c r="S54" s="220" t="s">
        <v>317</v>
      </c>
      <c r="T54" s="221"/>
      <c r="U54" s="611" t="s">
        <v>317</v>
      </c>
      <c r="V54" s="611"/>
      <c r="W54" s="106" t="s">
        <v>317</v>
      </c>
      <c r="X54" s="417"/>
      <c r="Y54" s="1047">
        <v>0</v>
      </c>
      <c r="Z54" s="106"/>
      <c r="AA54" s="261" t="s">
        <v>317</v>
      </c>
      <c r="AB54" s="106"/>
      <c r="AC54" s="611" t="s">
        <v>317</v>
      </c>
      <c r="AD54" s="611"/>
      <c r="AE54" s="106" t="s">
        <v>317</v>
      </c>
      <c r="AF54" s="417"/>
      <c r="AG54" s="1047">
        <v>0</v>
      </c>
      <c r="AH54" s="11"/>
      <c r="AI54" s="207" t="s">
        <v>317</v>
      </c>
      <c r="AJ54" s="11"/>
      <c r="AK54" s="612" t="s">
        <v>317</v>
      </c>
      <c r="AL54" s="612"/>
      <c r="AM54" s="11" t="s">
        <v>317</v>
      </c>
      <c r="AN54" s="557"/>
      <c r="AO54" s="1047">
        <v>0</v>
      </c>
      <c r="AP54" s="11"/>
      <c r="AQ54" s="207" t="s">
        <v>317</v>
      </c>
      <c r="AR54" s="11"/>
      <c r="AS54" s="612" t="s">
        <v>317</v>
      </c>
      <c r="AT54" s="612"/>
      <c r="AU54" s="11" t="s">
        <v>317</v>
      </c>
      <c r="AV54" s="557"/>
    </row>
    <row r="55" spans="1:48" x14ac:dyDescent="0.35">
      <c r="A55" s="169"/>
      <c r="B55" s="169"/>
      <c r="C55" s="169" t="s">
        <v>144</v>
      </c>
      <c r="D55" s="169"/>
      <c r="E55" s="170"/>
      <c r="F55" s="1150">
        <v>11642</v>
      </c>
      <c r="G55" s="305"/>
      <c r="H55" s="1056">
        <v>2521</v>
      </c>
      <c r="I55" s="299"/>
      <c r="J55" s="316">
        <v>1.327386494947118E-2</v>
      </c>
      <c r="K55" s="317"/>
      <c r="L55" s="673">
        <v>13.27386494947118</v>
      </c>
      <c r="M55" s="673"/>
      <c r="N55" s="317" t="s">
        <v>2667</v>
      </c>
      <c r="O55" s="665"/>
      <c r="P55" s="772"/>
      <c r="Q55" s="1056">
        <v>2014</v>
      </c>
      <c r="R55" s="299"/>
      <c r="S55" s="316">
        <v>1.1082787772783804E-2</v>
      </c>
      <c r="T55" s="317"/>
      <c r="U55" s="675">
        <v>11.082787772783805</v>
      </c>
      <c r="V55" s="675"/>
      <c r="W55" s="298" t="s">
        <v>2668</v>
      </c>
      <c r="X55" s="569"/>
      <c r="Y55" s="493">
        <v>2270</v>
      </c>
      <c r="Z55" s="298"/>
      <c r="AA55" s="318">
        <v>1.3258130545187267E-2</v>
      </c>
      <c r="AB55" s="298"/>
      <c r="AC55" s="675">
        <v>13.258130545187267</v>
      </c>
      <c r="AD55" s="675"/>
      <c r="AE55" s="298" t="s">
        <v>2669</v>
      </c>
      <c r="AF55" s="569"/>
      <c r="AG55" s="493">
        <v>2611</v>
      </c>
      <c r="AH55" s="298"/>
      <c r="AI55" s="206">
        <v>1.6112907605341759E-2</v>
      </c>
      <c r="AJ55" s="193"/>
      <c r="AK55" s="610">
        <v>16.112907605341757</v>
      </c>
      <c r="AL55" s="620"/>
      <c r="AM55" s="283" t="s">
        <v>2670</v>
      </c>
      <c r="AN55" s="558"/>
      <c r="AO55" s="493">
        <v>2226</v>
      </c>
      <c r="AP55" s="298"/>
      <c r="AQ55" s="206">
        <v>1.4118618250868204E-2</v>
      </c>
      <c r="AR55" s="193"/>
      <c r="AS55" s="610">
        <v>14.118618250868204</v>
      </c>
      <c r="AT55" s="620"/>
      <c r="AU55" s="283" t="s">
        <v>2671</v>
      </c>
      <c r="AV55" s="558"/>
    </row>
    <row r="56" spans="1:48" x14ac:dyDescent="0.35">
      <c r="A56" s="22"/>
      <c r="B56" s="10"/>
      <c r="C56" s="10"/>
      <c r="D56" s="22" t="s">
        <v>145</v>
      </c>
      <c r="E56" s="26"/>
      <c r="F56" s="1152">
        <v>10314</v>
      </c>
      <c r="G56" s="301"/>
      <c r="H56" s="1047">
        <v>2231</v>
      </c>
      <c r="I56" s="222"/>
      <c r="J56" s="246">
        <v>1.2958510693910085E-2</v>
      </c>
      <c r="K56" s="247"/>
      <c r="L56" s="510">
        <v>12.958510693910085</v>
      </c>
      <c r="M56" s="510"/>
      <c r="N56" s="247" t="s">
        <v>2680</v>
      </c>
      <c r="O56" s="503"/>
      <c r="P56" s="752"/>
      <c r="Q56" s="1047">
        <v>1812</v>
      </c>
      <c r="R56" s="222"/>
      <c r="S56" s="246">
        <v>1.1007384050040701E-2</v>
      </c>
      <c r="T56" s="247"/>
      <c r="U56" s="645">
        <v>11.007384050040701</v>
      </c>
      <c r="V56" s="645"/>
      <c r="W56" s="256" t="s">
        <v>2681</v>
      </c>
      <c r="X56" s="507"/>
      <c r="Y56" s="1047">
        <v>1963</v>
      </c>
      <c r="Z56" s="194"/>
      <c r="AA56" s="205">
        <v>1.2671553085807948E-2</v>
      </c>
      <c r="AB56" s="194"/>
      <c r="AC56" s="645">
        <v>12.671553085807949</v>
      </c>
      <c r="AD56" s="645"/>
      <c r="AE56" s="194" t="s">
        <v>2682</v>
      </c>
      <c r="AF56" s="416"/>
      <c r="AG56" s="1047">
        <v>2323</v>
      </c>
      <c r="AH56" s="256"/>
      <c r="AI56" s="207">
        <v>1.587927564969158E-2</v>
      </c>
      <c r="AJ56" s="11"/>
      <c r="AK56" s="612">
        <v>15.87927564969158</v>
      </c>
      <c r="AL56" s="612"/>
      <c r="AM56" s="11" t="s">
        <v>2683</v>
      </c>
      <c r="AN56" s="557"/>
      <c r="AO56" s="1047">
        <v>1985</v>
      </c>
      <c r="AP56" s="256"/>
      <c r="AQ56" s="207">
        <v>1.395977874251092E-2</v>
      </c>
      <c r="AR56" s="11"/>
      <c r="AS56" s="612">
        <v>13.95977874251092</v>
      </c>
      <c r="AT56" s="612"/>
      <c r="AU56" s="11" t="s">
        <v>2684</v>
      </c>
      <c r="AV56" s="557"/>
    </row>
    <row r="57" spans="1:48" x14ac:dyDescent="0.35">
      <c r="A57" s="26"/>
      <c r="B57" s="26"/>
      <c r="C57" s="9"/>
      <c r="D57" s="66" t="s">
        <v>146</v>
      </c>
      <c r="E57" s="155"/>
      <c r="F57" s="1152">
        <v>1095</v>
      </c>
      <c r="G57" s="304"/>
      <c r="H57" s="489">
        <v>270</v>
      </c>
      <c r="I57" s="222"/>
      <c r="J57" s="246">
        <v>1.5205073556167801E-2</v>
      </c>
      <c r="K57" s="247"/>
      <c r="L57" s="510">
        <v>15.2050735561678</v>
      </c>
      <c r="M57" s="510"/>
      <c r="N57" s="247" t="s">
        <v>2685</v>
      </c>
      <c r="O57" s="503"/>
      <c r="P57" s="752"/>
      <c r="Q57" s="489">
        <v>183</v>
      </c>
      <c r="R57" s="222"/>
      <c r="S57" s="246">
        <v>1.0697712065616231E-2</v>
      </c>
      <c r="T57" s="247"/>
      <c r="U57" s="645">
        <v>10.697712065616232</v>
      </c>
      <c r="V57" s="645"/>
      <c r="W57" s="256" t="s">
        <v>2686</v>
      </c>
      <c r="X57" s="507"/>
      <c r="Y57" s="489">
        <v>178</v>
      </c>
      <c r="Z57" s="256"/>
      <c r="AA57" s="205">
        <v>1.0919060224704256E-2</v>
      </c>
      <c r="AB57" s="256"/>
      <c r="AC57" s="645">
        <v>10.919060224704257</v>
      </c>
      <c r="AD57" s="645"/>
      <c r="AE57" s="256" t="s">
        <v>2687</v>
      </c>
      <c r="AF57" s="507"/>
      <c r="AG57" s="489">
        <v>243</v>
      </c>
      <c r="AH57" s="256"/>
      <c r="AI57" s="207">
        <v>1.5425934516688233E-2</v>
      </c>
      <c r="AJ57" s="11"/>
      <c r="AK57" s="612">
        <v>15.425934516688233</v>
      </c>
      <c r="AL57" s="612"/>
      <c r="AM57" s="11" t="s">
        <v>2688</v>
      </c>
      <c r="AN57" s="557"/>
      <c r="AO57" s="489">
        <v>221</v>
      </c>
      <c r="AP57" s="256"/>
      <c r="AQ57" s="207">
        <v>1.4285785320398392E-2</v>
      </c>
      <c r="AR57" s="11"/>
      <c r="AS57" s="612">
        <v>14.285785320398393</v>
      </c>
      <c r="AT57" s="612"/>
      <c r="AU57" s="11" t="s">
        <v>2689</v>
      </c>
      <c r="AV57" s="557"/>
    </row>
    <row r="58" spans="1:48" x14ac:dyDescent="0.35">
      <c r="A58" s="26"/>
      <c r="B58" s="26"/>
      <c r="C58" s="9"/>
      <c r="D58" s="66" t="s">
        <v>14</v>
      </c>
      <c r="E58" s="155"/>
      <c r="F58" s="1152">
        <v>233</v>
      </c>
      <c r="G58" s="303"/>
      <c r="H58" s="489">
        <v>20</v>
      </c>
      <c r="I58" s="222"/>
      <c r="J58" s="246" t="s">
        <v>317</v>
      </c>
      <c r="K58" s="247"/>
      <c r="L58" s="510" t="s">
        <v>317</v>
      </c>
      <c r="M58" s="510"/>
      <c r="N58" s="247" t="s">
        <v>317</v>
      </c>
      <c r="O58" s="503"/>
      <c r="P58" s="752"/>
      <c r="Q58" s="489">
        <v>19</v>
      </c>
      <c r="R58" s="222"/>
      <c r="S58" s="246" t="s">
        <v>317</v>
      </c>
      <c r="T58" s="247"/>
      <c r="U58" s="645" t="s">
        <v>317</v>
      </c>
      <c r="V58" s="645"/>
      <c r="W58" s="256" t="s">
        <v>317</v>
      </c>
      <c r="X58" s="507"/>
      <c r="Y58" s="489">
        <v>129</v>
      </c>
      <c r="Z58" s="256"/>
      <c r="AA58" s="205" t="s">
        <v>317</v>
      </c>
      <c r="AB58" s="256"/>
      <c r="AC58" s="645" t="s">
        <v>317</v>
      </c>
      <c r="AD58" s="645"/>
      <c r="AE58" s="256" t="s">
        <v>317</v>
      </c>
      <c r="AF58" s="507"/>
      <c r="AG58" s="489">
        <v>45</v>
      </c>
      <c r="AH58" s="256"/>
      <c r="AI58" s="207" t="s">
        <v>317</v>
      </c>
      <c r="AJ58" s="11"/>
      <c r="AK58" s="612" t="s">
        <v>317</v>
      </c>
      <c r="AL58" s="612"/>
      <c r="AM58" s="11" t="s">
        <v>317</v>
      </c>
      <c r="AN58" s="557"/>
      <c r="AO58" s="489">
        <v>20</v>
      </c>
      <c r="AP58" s="256"/>
      <c r="AQ58" s="207" t="s">
        <v>317</v>
      </c>
      <c r="AR58" s="11"/>
      <c r="AS58" s="612" t="s">
        <v>317</v>
      </c>
      <c r="AT58" s="612"/>
      <c r="AU58" s="11" t="s">
        <v>317</v>
      </c>
      <c r="AV58" s="557"/>
    </row>
    <row r="59" spans="1:48" s="59" customFormat="1" x14ac:dyDescent="0.35">
      <c r="A59" s="65"/>
      <c r="B59" s="65"/>
      <c r="C59" s="65" t="s">
        <v>147</v>
      </c>
      <c r="D59" s="5"/>
      <c r="E59" s="172"/>
      <c r="F59" s="1150">
        <v>11642</v>
      </c>
      <c r="G59" s="320"/>
      <c r="H59" s="1056">
        <v>2521</v>
      </c>
      <c r="I59" s="299"/>
      <c r="J59" s="316">
        <v>1.327386494947118E-2</v>
      </c>
      <c r="K59" s="317"/>
      <c r="L59" s="673">
        <v>13.27386494947118</v>
      </c>
      <c r="M59" s="673"/>
      <c r="N59" s="317" t="s">
        <v>2667</v>
      </c>
      <c r="O59" s="665"/>
      <c r="P59" s="772"/>
      <c r="Q59" s="1056">
        <v>2014</v>
      </c>
      <c r="R59" s="299"/>
      <c r="S59" s="316">
        <v>1.1082787772783804E-2</v>
      </c>
      <c r="T59" s="317"/>
      <c r="U59" s="675">
        <v>11.082787772783805</v>
      </c>
      <c r="V59" s="675"/>
      <c r="W59" s="298" t="s">
        <v>2668</v>
      </c>
      <c r="X59" s="569"/>
      <c r="Y59" s="493">
        <v>2270</v>
      </c>
      <c r="Z59" s="298"/>
      <c r="AA59" s="318">
        <v>1.3258130545187267E-2</v>
      </c>
      <c r="AB59" s="298"/>
      <c r="AC59" s="675">
        <v>13.258130545187267</v>
      </c>
      <c r="AD59" s="675"/>
      <c r="AE59" s="298" t="s">
        <v>2669</v>
      </c>
      <c r="AF59" s="569"/>
      <c r="AG59" s="493">
        <v>2611</v>
      </c>
      <c r="AH59" s="298"/>
      <c r="AI59" s="318">
        <v>1.6112907605341759E-2</v>
      </c>
      <c r="AJ59" s="298"/>
      <c r="AK59" s="674">
        <v>16.112907605341757</v>
      </c>
      <c r="AL59" s="674"/>
      <c r="AM59" s="321" t="s">
        <v>2670</v>
      </c>
      <c r="AN59" s="568"/>
      <c r="AO59" s="493">
        <v>2226</v>
      </c>
      <c r="AP59" s="298"/>
      <c r="AQ59" s="318">
        <v>1.4118618250868204E-2</v>
      </c>
      <c r="AR59" s="298"/>
      <c r="AS59" s="674">
        <v>14.118618250868204</v>
      </c>
      <c r="AT59" s="674"/>
      <c r="AU59" s="321" t="s">
        <v>2671</v>
      </c>
      <c r="AV59" s="568"/>
    </row>
    <row r="60" spans="1:48" s="59" customFormat="1" x14ac:dyDescent="0.35">
      <c r="A60" s="26"/>
      <c r="B60" s="26"/>
      <c r="C60" s="26"/>
      <c r="D60" s="7" t="s">
        <v>161</v>
      </c>
      <c r="E60" s="155"/>
      <c r="F60" s="1152">
        <v>843</v>
      </c>
      <c r="G60" s="301"/>
      <c r="H60" s="1191">
        <v>156</v>
      </c>
      <c r="I60" s="222"/>
      <c r="J60" s="246">
        <v>4.9361080686381887E-3</v>
      </c>
      <c r="K60" s="222"/>
      <c r="L60" s="510">
        <v>4.9361080686381884</v>
      </c>
      <c r="M60" s="510"/>
      <c r="N60" s="222" t="s">
        <v>2690</v>
      </c>
      <c r="O60" s="503"/>
      <c r="P60" s="752"/>
      <c r="Q60" s="1191">
        <v>117</v>
      </c>
      <c r="R60" s="222"/>
      <c r="S60" s="246">
        <v>3.8917574572827807E-3</v>
      </c>
      <c r="T60" s="222"/>
      <c r="U60" s="645">
        <v>3.8917574572827807</v>
      </c>
      <c r="V60" s="645"/>
      <c r="W60" s="256" t="s">
        <v>1629</v>
      </c>
      <c r="X60" s="507"/>
      <c r="Y60" s="1191">
        <v>175</v>
      </c>
      <c r="Z60" s="256"/>
      <c r="AA60" s="205">
        <v>6.1257845716393674E-3</v>
      </c>
      <c r="AB60" s="256"/>
      <c r="AC60" s="645">
        <v>6.1257845716393673</v>
      </c>
      <c r="AD60" s="645"/>
      <c r="AE60" s="256" t="s">
        <v>2691</v>
      </c>
      <c r="AF60" s="507"/>
      <c r="AG60" s="1191">
        <v>212</v>
      </c>
      <c r="AH60" s="256"/>
      <c r="AI60" s="205">
        <v>7.6507738219168571E-3</v>
      </c>
      <c r="AJ60" s="256"/>
      <c r="AK60" s="645">
        <v>7.6507738219168573</v>
      </c>
      <c r="AL60" s="645"/>
      <c r="AM60" s="256" t="s">
        <v>2674</v>
      </c>
      <c r="AN60" s="507"/>
      <c r="AO60" s="1191">
        <v>183</v>
      </c>
      <c r="AP60" s="256"/>
      <c r="AQ60" s="205">
        <v>6.7195417492839828E-3</v>
      </c>
      <c r="AR60" s="256"/>
      <c r="AS60" s="645">
        <v>6.7195417492839828</v>
      </c>
      <c r="AT60" s="645"/>
      <c r="AU60" s="256" t="s">
        <v>2692</v>
      </c>
      <c r="AV60" s="507"/>
    </row>
    <row r="61" spans="1:48" s="59" customFormat="1" x14ac:dyDescent="0.35">
      <c r="A61" s="26"/>
      <c r="B61" s="26"/>
      <c r="C61" s="26"/>
      <c r="D61" s="7" t="s">
        <v>148</v>
      </c>
      <c r="E61" s="155"/>
      <c r="F61" s="1152">
        <v>10339</v>
      </c>
      <c r="G61" s="301"/>
      <c r="H61" s="1054">
        <v>2154</v>
      </c>
      <c r="I61" s="222"/>
      <c r="J61" s="246">
        <v>1.3605508282490426E-2</v>
      </c>
      <c r="K61" s="222"/>
      <c r="L61" s="510">
        <v>13.605508282490426</v>
      </c>
      <c r="M61" s="510"/>
      <c r="N61" s="222" t="s">
        <v>2693</v>
      </c>
      <c r="O61" s="503"/>
      <c r="P61" s="752"/>
      <c r="Q61" s="1054">
        <v>1866</v>
      </c>
      <c r="R61" s="222"/>
      <c r="S61" s="246">
        <v>1.2303862493761336E-2</v>
      </c>
      <c r="T61" s="247"/>
      <c r="U61" s="645">
        <v>12.303862493761336</v>
      </c>
      <c r="V61" s="645"/>
      <c r="W61" s="256" t="s">
        <v>2694</v>
      </c>
      <c r="X61" s="507"/>
      <c r="Y61" s="415">
        <v>1959</v>
      </c>
      <c r="Z61" s="194"/>
      <c r="AA61" s="205">
        <v>1.3733112671704354E-2</v>
      </c>
      <c r="AB61" s="194"/>
      <c r="AC61" s="645">
        <v>13.733112671704355</v>
      </c>
      <c r="AD61" s="645"/>
      <c r="AE61" s="194" t="s">
        <v>2695</v>
      </c>
      <c r="AF61" s="416"/>
      <c r="AG61" s="415">
        <v>2343</v>
      </c>
      <c r="AH61" s="256"/>
      <c r="AI61" s="205">
        <v>1.7441550848714491E-2</v>
      </c>
      <c r="AJ61" s="256"/>
      <c r="AK61" s="645">
        <v>17.441550848714492</v>
      </c>
      <c r="AL61" s="645"/>
      <c r="AM61" s="256" t="s">
        <v>2696</v>
      </c>
      <c r="AN61" s="507"/>
      <c r="AO61" s="415">
        <v>2017</v>
      </c>
      <c r="AP61" s="256"/>
      <c r="AQ61" s="205">
        <v>1.5258571125972101E-2</v>
      </c>
      <c r="AR61" s="256"/>
      <c r="AS61" s="645">
        <v>15.258571125972102</v>
      </c>
      <c r="AT61" s="645"/>
      <c r="AU61" s="256" t="s">
        <v>2697</v>
      </c>
      <c r="AV61" s="507"/>
    </row>
    <row r="62" spans="1:48" s="59" customFormat="1" x14ac:dyDescent="0.35">
      <c r="A62" s="26"/>
      <c r="B62" s="26"/>
      <c r="C62" s="26"/>
      <c r="D62" s="7" t="s">
        <v>14</v>
      </c>
      <c r="E62" s="155"/>
      <c r="F62" s="1152">
        <v>460</v>
      </c>
      <c r="G62" s="301"/>
      <c r="H62" s="1191">
        <v>211</v>
      </c>
      <c r="I62" s="222"/>
      <c r="J62" s="246" t="s">
        <v>317</v>
      </c>
      <c r="K62" s="222"/>
      <c r="L62" s="510" t="s">
        <v>317</v>
      </c>
      <c r="M62" s="510"/>
      <c r="N62" s="222" t="s">
        <v>317</v>
      </c>
      <c r="O62" s="503"/>
      <c r="P62" s="752"/>
      <c r="Q62" s="1191">
        <v>31</v>
      </c>
      <c r="R62" s="222"/>
      <c r="S62" s="246" t="s">
        <v>317</v>
      </c>
      <c r="T62" s="247"/>
      <c r="U62" s="645" t="s">
        <v>317</v>
      </c>
      <c r="V62" s="645"/>
      <c r="W62" s="256" t="s">
        <v>317</v>
      </c>
      <c r="X62" s="507"/>
      <c r="Y62" s="1191">
        <v>136</v>
      </c>
      <c r="Z62" s="256"/>
      <c r="AA62" s="205" t="s">
        <v>317</v>
      </c>
      <c r="AB62" s="256"/>
      <c r="AC62" s="645" t="s">
        <v>317</v>
      </c>
      <c r="AD62" s="645"/>
      <c r="AE62" s="256" t="s">
        <v>317</v>
      </c>
      <c r="AF62" s="507"/>
      <c r="AG62" s="1191">
        <v>56</v>
      </c>
      <c r="AH62" s="256"/>
      <c r="AI62" s="205" t="s">
        <v>317</v>
      </c>
      <c r="AJ62" s="256"/>
      <c r="AK62" s="645" t="s">
        <v>317</v>
      </c>
      <c r="AL62" s="645"/>
      <c r="AM62" s="256" t="s">
        <v>317</v>
      </c>
      <c r="AN62" s="507"/>
      <c r="AO62" s="1191">
        <v>26</v>
      </c>
      <c r="AP62" s="256"/>
      <c r="AQ62" s="205" t="s">
        <v>317</v>
      </c>
      <c r="AR62" s="256"/>
      <c r="AS62" s="645" t="s">
        <v>317</v>
      </c>
      <c r="AT62" s="645"/>
      <c r="AU62" s="256" t="s">
        <v>317</v>
      </c>
      <c r="AV62" s="507"/>
    </row>
    <row r="63" spans="1:48" s="59" customFormat="1" x14ac:dyDescent="0.35">
      <c r="A63" s="31"/>
      <c r="B63" s="31"/>
      <c r="C63" s="31" t="s">
        <v>149</v>
      </c>
      <c r="D63" s="5"/>
      <c r="E63" s="172"/>
      <c r="F63" s="1150">
        <v>11642</v>
      </c>
      <c r="G63" s="305"/>
      <c r="H63" s="1056">
        <v>2521</v>
      </c>
      <c r="I63" s="299"/>
      <c r="J63" s="316">
        <v>1.327386494947118E-2</v>
      </c>
      <c r="K63" s="317"/>
      <c r="L63" s="673">
        <v>13.27386494947118</v>
      </c>
      <c r="M63" s="673"/>
      <c r="N63" s="317" t="s">
        <v>2667</v>
      </c>
      <c r="O63" s="665"/>
      <c r="P63" s="772"/>
      <c r="Q63" s="1056">
        <v>2014</v>
      </c>
      <c r="R63" s="299"/>
      <c r="S63" s="316">
        <v>1.1082787772783804E-2</v>
      </c>
      <c r="T63" s="317"/>
      <c r="U63" s="675">
        <v>11.082787772783805</v>
      </c>
      <c r="V63" s="675"/>
      <c r="W63" s="298" t="s">
        <v>2668</v>
      </c>
      <c r="X63" s="569"/>
      <c r="Y63" s="493">
        <v>2270</v>
      </c>
      <c r="Z63" s="298"/>
      <c r="AA63" s="318">
        <v>1.3258130545187267E-2</v>
      </c>
      <c r="AB63" s="298"/>
      <c r="AC63" s="675">
        <v>13.258130545187267</v>
      </c>
      <c r="AD63" s="675"/>
      <c r="AE63" s="298" t="s">
        <v>2669</v>
      </c>
      <c r="AF63" s="569"/>
      <c r="AG63" s="493">
        <v>2611</v>
      </c>
      <c r="AH63" s="298"/>
      <c r="AI63" s="318">
        <v>1.6112907605341759E-2</v>
      </c>
      <c r="AJ63" s="298"/>
      <c r="AK63" s="675">
        <v>16.112907605341757</v>
      </c>
      <c r="AL63" s="674"/>
      <c r="AM63" s="321" t="s">
        <v>2670</v>
      </c>
      <c r="AN63" s="568"/>
      <c r="AO63" s="493">
        <v>2226</v>
      </c>
      <c r="AP63" s="298"/>
      <c r="AQ63" s="318">
        <v>1.4118618250868204E-2</v>
      </c>
      <c r="AR63" s="298"/>
      <c r="AS63" s="675">
        <v>14.118618250868204</v>
      </c>
      <c r="AT63" s="674"/>
      <c r="AU63" s="321" t="s">
        <v>2671</v>
      </c>
      <c r="AV63" s="568"/>
    </row>
    <row r="64" spans="1:48" s="59" customFormat="1" x14ac:dyDescent="0.35">
      <c r="A64" s="7"/>
      <c r="B64" s="7"/>
      <c r="C64" s="12"/>
      <c r="D64" s="7" t="s">
        <v>320</v>
      </c>
      <c r="E64" s="155"/>
      <c r="F64" s="1152">
        <v>1094</v>
      </c>
      <c r="G64" s="303"/>
      <c r="H64" s="1054">
        <v>217</v>
      </c>
      <c r="I64" s="222"/>
      <c r="J64" s="246">
        <v>2.1072052825791415E-2</v>
      </c>
      <c r="K64" s="247"/>
      <c r="L64" s="510">
        <v>21.072052825791417</v>
      </c>
      <c r="M64" s="510"/>
      <c r="N64" s="247" t="s">
        <v>2698</v>
      </c>
      <c r="O64" s="503"/>
      <c r="P64" s="752"/>
      <c r="Q64" s="1054">
        <v>200</v>
      </c>
      <c r="R64" s="222"/>
      <c r="S64" s="246">
        <v>2.19759785649686E-2</v>
      </c>
      <c r="T64" s="247"/>
      <c r="U64" s="645">
        <v>21.975978564968599</v>
      </c>
      <c r="V64" s="645"/>
      <c r="W64" s="256" t="s">
        <v>2699</v>
      </c>
      <c r="X64" s="507"/>
      <c r="Y64" s="415">
        <v>248</v>
      </c>
      <c r="Z64" s="256"/>
      <c r="AA64" s="205">
        <v>2.9700325192766538E-2</v>
      </c>
      <c r="AB64" s="256"/>
      <c r="AC64" s="645">
        <v>29.700325192766538</v>
      </c>
      <c r="AD64" s="645"/>
      <c r="AE64" s="256" t="s">
        <v>2700</v>
      </c>
      <c r="AF64" s="507"/>
      <c r="AG64" s="415">
        <v>254</v>
      </c>
      <c r="AH64" s="256"/>
      <c r="AI64" s="205">
        <v>3.3150613416862436E-2</v>
      </c>
      <c r="AJ64" s="256"/>
      <c r="AK64" s="645">
        <v>33.150613416862434</v>
      </c>
      <c r="AL64" s="645"/>
      <c r="AM64" s="256" t="s">
        <v>2701</v>
      </c>
      <c r="AN64" s="507"/>
      <c r="AO64" s="415">
        <v>175</v>
      </c>
      <c r="AP64" s="256"/>
      <c r="AQ64" s="205">
        <v>2.2796961741186846E-2</v>
      </c>
      <c r="AR64" s="256"/>
      <c r="AS64" s="645">
        <v>22.796961741186845</v>
      </c>
      <c r="AT64" s="645"/>
      <c r="AU64" s="256" t="s">
        <v>2134</v>
      </c>
      <c r="AV64" s="507"/>
    </row>
    <row r="65" spans="1:48" s="59" customFormat="1" x14ac:dyDescent="0.35">
      <c r="A65" s="7"/>
      <c r="B65" s="7"/>
      <c r="C65" s="12"/>
      <c r="D65" s="7" t="s">
        <v>150</v>
      </c>
      <c r="E65" s="155"/>
      <c r="F65" s="1152">
        <v>3747</v>
      </c>
      <c r="G65" s="303"/>
      <c r="H65" s="489">
        <v>846</v>
      </c>
      <c r="I65" s="222"/>
      <c r="J65" s="246">
        <v>1.9615886763646222E-2</v>
      </c>
      <c r="K65" s="247"/>
      <c r="L65" s="510">
        <v>19.615886763646223</v>
      </c>
      <c r="M65" s="510"/>
      <c r="N65" s="247" t="s">
        <v>2702</v>
      </c>
      <c r="O65" s="503"/>
      <c r="P65" s="752"/>
      <c r="Q65" s="489">
        <v>666</v>
      </c>
      <c r="R65" s="222"/>
      <c r="S65" s="246">
        <v>1.6440759715771205E-2</v>
      </c>
      <c r="T65" s="247"/>
      <c r="U65" s="645">
        <v>16.440759715771204</v>
      </c>
      <c r="V65" s="645"/>
      <c r="W65" s="256" t="s">
        <v>2703</v>
      </c>
      <c r="X65" s="507"/>
      <c r="Y65" s="489">
        <v>686</v>
      </c>
      <c r="Z65" s="256"/>
      <c r="AA65" s="205">
        <v>1.8481139621922056E-2</v>
      </c>
      <c r="AB65" s="256"/>
      <c r="AC65" s="645">
        <v>18.481139621922058</v>
      </c>
      <c r="AD65" s="645"/>
      <c r="AE65" s="256" t="s">
        <v>2704</v>
      </c>
      <c r="AF65" s="507"/>
      <c r="AG65" s="489">
        <v>807</v>
      </c>
      <c r="AH65" s="256"/>
      <c r="AI65" s="205">
        <v>2.3723271464235317E-2</v>
      </c>
      <c r="AJ65" s="256"/>
      <c r="AK65" s="645">
        <v>23.723271464235317</v>
      </c>
      <c r="AL65" s="645"/>
      <c r="AM65" s="256" t="s">
        <v>2705</v>
      </c>
      <c r="AN65" s="507"/>
      <c r="AO65" s="489">
        <v>742</v>
      </c>
      <c r="AP65" s="256"/>
      <c r="AQ65" s="205">
        <v>2.3305089864484502E-2</v>
      </c>
      <c r="AR65" s="256"/>
      <c r="AS65" s="645">
        <v>23.305089864484504</v>
      </c>
      <c r="AT65" s="645"/>
      <c r="AU65" s="256" t="s">
        <v>2706</v>
      </c>
      <c r="AV65" s="507"/>
    </row>
    <row r="66" spans="1:48" s="59" customFormat="1" x14ac:dyDescent="0.35">
      <c r="A66" s="7"/>
      <c r="B66" s="7"/>
      <c r="C66" s="7"/>
      <c r="D66" s="7" t="s">
        <v>151</v>
      </c>
      <c r="E66" s="155"/>
      <c r="F66" s="1152">
        <v>2943</v>
      </c>
      <c r="G66" s="301"/>
      <c r="H66" s="489">
        <v>577</v>
      </c>
      <c r="I66" s="194"/>
      <c r="J66" s="246">
        <v>1.3385010429994128E-2</v>
      </c>
      <c r="K66" s="247"/>
      <c r="L66" s="645">
        <v>13.385010429994129</v>
      </c>
      <c r="M66" s="645"/>
      <c r="N66" s="247" t="s">
        <v>2707</v>
      </c>
      <c r="O66" s="416"/>
      <c r="P66" s="194"/>
      <c r="Q66" s="489">
        <v>517</v>
      </c>
      <c r="R66" s="194"/>
      <c r="S66" s="246">
        <v>1.228237211877772E-2</v>
      </c>
      <c r="T66" s="247"/>
      <c r="U66" s="645">
        <v>12.282372118777721</v>
      </c>
      <c r="V66" s="645"/>
      <c r="W66" s="256" t="s">
        <v>2708</v>
      </c>
      <c r="X66" s="507"/>
      <c r="Y66" s="489">
        <v>561</v>
      </c>
      <c r="Z66" s="256"/>
      <c r="AA66" s="205">
        <v>1.3842150515593062E-2</v>
      </c>
      <c r="AB66" s="256"/>
      <c r="AC66" s="645">
        <v>13.842150515593062</v>
      </c>
      <c r="AD66" s="645"/>
      <c r="AE66" s="256" t="s">
        <v>2709</v>
      </c>
      <c r="AF66" s="507"/>
      <c r="AG66" s="489">
        <v>687</v>
      </c>
      <c r="AH66" s="256"/>
      <c r="AI66" s="205">
        <v>1.762821461773954E-2</v>
      </c>
      <c r="AJ66" s="256"/>
      <c r="AK66" s="645">
        <v>17.628214617739541</v>
      </c>
      <c r="AL66" s="645"/>
      <c r="AM66" s="256" t="s">
        <v>2710</v>
      </c>
      <c r="AN66" s="507"/>
      <c r="AO66" s="489">
        <v>601</v>
      </c>
      <c r="AP66" s="256"/>
      <c r="AQ66" s="205">
        <v>1.5773673127822675E-2</v>
      </c>
      <c r="AR66" s="256"/>
      <c r="AS66" s="645">
        <v>15.773673127822674</v>
      </c>
      <c r="AT66" s="645"/>
      <c r="AU66" s="256" t="s">
        <v>2711</v>
      </c>
      <c r="AV66" s="507"/>
    </row>
    <row r="67" spans="1:48" s="59" customFormat="1" x14ac:dyDescent="0.35">
      <c r="A67" s="7"/>
      <c r="B67" s="7"/>
      <c r="C67" s="7"/>
      <c r="D67" s="7" t="s">
        <v>152</v>
      </c>
      <c r="E67" s="155"/>
      <c r="F67" s="1152">
        <v>1699</v>
      </c>
      <c r="G67" s="301"/>
      <c r="H67" s="489">
        <v>321</v>
      </c>
      <c r="I67" s="222"/>
      <c r="J67" s="246">
        <v>9.8812497780093045E-3</v>
      </c>
      <c r="K67" s="247"/>
      <c r="L67" s="510">
        <v>9.8812497780093054</v>
      </c>
      <c r="M67" s="510"/>
      <c r="N67" s="247" t="s">
        <v>2712</v>
      </c>
      <c r="O67" s="503"/>
      <c r="P67" s="752"/>
      <c r="Q67" s="489">
        <v>330</v>
      </c>
      <c r="R67" s="222"/>
      <c r="S67" s="246">
        <v>1.0038750982814782E-2</v>
      </c>
      <c r="T67" s="247"/>
      <c r="U67" s="645">
        <v>10.038750982814781</v>
      </c>
      <c r="V67" s="645"/>
      <c r="W67" s="256" t="s">
        <v>2713</v>
      </c>
      <c r="X67" s="507"/>
      <c r="Y67" s="489">
        <v>329</v>
      </c>
      <c r="Z67" s="256"/>
      <c r="AA67" s="205">
        <v>1.0326128945030323E-2</v>
      </c>
      <c r="AB67" s="256"/>
      <c r="AC67" s="645">
        <v>10.326128945030323</v>
      </c>
      <c r="AD67" s="645"/>
      <c r="AE67" s="256" t="s">
        <v>2714</v>
      </c>
      <c r="AF67" s="507"/>
      <c r="AG67" s="489">
        <v>375</v>
      </c>
      <c r="AH67" s="256"/>
      <c r="AI67" s="205">
        <v>1.241367719855772E-2</v>
      </c>
      <c r="AJ67" s="256"/>
      <c r="AK67" s="645">
        <v>12.413677198557719</v>
      </c>
      <c r="AL67" s="645"/>
      <c r="AM67" s="256" t="s">
        <v>2715</v>
      </c>
      <c r="AN67" s="507"/>
      <c r="AO67" s="489">
        <v>344</v>
      </c>
      <c r="AP67" s="256"/>
      <c r="AQ67" s="205">
        <v>1.1698017458087771E-2</v>
      </c>
      <c r="AR67" s="256"/>
      <c r="AS67" s="645">
        <v>11.69801745808777</v>
      </c>
      <c r="AT67" s="645"/>
      <c r="AU67" s="256" t="s">
        <v>2716</v>
      </c>
      <c r="AV67" s="507"/>
    </row>
    <row r="68" spans="1:48" x14ac:dyDescent="0.35">
      <c r="D68" s="7" t="s">
        <v>153</v>
      </c>
      <c r="E68" s="155"/>
      <c r="F68" s="1152">
        <v>1001</v>
      </c>
      <c r="G68" s="301"/>
      <c r="H68" s="489">
        <v>208</v>
      </c>
      <c r="I68" s="222"/>
      <c r="J68" s="246">
        <v>7.9253887954229708E-3</v>
      </c>
      <c r="K68" s="247"/>
      <c r="L68" s="510">
        <v>7.9253887954229709</v>
      </c>
      <c r="M68" s="510"/>
      <c r="N68" s="247" t="s">
        <v>2717</v>
      </c>
      <c r="O68" s="503"/>
      <c r="P68" s="752"/>
      <c r="Q68" s="489">
        <v>151</v>
      </c>
      <c r="R68" s="222"/>
      <c r="S68" s="246">
        <v>6.3193543506324173E-3</v>
      </c>
      <c r="T68" s="247"/>
      <c r="U68" s="645">
        <v>6.319354350632417</v>
      </c>
      <c r="V68" s="645"/>
      <c r="W68" s="256" t="s">
        <v>2718</v>
      </c>
      <c r="X68" s="507"/>
      <c r="Y68" s="489">
        <v>181</v>
      </c>
      <c r="Z68" s="256"/>
      <c r="AA68" s="205">
        <v>8.1319638364345144E-3</v>
      </c>
      <c r="AB68" s="256"/>
      <c r="AC68" s="645">
        <v>8.1319638364345153</v>
      </c>
      <c r="AD68" s="645"/>
      <c r="AE68" s="256" t="s">
        <v>2719</v>
      </c>
      <c r="AF68" s="507"/>
      <c r="AG68" s="489">
        <v>251</v>
      </c>
      <c r="AH68" s="256"/>
      <c r="AI68" s="207">
        <v>1.1530931733208943E-2</v>
      </c>
      <c r="AJ68" s="11"/>
      <c r="AK68" s="612">
        <v>11.530931733208943</v>
      </c>
      <c r="AL68" s="612"/>
      <c r="AM68" s="11" t="s">
        <v>2720</v>
      </c>
      <c r="AN68" s="557"/>
      <c r="AO68" s="489">
        <v>210</v>
      </c>
      <c r="AP68" s="256"/>
      <c r="AQ68" s="207">
        <v>9.4549711328994895E-3</v>
      </c>
      <c r="AR68" s="11"/>
      <c r="AS68" s="612">
        <v>9.4549711328994892</v>
      </c>
      <c r="AT68" s="612"/>
      <c r="AU68" s="11" t="s">
        <v>2721</v>
      </c>
      <c r="AV68" s="557"/>
    </row>
    <row r="69" spans="1:48" x14ac:dyDescent="0.35">
      <c r="D69" s="7" t="s">
        <v>154</v>
      </c>
      <c r="E69" s="155"/>
      <c r="F69" s="1152">
        <v>488</v>
      </c>
      <c r="G69" s="304"/>
      <c r="H69" s="489">
        <v>102</v>
      </c>
      <c r="I69" s="222"/>
      <c r="J69" s="246">
        <v>5.1482949670175228E-3</v>
      </c>
      <c r="K69" s="247"/>
      <c r="L69" s="510">
        <v>5.1482949670175229</v>
      </c>
      <c r="M69" s="510"/>
      <c r="N69" s="247" t="s">
        <v>2722</v>
      </c>
      <c r="O69" s="503"/>
      <c r="P69" s="752"/>
      <c r="Q69" s="489">
        <v>99</v>
      </c>
      <c r="R69" s="222"/>
      <c r="S69" s="246">
        <v>5.3042198840242841E-3</v>
      </c>
      <c r="T69" s="247"/>
      <c r="U69" s="645">
        <v>5.3042198840242838</v>
      </c>
      <c r="V69" s="645"/>
      <c r="W69" s="256" t="s">
        <v>2723</v>
      </c>
      <c r="X69" s="507"/>
      <c r="Y69" s="489">
        <v>90</v>
      </c>
      <c r="Z69" s="256"/>
      <c r="AA69" s="205">
        <v>5.356358042777616E-3</v>
      </c>
      <c r="AB69" s="256"/>
      <c r="AC69" s="645">
        <v>5.3563580427776163</v>
      </c>
      <c r="AD69" s="645"/>
      <c r="AE69" s="256" t="s">
        <v>2724</v>
      </c>
      <c r="AF69" s="507"/>
      <c r="AG69" s="489">
        <v>124</v>
      </c>
      <c r="AH69" s="256"/>
      <c r="AI69" s="207">
        <v>8.1738618962142635E-3</v>
      </c>
      <c r="AJ69" s="11"/>
      <c r="AK69" s="612">
        <v>8.1738618962142642</v>
      </c>
      <c r="AL69" s="612"/>
      <c r="AM69" s="11" t="s">
        <v>2725</v>
      </c>
      <c r="AN69" s="557"/>
      <c r="AO69" s="489">
        <v>73</v>
      </c>
      <c r="AP69" s="256"/>
      <c r="AQ69" s="207">
        <v>5.1101454426010591E-3</v>
      </c>
      <c r="AR69" s="11"/>
      <c r="AS69" s="612">
        <v>5.1101454426010591</v>
      </c>
      <c r="AT69" s="612"/>
      <c r="AU69" s="11" t="s">
        <v>2726</v>
      </c>
      <c r="AV69" s="557"/>
    </row>
    <row r="70" spans="1:48" x14ac:dyDescent="0.35">
      <c r="D70" s="7" t="s">
        <v>155</v>
      </c>
      <c r="E70" s="155"/>
      <c r="F70" s="1152">
        <v>142</v>
      </c>
      <c r="G70" s="303"/>
      <c r="H70" s="489">
        <v>25</v>
      </c>
      <c r="I70" s="222"/>
      <c r="J70" s="246">
        <v>2.5831167489289999E-3</v>
      </c>
      <c r="K70" s="247"/>
      <c r="L70" s="510">
        <v>2.5831167489289997</v>
      </c>
      <c r="M70" s="510"/>
      <c r="N70" s="247" t="s">
        <v>2727</v>
      </c>
      <c r="O70" s="503"/>
      <c r="P70" s="752"/>
      <c r="Q70" s="489">
        <v>15</v>
      </c>
      <c r="R70" s="222"/>
      <c r="S70" s="246">
        <v>1.5862686081509799E-3</v>
      </c>
      <c r="T70" s="247"/>
      <c r="U70" s="645">
        <v>1.58626860815098</v>
      </c>
      <c r="V70" s="645"/>
      <c r="W70" s="256" t="s">
        <v>2728</v>
      </c>
      <c r="X70" s="507"/>
      <c r="Y70" s="489">
        <v>26</v>
      </c>
      <c r="Z70" s="256"/>
      <c r="AA70" s="205">
        <v>2.8071923923425105E-3</v>
      </c>
      <c r="AB70" s="256"/>
      <c r="AC70" s="645">
        <v>2.8071923923425106</v>
      </c>
      <c r="AD70" s="645"/>
      <c r="AE70" s="256" t="s">
        <v>2037</v>
      </c>
      <c r="AF70" s="507"/>
      <c r="AG70" s="489">
        <v>38</v>
      </c>
      <c r="AH70" s="256"/>
      <c r="AI70" s="207">
        <v>4.1669829862253371E-3</v>
      </c>
      <c r="AJ70" s="11"/>
      <c r="AK70" s="612">
        <v>4.1669829862253369</v>
      </c>
      <c r="AL70" s="612"/>
      <c r="AM70" s="11" t="s">
        <v>2729</v>
      </c>
      <c r="AN70" s="557"/>
      <c r="AO70" s="489">
        <v>38</v>
      </c>
      <c r="AP70" s="256"/>
      <c r="AQ70" s="207">
        <v>4.2217170594971536E-3</v>
      </c>
      <c r="AR70" s="11"/>
      <c r="AS70" s="612">
        <v>4.2217170594971538</v>
      </c>
      <c r="AT70" s="612"/>
      <c r="AU70" s="11" t="s">
        <v>2730</v>
      </c>
      <c r="AV70" s="557"/>
    </row>
    <row r="71" spans="1:48" x14ac:dyDescent="0.35">
      <c r="C71" s="12"/>
      <c r="D71" s="7" t="s">
        <v>156</v>
      </c>
      <c r="E71" s="155"/>
      <c r="F71" s="1152">
        <v>60</v>
      </c>
      <c r="G71" s="303"/>
      <c r="H71" s="489">
        <v>11</v>
      </c>
      <c r="I71" s="247"/>
      <c r="J71" s="246">
        <v>2.3246362675770136E-3</v>
      </c>
      <c r="K71" s="247"/>
      <c r="L71" s="510">
        <v>2.3246362675770138</v>
      </c>
      <c r="M71" s="510"/>
      <c r="N71" s="247" t="s">
        <v>2253</v>
      </c>
      <c r="O71" s="666"/>
      <c r="P71" s="768"/>
      <c r="Q71" s="489">
        <v>10</v>
      </c>
      <c r="R71" s="247"/>
      <c r="S71" s="246">
        <v>2.1057064645188463E-3</v>
      </c>
      <c r="T71" s="247"/>
      <c r="U71" s="645">
        <v>2.1057064645188461</v>
      </c>
      <c r="V71" s="645"/>
      <c r="W71" s="256" t="s">
        <v>2288</v>
      </c>
      <c r="X71" s="507"/>
      <c r="Y71" s="489">
        <v>10</v>
      </c>
      <c r="Z71" s="256"/>
      <c r="AA71" s="205">
        <v>2.1390022377254176E-3</v>
      </c>
      <c r="AB71" s="256"/>
      <c r="AC71" s="645">
        <v>2.1390022377254176</v>
      </c>
      <c r="AD71" s="645"/>
      <c r="AE71" s="256" t="s">
        <v>2288</v>
      </c>
      <c r="AF71" s="507"/>
      <c r="AG71" s="489">
        <v>17</v>
      </c>
      <c r="AH71" s="256"/>
      <c r="AI71" s="207">
        <v>3.6219414261599225E-3</v>
      </c>
      <c r="AJ71" s="11"/>
      <c r="AK71" s="612">
        <v>3.6219414261599225</v>
      </c>
      <c r="AL71" s="612"/>
      <c r="AM71" s="11" t="s">
        <v>2731</v>
      </c>
      <c r="AN71" s="557"/>
      <c r="AO71" s="489">
        <v>12</v>
      </c>
      <c r="AP71" s="256"/>
      <c r="AQ71" s="207">
        <v>2.5309062591258639E-3</v>
      </c>
      <c r="AR71" s="11"/>
      <c r="AS71" s="612">
        <v>2.5309062591258638</v>
      </c>
      <c r="AT71" s="612"/>
      <c r="AU71" s="11" t="s">
        <v>2732</v>
      </c>
      <c r="AV71" s="557"/>
    </row>
    <row r="72" spans="1:48" x14ac:dyDescent="0.35">
      <c r="A72" s="10"/>
      <c r="B72" s="10"/>
      <c r="C72" s="10"/>
      <c r="D72" s="7" t="s">
        <v>157</v>
      </c>
      <c r="E72" s="155"/>
      <c r="F72" s="1152">
        <v>9</v>
      </c>
      <c r="G72" s="301"/>
      <c r="H72" s="850">
        <v>3</v>
      </c>
      <c r="I72" s="295"/>
      <c r="J72" s="248">
        <v>1.0098394614189538E-2</v>
      </c>
      <c r="K72" s="295"/>
      <c r="L72" s="644">
        <v>10.098394614189537</v>
      </c>
      <c r="M72" s="644"/>
      <c r="N72" s="295" t="s">
        <v>2733</v>
      </c>
      <c r="O72" s="667"/>
      <c r="P72" s="766"/>
      <c r="Q72" s="1055">
        <v>0</v>
      </c>
      <c r="R72" s="295"/>
      <c r="S72" s="248">
        <v>0</v>
      </c>
      <c r="T72" s="253"/>
      <c r="U72" s="647">
        <v>0</v>
      </c>
      <c r="V72" s="647"/>
      <c r="W72" s="296" t="s">
        <v>2734</v>
      </c>
      <c r="X72" s="668"/>
      <c r="Y72" s="850">
        <v>3</v>
      </c>
      <c r="Z72" s="296"/>
      <c r="AA72" s="319">
        <v>1.2074303405572756E-2</v>
      </c>
      <c r="AB72" s="296"/>
      <c r="AC72" s="647">
        <v>12.074303405572756</v>
      </c>
      <c r="AD72" s="647"/>
      <c r="AE72" s="296" t="s">
        <v>2735</v>
      </c>
      <c r="AF72" s="668"/>
      <c r="AG72" s="850">
        <v>3</v>
      </c>
      <c r="AH72" s="256"/>
      <c r="AI72" s="207">
        <v>9.658246656760773E-3</v>
      </c>
      <c r="AJ72" s="11"/>
      <c r="AK72" s="612">
        <v>9.6582466567607739</v>
      </c>
      <c r="AL72" s="612"/>
      <c r="AM72" s="11" t="s">
        <v>2736</v>
      </c>
      <c r="AN72" s="557"/>
      <c r="AO72" s="625">
        <v>0</v>
      </c>
      <c r="AP72" s="256"/>
      <c r="AQ72" s="207">
        <v>0</v>
      </c>
      <c r="AR72" s="11"/>
      <c r="AS72" s="612">
        <v>0</v>
      </c>
      <c r="AT72" s="612"/>
      <c r="AU72" s="11" t="s">
        <v>973</v>
      </c>
      <c r="AV72" s="557"/>
    </row>
    <row r="73" spans="1:48" x14ac:dyDescent="0.35">
      <c r="A73" s="10"/>
      <c r="B73" s="10"/>
      <c r="C73" s="10"/>
      <c r="D73" s="7" t="s">
        <v>14</v>
      </c>
      <c r="E73" s="155"/>
      <c r="F73" s="1152">
        <v>459</v>
      </c>
      <c r="G73" s="301"/>
      <c r="H73" s="1191">
        <v>211</v>
      </c>
      <c r="I73" s="295"/>
      <c r="J73" s="248" t="s">
        <v>317</v>
      </c>
      <c r="K73" s="295"/>
      <c r="L73" s="644" t="s">
        <v>317</v>
      </c>
      <c r="M73" s="644"/>
      <c r="N73" s="295" t="s">
        <v>317</v>
      </c>
      <c r="O73" s="667"/>
      <c r="P73" s="766"/>
      <c r="Q73" s="1191">
        <v>26</v>
      </c>
      <c r="R73" s="295"/>
      <c r="S73" s="248" t="s">
        <v>317</v>
      </c>
      <c r="T73" s="253"/>
      <c r="U73" s="647" t="s">
        <v>317</v>
      </c>
      <c r="V73" s="647"/>
      <c r="W73" s="296" t="s">
        <v>317</v>
      </c>
      <c r="X73" s="668"/>
      <c r="Y73" s="1191">
        <v>136</v>
      </c>
      <c r="Z73" s="296"/>
      <c r="AA73" s="319" t="s">
        <v>317</v>
      </c>
      <c r="AB73" s="296"/>
      <c r="AC73" s="647" t="s">
        <v>317</v>
      </c>
      <c r="AD73" s="647"/>
      <c r="AE73" s="296" t="s">
        <v>317</v>
      </c>
      <c r="AF73" s="668"/>
      <c r="AG73" s="1191">
        <v>55</v>
      </c>
      <c r="AH73" s="256"/>
      <c r="AI73" s="207" t="s">
        <v>317</v>
      </c>
      <c r="AJ73" s="11"/>
      <c r="AK73" s="612" t="s">
        <v>317</v>
      </c>
      <c r="AL73" s="612"/>
      <c r="AM73" s="11" t="s">
        <v>317</v>
      </c>
      <c r="AN73" s="557"/>
      <c r="AO73" s="625">
        <v>31</v>
      </c>
      <c r="AP73" s="256"/>
      <c r="AQ73" s="207" t="s">
        <v>317</v>
      </c>
      <c r="AR73" s="11"/>
      <c r="AS73" s="612" t="s">
        <v>317</v>
      </c>
      <c r="AT73" s="612"/>
      <c r="AU73" s="11" t="s">
        <v>317</v>
      </c>
      <c r="AV73" s="557"/>
    </row>
    <row r="74" spans="1:48" x14ac:dyDescent="0.35">
      <c r="A74" s="31"/>
      <c r="B74" s="31"/>
      <c r="C74" s="31" t="s">
        <v>158</v>
      </c>
      <c r="D74" s="5"/>
      <c r="E74" s="172"/>
      <c r="F74" s="1150">
        <v>11642</v>
      </c>
      <c r="G74" s="305"/>
      <c r="H74" s="1056">
        <v>2521</v>
      </c>
      <c r="I74" s="299"/>
      <c r="J74" s="316">
        <v>1.327386494947118E-2</v>
      </c>
      <c r="K74" s="317"/>
      <c r="L74" s="673">
        <v>13.27386494947118</v>
      </c>
      <c r="M74" s="673"/>
      <c r="N74" s="317" t="s">
        <v>2667</v>
      </c>
      <c r="O74" s="665"/>
      <c r="P74" s="772"/>
      <c r="Q74" s="1056">
        <v>2014</v>
      </c>
      <c r="R74" s="299"/>
      <c r="S74" s="316">
        <v>1.1082787772783804E-2</v>
      </c>
      <c r="T74" s="317"/>
      <c r="U74" s="675">
        <v>11.082787772783805</v>
      </c>
      <c r="V74" s="675"/>
      <c r="W74" s="298" t="s">
        <v>2668</v>
      </c>
      <c r="X74" s="569"/>
      <c r="Y74" s="493">
        <v>2270</v>
      </c>
      <c r="Z74" s="298"/>
      <c r="AA74" s="318">
        <v>1.3258130545187267E-2</v>
      </c>
      <c r="AB74" s="298"/>
      <c r="AC74" s="675">
        <v>13.258130545187267</v>
      </c>
      <c r="AD74" s="675"/>
      <c r="AE74" s="298" t="s">
        <v>2669</v>
      </c>
      <c r="AF74" s="569"/>
      <c r="AG74" s="493">
        <v>2611</v>
      </c>
      <c r="AH74" s="298"/>
      <c r="AI74" s="206">
        <v>1.6112907605341759E-2</v>
      </c>
      <c r="AJ74" s="283"/>
      <c r="AK74" s="620">
        <v>16.112907605341757</v>
      </c>
      <c r="AL74" s="620"/>
      <c r="AM74" s="283" t="s">
        <v>2670</v>
      </c>
      <c r="AN74" s="558"/>
      <c r="AO74" s="493">
        <v>2226</v>
      </c>
      <c r="AP74" s="298"/>
      <c r="AQ74" s="206">
        <v>1.4118618250868204E-2</v>
      </c>
      <c r="AR74" s="283"/>
      <c r="AS74" s="620">
        <v>14.118618250868204</v>
      </c>
      <c r="AT74" s="620"/>
      <c r="AU74" s="283" t="s">
        <v>2671</v>
      </c>
      <c r="AV74" s="558"/>
    </row>
    <row r="75" spans="1:48" x14ac:dyDescent="0.35">
      <c r="A75" s="10"/>
      <c r="B75" s="10"/>
      <c r="C75" s="10"/>
      <c r="D75" s="7" t="s">
        <v>159</v>
      </c>
      <c r="E75" s="155"/>
      <c r="F75" s="1152">
        <v>9623</v>
      </c>
      <c r="G75" s="301"/>
      <c r="H75" s="1047">
        <v>1924</v>
      </c>
      <c r="I75" s="222"/>
      <c r="J75" s="246">
        <v>1.0918532694483634E-2</v>
      </c>
      <c r="K75" s="247"/>
      <c r="L75" s="510">
        <v>10.918532694483634</v>
      </c>
      <c r="M75" s="510"/>
      <c r="N75" s="247" t="s">
        <v>2737</v>
      </c>
      <c r="O75" s="503"/>
      <c r="P75" s="752"/>
      <c r="Q75" s="1047">
        <v>1689</v>
      </c>
      <c r="R75" s="222"/>
      <c r="S75" s="246">
        <v>1.0054137664346482E-2</v>
      </c>
      <c r="T75" s="247"/>
      <c r="U75" s="645">
        <v>10.054137664346483</v>
      </c>
      <c r="V75" s="645"/>
      <c r="W75" s="256" t="s">
        <v>2738</v>
      </c>
      <c r="X75" s="416"/>
      <c r="Y75" s="1047">
        <v>1796</v>
      </c>
      <c r="Z75" s="194"/>
      <c r="AA75" s="205">
        <v>1.1331257780290659E-2</v>
      </c>
      <c r="AB75" s="194"/>
      <c r="AC75" s="645">
        <v>11.33125778029066</v>
      </c>
      <c r="AD75" s="645"/>
      <c r="AE75" s="194" t="s">
        <v>2739</v>
      </c>
      <c r="AF75" s="416"/>
      <c r="AG75" s="1047">
        <v>2233</v>
      </c>
      <c r="AH75" s="256"/>
      <c r="AI75" s="207">
        <v>1.4902769299956415E-2</v>
      </c>
      <c r="AJ75" s="11"/>
      <c r="AK75" s="612">
        <v>14.902769299956415</v>
      </c>
      <c r="AL75" s="612"/>
      <c r="AM75" s="11" t="s">
        <v>1341</v>
      </c>
      <c r="AN75" s="557"/>
      <c r="AO75" s="1047">
        <v>1981</v>
      </c>
      <c r="AP75" s="256"/>
      <c r="AQ75" s="207">
        <v>1.3950454840189747E-2</v>
      </c>
      <c r="AR75" s="11"/>
      <c r="AS75" s="612">
        <v>13.950454840189748</v>
      </c>
      <c r="AT75" s="612"/>
      <c r="AU75" s="11" t="s">
        <v>2684</v>
      </c>
      <c r="AV75" s="557"/>
    </row>
    <row r="76" spans="1:48" x14ac:dyDescent="0.35">
      <c r="A76" s="10"/>
      <c r="B76" s="10"/>
      <c r="C76" s="10"/>
      <c r="D76" s="7" t="s">
        <v>160</v>
      </c>
      <c r="E76" s="155"/>
      <c r="F76" s="1152">
        <v>1559</v>
      </c>
      <c r="G76" s="304"/>
      <c r="H76" s="489">
        <v>386</v>
      </c>
      <c r="I76" s="222"/>
      <c r="J76" s="246">
        <v>2.8158897437192413E-2</v>
      </c>
      <c r="K76" s="247"/>
      <c r="L76" s="510">
        <v>28.158897437192412</v>
      </c>
      <c r="M76" s="510"/>
      <c r="N76" s="247" t="s">
        <v>2740</v>
      </c>
      <c r="O76" s="503"/>
      <c r="P76" s="752"/>
      <c r="Q76" s="489">
        <v>294</v>
      </c>
      <c r="R76" s="222"/>
      <c r="S76" s="246">
        <v>2.1408766279232598E-2</v>
      </c>
      <c r="T76" s="247"/>
      <c r="U76" s="645">
        <v>21.408766279232598</v>
      </c>
      <c r="V76" s="645"/>
      <c r="W76" s="256" t="s">
        <v>2741</v>
      </c>
      <c r="X76" s="416"/>
      <c r="Y76" s="489">
        <v>338</v>
      </c>
      <c r="Z76" s="194"/>
      <c r="AA76" s="205">
        <v>2.6580524956293969E-2</v>
      </c>
      <c r="AB76" s="194"/>
      <c r="AC76" s="645">
        <v>26.580524956293967</v>
      </c>
      <c r="AD76" s="645"/>
      <c r="AE76" s="194" t="s">
        <v>2742</v>
      </c>
      <c r="AF76" s="416"/>
      <c r="AG76" s="489">
        <v>322</v>
      </c>
      <c r="AH76" s="256"/>
      <c r="AI76" s="207">
        <v>2.6380302371454317E-2</v>
      </c>
      <c r="AJ76" s="11"/>
      <c r="AK76" s="612">
        <v>26.380302371454317</v>
      </c>
      <c r="AL76" s="612"/>
      <c r="AM76" s="11" t="s">
        <v>2743</v>
      </c>
      <c r="AN76" s="557"/>
      <c r="AO76" s="489">
        <v>219</v>
      </c>
      <c r="AP76" s="256"/>
      <c r="AQ76" s="207">
        <v>1.6572848935018366E-2</v>
      </c>
      <c r="AR76" s="11"/>
      <c r="AS76" s="612">
        <v>16.572848935018367</v>
      </c>
      <c r="AT76" s="612"/>
      <c r="AU76" s="11" t="s">
        <v>1827</v>
      </c>
      <c r="AV76" s="557"/>
    </row>
    <row r="77" spans="1:48" x14ac:dyDescent="0.35">
      <c r="A77" s="10"/>
      <c r="B77" s="10"/>
      <c r="C77" s="10"/>
      <c r="D77" s="7" t="s">
        <v>14</v>
      </c>
      <c r="E77" s="155"/>
      <c r="F77" s="1152">
        <v>460</v>
      </c>
      <c r="G77" s="303"/>
      <c r="H77" s="489">
        <v>211</v>
      </c>
      <c r="I77" s="222"/>
      <c r="J77" s="246" t="s">
        <v>317</v>
      </c>
      <c r="K77" s="247"/>
      <c r="L77" s="510" t="s">
        <v>317</v>
      </c>
      <c r="M77" s="510"/>
      <c r="N77" s="247" t="s">
        <v>317</v>
      </c>
      <c r="O77" s="503"/>
      <c r="P77" s="752"/>
      <c r="Q77" s="489">
        <v>31</v>
      </c>
      <c r="R77" s="222"/>
      <c r="S77" s="246" t="s">
        <v>317</v>
      </c>
      <c r="T77" s="247"/>
      <c r="U77" s="645" t="s">
        <v>317</v>
      </c>
      <c r="V77" s="645"/>
      <c r="W77" s="256" t="s">
        <v>317</v>
      </c>
      <c r="X77" s="416"/>
      <c r="Y77" s="489">
        <v>136</v>
      </c>
      <c r="Z77" s="194"/>
      <c r="AA77" s="205" t="s">
        <v>317</v>
      </c>
      <c r="AB77" s="194"/>
      <c r="AC77" s="645" t="s">
        <v>317</v>
      </c>
      <c r="AD77" s="645"/>
      <c r="AE77" s="194" t="s">
        <v>317</v>
      </c>
      <c r="AF77" s="416"/>
      <c r="AG77" s="489">
        <v>56</v>
      </c>
      <c r="AH77" s="256"/>
      <c r="AI77" s="207" t="s">
        <v>317</v>
      </c>
      <c r="AJ77" s="11"/>
      <c r="AK77" s="612" t="s">
        <v>317</v>
      </c>
      <c r="AL77" s="612"/>
      <c r="AM77" s="11" t="s">
        <v>317</v>
      </c>
      <c r="AN77" s="557"/>
      <c r="AO77" s="489">
        <v>26</v>
      </c>
      <c r="AP77" s="256"/>
      <c r="AQ77" s="207" t="s">
        <v>317</v>
      </c>
      <c r="AR77" s="11"/>
      <c r="AS77" s="612" t="s">
        <v>317</v>
      </c>
      <c r="AT77" s="612"/>
      <c r="AU77" s="11" t="s">
        <v>317</v>
      </c>
      <c r="AV77" s="557"/>
    </row>
    <row r="78" spans="1:48" x14ac:dyDescent="0.35">
      <c r="A78" s="10"/>
      <c r="B78" s="10"/>
      <c r="C78" s="10"/>
      <c r="E78" s="155"/>
      <c r="F78" s="1152">
        <v>0</v>
      </c>
      <c r="G78" s="303"/>
      <c r="H78" s="489"/>
      <c r="I78" s="222"/>
      <c r="J78" s="246"/>
      <c r="K78" s="247"/>
      <c r="L78" s="510"/>
      <c r="M78" s="510"/>
      <c r="N78" s="247"/>
      <c r="O78" s="503"/>
      <c r="P78" s="752"/>
      <c r="Q78" s="489"/>
      <c r="R78" s="222"/>
      <c r="S78" s="246"/>
      <c r="T78" s="247"/>
      <c r="U78" s="645"/>
      <c r="V78" s="645"/>
      <c r="W78" s="256"/>
      <c r="X78" s="416"/>
      <c r="Y78" s="489"/>
      <c r="Z78" s="194"/>
      <c r="AA78" s="205"/>
      <c r="AB78" s="194"/>
      <c r="AC78" s="645"/>
      <c r="AD78" s="645"/>
      <c r="AE78" s="194"/>
      <c r="AF78" s="416"/>
      <c r="AG78" s="489"/>
      <c r="AH78" s="256"/>
      <c r="AI78" s="207"/>
      <c r="AJ78" s="11"/>
      <c r="AK78" s="612"/>
      <c r="AL78" s="612"/>
      <c r="AM78" s="11"/>
      <c r="AN78" s="557"/>
      <c r="AO78" s="489"/>
      <c r="AP78" s="256"/>
      <c r="AQ78" s="207"/>
      <c r="AR78" s="11"/>
      <c r="AS78" s="612"/>
      <c r="AT78" s="612"/>
      <c r="AU78" s="11"/>
      <c r="AV78" s="557"/>
    </row>
    <row r="79" spans="1:48" x14ac:dyDescent="0.35">
      <c r="A79" s="95" t="s">
        <v>476</v>
      </c>
      <c r="B79" s="95"/>
      <c r="C79" s="95"/>
      <c r="D79" s="64"/>
      <c r="E79" s="166"/>
      <c r="F79" s="1071">
        <v>5533</v>
      </c>
      <c r="G79" s="307"/>
      <c r="H79" s="1071">
        <v>987</v>
      </c>
      <c r="I79" s="308"/>
      <c r="J79" s="309"/>
      <c r="K79" s="310"/>
      <c r="L79" s="672"/>
      <c r="M79" s="672"/>
      <c r="N79" s="310"/>
      <c r="O79" s="559"/>
      <c r="P79" s="781"/>
      <c r="Q79" s="1071">
        <v>883</v>
      </c>
      <c r="R79" s="308"/>
      <c r="S79" s="309"/>
      <c r="T79" s="310"/>
      <c r="U79" s="676"/>
      <c r="V79" s="676"/>
      <c r="W79" s="311"/>
      <c r="X79" s="561"/>
      <c r="Y79" s="499">
        <v>1036</v>
      </c>
      <c r="Z79" s="311"/>
      <c r="AA79" s="312"/>
      <c r="AB79" s="311"/>
      <c r="AC79" s="676"/>
      <c r="AD79" s="676"/>
      <c r="AE79" s="311"/>
      <c r="AF79" s="561"/>
      <c r="AG79" s="499">
        <v>1447</v>
      </c>
      <c r="AH79" s="311"/>
      <c r="AI79" s="313"/>
      <c r="AJ79" s="314"/>
      <c r="AK79" s="671"/>
      <c r="AL79" s="671"/>
      <c r="AM79" s="314"/>
      <c r="AN79" s="565"/>
      <c r="AO79" s="499">
        <v>1180</v>
      </c>
      <c r="AP79" s="311"/>
      <c r="AQ79" s="313"/>
      <c r="AR79" s="314"/>
      <c r="AS79" s="671"/>
      <c r="AT79" s="671"/>
      <c r="AU79" s="314"/>
      <c r="AV79" s="565"/>
    </row>
    <row r="80" spans="1:48" x14ac:dyDescent="0.35">
      <c r="A80" s="31"/>
      <c r="B80" s="31"/>
      <c r="C80" s="31" t="s">
        <v>2</v>
      </c>
      <c r="D80" s="31"/>
      <c r="E80" s="170"/>
      <c r="F80" s="1150">
        <v>5533</v>
      </c>
      <c r="G80" s="219"/>
      <c r="H80" s="1150">
        <v>987</v>
      </c>
      <c r="I80" s="219"/>
      <c r="J80" s="218">
        <v>5.1968681892614263E-3</v>
      </c>
      <c r="K80" s="219"/>
      <c r="L80" s="359">
        <v>5.1968681892614264</v>
      </c>
      <c r="M80" s="359"/>
      <c r="N80" s="219" t="s">
        <v>1393</v>
      </c>
      <c r="O80" s="302"/>
      <c r="P80" s="753"/>
      <c r="Q80" s="1150">
        <v>883</v>
      </c>
      <c r="R80" s="219"/>
      <c r="S80" s="218">
        <v>4.8590375389116671E-3</v>
      </c>
      <c r="T80" s="219"/>
      <c r="U80" s="610">
        <v>4.8590375389116671</v>
      </c>
      <c r="V80" s="610"/>
      <c r="W80" s="266" t="s">
        <v>1394</v>
      </c>
      <c r="X80" s="412"/>
      <c r="Y80" s="1150">
        <v>1036</v>
      </c>
      <c r="Z80" s="266"/>
      <c r="AA80" s="206">
        <v>6.050847244411457E-3</v>
      </c>
      <c r="AB80" s="266"/>
      <c r="AC80" s="610">
        <v>6.0508472444114574</v>
      </c>
      <c r="AD80" s="610"/>
      <c r="AE80" s="266" t="s">
        <v>1395</v>
      </c>
      <c r="AF80" s="412"/>
      <c r="AG80" s="1150">
        <v>1447</v>
      </c>
      <c r="AH80" s="283"/>
      <c r="AI80" s="315">
        <v>8.9296734220335218E-3</v>
      </c>
      <c r="AJ80" s="283"/>
      <c r="AK80" s="620">
        <v>8.9296734220335221</v>
      </c>
      <c r="AL80" s="620"/>
      <c r="AM80" s="283" t="s">
        <v>1396</v>
      </c>
      <c r="AN80" s="558"/>
      <c r="AO80" s="1150">
        <v>1180</v>
      </c>
      <c r="AP80" s="283"/>
      <c r="AQ80" s="315">
        <v>7.4842630440361546E-3</v>
      </c>
      <c r="AR80" s="283"/>
      <c r="AS80" s="620">
        <v>7.4842630440361546</v>
      </c>
      <c r="AT80" s="620"/>
      <c r="AU80" s="283" t="s">
        <v>1397</v>
      </c>
      <c r="AV80" s="558"/>
    </row>
    <row r="81" spans="1:48" x14ac:dyDescent="0.35">
      <c r="A81" s="10"/>
      <c r="B81" s="10"/>
      <c r="C81" s="10"/>
      <c r="D81" s="22" t="s">
        <v>13</v>
      </c>
      <c r="E81" s="36"/>
      <c r="F81" s="1152">
        <v>618</v>
      </c>
      <c r="G81" s="224"/>
      <c r="H81" s="1047">
        <v>116</v>
      </c>
      <c r="I81" s="221"/>
      <c r="J81" s="220">
        <v>3.1541980326003517E-3</v>
      </c>
      <c r="K81" s="221"/>
      <c r="L81" s="509">
        <v>3.1541980326003518</v>
      </c>
      <c r="M81" s="509"/>
      <c r="N81" s="221" t="s">
        <v>726</v>
      </c>
      <c r="O81" s="301"/>
      <c r="P81" s="754"/>
      <c r="Q81" s="1047">
        <v>144</v>
      </c>
      <c r="R81" s="221"/>
      <c r="S81" s="220">
        <v>4.1408233868042224E-3</v>
      </c>
      <c r="T81" s="221"/>
      <c r="U81" s="611">
        <v>4.1408233868042226</v>
      </c>
      <c r="V81" s="611"/>
      <c r="W81" s="106" t="s">
        <v>1627</v>
      </c>
      <c r="X81" s="417"/>
      <c r="Y81" s="1047">
        <v>183</v>
      </c>
      <c r="Z81" s="106"/>
      <c r="AA81" s="261">
        <v>5.4588885344983851E-3</v>
      </c>
      <c r="AB81" s="106"/>
      <c r="AC81" s="611">
        <v>5.4588885344983851</v>
      </c>
      <c r="AD81" s="611"/>
      <c r="AE81" s="106" t="s">
        <v>1399</v>
      </c>
      <c r="AF81" s="417"/>
      <c r="AG81" s="1047">
        <v>105</v>
      </c>
      <c r="AH81" s="11"/>
      <c r="AI81" s="207">
        <v>3.1849214386045141E-3</v>
      </c>
      <c r="AJ81" s="11"/>
      <c r="AK81" s="612">
        <v>3.1849214386045142</v>
      </c>
      <c r="AL81" s="612"/>
      <c r="AM81" s="11" t="s">
        <v>1400</v>
      </c>
      <c r="AN81" s="557"/>
      <c r="AO81" s="1047">
        <v>70</v>
      </c>
      <c r="AP81" s="11"/>
      <c r="AQ81" s="207">
        <v>2.1500193738009507E-3</v>
      </c>
      <c r="AR81" s="11"/>
      <c r="AS81" s="612">
        <v>2.1500193738009505</v>
      </c>
      <c r="AT81" s="612"/>
      <c r="AU81" s="11" t="s">
        <v>1401</v>
      </c>
      <c r="AV81" s="557"/>
    </row>
    <row r="82" spans="1:48" x14ac:dyDescent="0.35">
      <c r="A82" s="10"/>
      <c r="B82" s="10"/>
      <c r="C82" s="10"/>
      <c r="E82" s="12" t="s">
        <v>322</v>
      </c>
      <c r="F82" s="1152">
        <v>447</v>
      </c>
      <c r="G82" s="66"/>
      <c r="H82" s="489">
        <v>92</v>
      </c>
      <c r="I82" s="194"/>
      <c r="J82" s="220">
        <v>3.1976215684387265E-3</v>
      </c>
      <c r="K82" s="221"/>
      <c r="L82" s="509">
        <v>3.1976215684387266</v>
      </c>
      <c r="M82" s="509"/>
      <c r="N82" s="221" t="s">
        <v>1402</v>
      </c>
      <c r="O82" s="416"/>
      <c r="P82" s="194"/>
      <c r="Q82" s="489">
        <v>113</v>
      </c>
      <c r="R82" s="194"/>
      <c r="S82" s="220">
        <v>4.187189309983126E-3</v>
      </c>
      <c r="T82" s="221"/>
      <c r="U82" s="509">
        <v>4.1871893099831263</v>
      </c>
      <c r="V82" s="509"/>
      <c r="W82" s="221" t="s">
        <v>1403</v>
      </c>
      <c r="X82" s="417"/>
      <c r="Y82" s="489">
        <v>143</v>
      </c>
      <c r="Z82" s="106"/>
      <c r="AA82" s="220">
        <v>5.5459427207637238E-3</v>
      </c>
      <c r="AB82" s="221"/>
      <c r="AC82" s="509">
        <v>5.5459427207637235</v>
      </c>
      <c r="AD82" s="509"/>
      <c r="AE82" s="221" t="s">
        <v>1404</v>
      </c>
      <c r="AF82" s="417"/>
      <c r="AG82" s="489">
        <v>54</v>
      </c>
      <c r="AH82" s="106"/>
      <c r="AI82" s="220">
        <v>2.1413145597188837E-3</v>
      </c>
      <c r="AJ82" s="221"/>
      <c r="AK82" s="509">
        <v>2.1413145597188836</v>
      </c>
      <c r="AL82" s="509"/>
      <c r="AM82" s="221" t="s">
        <v>1401</v>
      </c>
      <c r="AN82" s="557"/>
      <c r="AO82" s="489">
        <v>45</v>
      </c>
      <c r="AP82" s="106"/>
      <c r="AQ82" s="220">
        <v>1.8030568752197831E-3</v>
      </c>
      <c r="AR82" s="221"/>
      <c r="AS82" s="509">
        <v>2.1636682502637399</v>
      </c>
      <c r="AT82" s="509"/>
      <c r="AU82" s="221" t="s">
        <v>1405</v>
      </c>
      <c r="AV82" s="557"/>
    </row>
    <row r="83" spans="1:48" x14ac:dyDescent="0.35">
      <c r="A83" s="10"/>
      <c r="B83" s="10"/>
      <c r="C83" s="10"/>
      <c r="E83" s="12" t="s">
        <v>323</v>
      </c>
      <c r="F83" s="1152">
        <v>171</v>
      </c>
      <c r="G83" s="66"/>
      <c r="H83" s="489">
        <v>24</v>
      </c>
      <c r="I83" s="194"/>
      <c r="J83" s="220">
        <v>2.9981261711430358E-3</v>
      </c>
      <c r="K83" s="221"/>
      <c r="L83" s="509">
        <v>2.9981261711430358</v>
      </c>
      <c r="M83" s="509"/>
      <c r="N83" s="221" t="s">
        <v>1406</v>
      </c>
      <c r="O83" s="416"/>
      <c r="P83" s="194"/>
      <c r="Q83" s="489">
        <v>31</v>
      </c>
      <c r="R83" s="194"/>
      <c r="S83" s="220">
        <v>3.9801682929719905E-3</v>
      </c>
      <c r="T83" s="221"/>
      <c r="U83" s="509">
        <v>3.9801682929719906</v>
      </c>
      <c r="V83" s="509"/>
      <c r="W83" s="221" t="s">
        <v>1407</v>
      </c>
      <c r="X83" s="417"/>
      <c r="Y83" s="489">
        <v>40</v>
      </c>
      <c r="Z83" s="106"/>
      <c r="AA83" s="220">
        <v>5.1687805653850743E-3</v>
      </c>
      <c r="AB83" s="221"/>
      <c r="AC83" s="509">
        <v>5.1687805653850747</v>
      </c>
      <c r="AD83" s="509"/>
      <c r="AE83" s="221" t="s">
        <v>1408</v>
      </c>
      <c r="AF83" s="417"/>
      <c r="AG83" s="489">
        <v>51</v>
      </c>
      <c r="AH83" s="106"/>
      <c r="AI83" s="220">
        <v>6.5810370840943379E-3</v>
      </c>
      <c r="AJ83" s="221"/>
      <c r="AK83" s="509">
        <v>6.581037084094338</v>
      </c>
      <c r="AL83" s="509"/>
      <c r="AM83" s="221" t="s">
        <v>1409</v>
      </c>
      <c r="AN83" s="557"/>
      <c r="AO83" s="489">
        <v>25</v>
      </c>
      <c r="AP83" s="106"/>
      <c r="AQ83" s="220">
        <v>3.2893738045390135E-3</v>
      </c>
      <c r="AR83" s="221"/>
      <c r="AS83" s="509">
        <v>6.7103225612595869</v>
      </c>
      <c r="AT83" s="509"/>
      <c r="AU83" s="221" t="s">
        <v>1410</v>
      </c>
      <c r="AV83" s="557"/>
    </row>
    <row r="84" spans="1:48" x14ac:dyDescent="0.35">
      <c r="A84" s="10"/>
      <c r="B84" s="10"/>
      <c r="C84" s="10"/>
      <c r="D84" s="22" t="s">
        <v>3</v>
      </c>
      <c r="E84" s="36"/>
      <c r="F84" s="1152">
        <v>4652</v>
      </c>
      <c r="G84" s="224"/>
      <c r="H84" s="489">
        <v>818</v>
      </c>
      <c r="I84" s="221"/>
      <c r="J84" s="220">
        <v>7.3208226252935316E-3</v>
      </c>
      <c r="K84" s="221"/>
      <c r="L84" s="509">
        <v>7.3208226252935313</v>
      </c>
      <c r="M84" s="509"/>
      <c r="N84" s="221" t="s">
        <v>1411</v>
      </c>
      <c r="O84" s="301"/>
      <c r="P84" s="754"/>
      <c r="Q84" s="489">
        <v>696</v>
      </c>
      <c r="R84" s="221"/>
      <c r="S84" s="220">
        <v>6.4197212018955487E-3</v>
      </c>
      <c r="T84" s="221"/>
      <c r="U84" s="611">
        <v>6.4197212018955483</v>
      </c>
      <c r="V84" s="611"/>
      <c r="W84" s="106" t="s">
        <v>1412</v>
      </c>
      <c r="X84" s="417"/>
      <c r="Y84" s="489">
        <v>816</v>
      </c>
      <c r="Z84" s="106"/>
      <c r="AA84" s="261">
        <v>8.0247095695115504E-3</v>
      </c>
      <c r="AB84" s="106"/>
      <c r="AC84" s="611">
        <v>8.0247095695115505</v>
      </c>
      <c r="AD84" s="611"/>
      <c r="AE84" s="106" t="s">
        <v>1413</v>
      </c>
      <c r="AF84" s="417"/>
      <c r="AG84" s="1047">
        <v>1269</v>
      </c>
      <c r="AH84" s="11"/>
      <c r="AI84" s="207">
        <v>1.3427248923793425E-2</v>
      </c>
      <c r="AJ84" s="11"/>
      <c r="AK84" s="612">
        <v>13.427248923793424</v>
      </c>
      <c r="AL84" s="612"/>
      <c r="AM84" s="11" t="s">
        <v>1414</v>
      </c>
      <c r="AN84" s="557"/>
      <c r="AO84" s="1047">
        <v>1053</v>
      </c>
      <c r="AP84" s="11"/>
      <c r="AQ84" s="207">
        <v>1.1515099004279153E-2</v>
      </c>
      <c r="AR84" s="11"/>
      <c r="AS84" s="612">
        <v>11.515099004279152</v>
      </c>
      <c r="AT84" s="612"/>
      <c r="AU84" s="11" t="s">
        <v>1415</v>
      </c>
      <c r="AV84" s="557"/>
    </row>
    <row r="85" spans="1:48" x14ac:dyDescent="0.35">
      <c r="A85" s="10"/>
      <c r="B85" s="10"/>
      <c r="C85" s="10"/>
      <c r="D85" s="22" t="s">
        <v>4</v>
      </c>
      <c r="E85" s="36"/>
      <c r="F85" s="1152">
        <v>263</v>
      </c>
      <c r="G85" s="224"/>
      <c r="H85" s="489">
        <v>53</v>
      </c>
      <c r="I85" s="221"/>
      <c r="J85" s="220">
        <v>1.2798959736218828E-3</v>
      </c>
      <c r="K85" s="221"/>
      <c r="L85" s="509">
        <v>1.2798959736218829</v>
      </c>
      <c r="M85" s="509"/>
      <c r="N85" s="221" t="s">
        <v>1416</v>
      </c>
      <c r="O85" s="301"/>
      <c r="P85" s="754"/>
      <c r="Q85" s="489">
        <v>43</v>
      </c>
      <c r="R85" s="221"/>
      <c r="S85" s="220">
        <v>1.1159667086568274E-3</v>
      </c>
      <c r="T85" s="221"/>
      <c r="U85" s="611">
        <v>1.1159667086568275</v>
      </c>
      <c r="V85" s="611"/>
      <c r="W85" s="106" t="s">
        <v>673</v>
      </c>
      <c r="X85" s="417"/>
      <c r="Y85" s="489">
        <v>37</v>
      </c>
      <c r="Z85" s="106"/>
      <c r="AA85" s="261">
        <v>1.0275933379478898E-3</v>
      </c>
      <c r="AB85" s="106"/>
      <c r="AC85" s="611">
        <v>1.0275933379478899</v>
      </c>
      <c r="AD85" s="611"/>
      <c r="AE85" s="106" t="s">
        <v>1195</v>
      </c>
      <c r="AF85" s="417"/>
      <c r="AG85" s="489">
        <v>73</v>
      </c>
      <c r="AH85" s="11"/>
      <c r="AI85" s="207">
        <v>2.1118501721302538E-3</v>
      </c>
      <c r="AJ85" s="11"/>
      <c r="AK85" s="612">
        <v>2.1118501721302536</v>
      </c>
      <c r="AL85" s="612"/>
      <c r="AM85" s="11" t="s">
        <v>1417</v>
      </c>
      <c r="AN85" s="557"/>
      <c r="AO85" s="489">
        <v>57</v>
      </c>
      <c r="AP85" s="11"/>
      <c r="AQ85" s="207">
        <v>1.6933465875981217E-3</v>
      </c>
      <c r="AR85" s="11"/>
      <c r="AS85" s="612">
        <v>1.6933465875981217</v>
      </c>
      <c r="AT85" s="612"/>
      <c r="AU85" s="11" t="s">
        <v>745</v>
      </c>
      <c r="AV85" s="557"/>
    </row>
    <row r="86" spans="1:48" x14ac:dyDescent="0.35">
      <c r="A86" s="10"/>
      <c r="B86" s="10"/>
      <c r="C86" s="10"/>
      <c r="D86" s="22" t="s">
        <v>14</v>
      </c>
      <c r="E86" s="36"/>
      <c r="F86" s="1152">
        <v>0</v>
      </c>
      <c r="G86" s="224"/>
      <c r="H86" s="1047">
        <v>0</v>
      </c>
      <c r="I86" s="221"/>
      <c r="J86" s="220" t="s">
        <v>317</v>
      </c>
      <c r="K86" s="221"/>
      <c r="L86" s="509" t="s">
        <v>317</v>
      </c>
      <c r="M86" s="509"/>
      <c r="N86" s="221" t="s">
        <v>317</v>
      </c>
      <c r="O86" s="301"/>
      <c r="P86" s="754"/>
      <c r="Q86" s="1047">
        <v>0</v>
      </c>
      <c r="R86" s="221"/>
      <c r="S86" s="220" t="s">
        <v>317</v>
      </c>
      <c r="T86" s="221"/>
      <c r="U86" s="611" t="s">
        <v>317</v>
      </c>
      <c r="V86" s="611"/>
      <c r="W86" s="106" t="s">
        <v>317</v>
      </c>
      <c r="X86" s="417"/>
      <c r="Y86" s="1047">
        <v>0</v>
      </c>
      <c r="Z86" s="106"/>
      <c r="AA86" s="261" t="s">
        <v>317</v>
      </c>
      <c r="AB86" s="106"/>
      <c r="AC86" s="611" t="s">
        <v>317</v>
      </c>
      <c r="AD86" s="611"/>
      <c r="AE86" s="106" t="s">
        <v>317</v>
      </c>
      <c r="AF86" s="417"/>
      <c r="AG86" s="1047">
        <v>0</v>
      </c>
      <c r="AH86" s="11"/>
      <c r="AI86" s="207" t="s">
        <v>317</v>
      </c>
      <c r="AJ86" s="11"/>
      <c r="AK86" s="612" t="s">
        <v>317</v>
      </c>
      <c r="AL86" s="612"/>
      <c r="AM86" s="11" t="s">
        <v>317</v>
      </c>
      <c r="AN86" s="557"/>
      <c r="AO86" s="1047">
        <v>0</v>
      </c>
      <c r="AP86" s="11"/>
      <c r="AQ86" s="207" t="s">
        <v>317</v>
      </c>
      <c r="AR86" s="11"/>
      <c r="AS86" s="612" t="s">
        <v>317</v>
      </c>
      <c r="AT86" s="612"/>
      <c r="AU86" s="11" t="s">
        <v>317</v>
      </c>
      <c r="AV86" s="557"/>
    </row>
    <row r="87" spans="1:48" x14ac:dyDescent="0.35">
      <c r="A87" s="169"/>
      <c r="B87" s="169"/>
      <c r="C87" s="169" t="s">
        <v>144</v>
      </c>
      <c r="D87" s="169"/>
      <c r="E87" s="170"/>
      <c r="F87" s="1150">
        <v>5533</v>
      </c>
      <c r="G87" s="305"/>
      <c r="H87" s="1056">
        <v>987</v>
      </c>
      <c r="I87" s="299"/>
      <c r="J87" s="316">
        <v>5.1968681892614263E-3</v>
      </c>
      <c r="K87" s="317"/>
      <c r="L87" s="673">
        <v>5.1968681892614264</v>
      </c>
      <c r="M87" s="673"/>
      <c r="N87" s="317" t="s">
        <v>1393</v>
      </c>
      <c r="O87" s="665"/>
      <c r="P87" s="772"/>
      <c r="Q87" s="1056">
        <v>883</v>
      </c>
      <c r="R87" s="299"/>
      <c r="S87" s="316">
        <v>4.8590375389116671E-3</v>
      </c>
      <c r="T87" s="317"/>
      <c r="U87" s="675">
        <v>4.8590375389116671</v>
      </c>
      <c r="V87" s="675"/>
      <c r="W87" s="298" t="s">
        <v>1394</v>
      </c>
      <c r="X87" s="569"/>
      <c r="Y87" s="493">
        <v>1036</v>
      </c>
      <c r="Z87" s="298"/>
      <c r="AA87" s="318">
        <v>6.050847244411457E-3</v>
      </c>
      <c r="AB87" s="298"/>
      <c r="AC87" s="675">
        <v>6.0508472444114574</v>
      </c>
      <c r="AD87" s="675"/>
      <c r="AE87" s="298" t="s">
        <v>1395</v>
      </c>
      <c r="AF87" s="569"/>
      <c r="AG87" s="493">
        <v>1447</v>
      </c>
      <c r="AH87" s="298"/>
      <c r="AI87" s="206">
        <v>8.9296734220335218E-3</v>
      </c>
      <c r="AJ87" s="193"/>
      <c r="AK87" s="610">
        <v>8.9296734220335221</v>
      </c>
      <c r="AL87" s="610"/>
      <c r="AM87" s="193" t="s">
        <v>1396</v>
      </c>
      <c r="AN87" s="558"/>
      <c r="AO87" s="493">
        <v>1180</v>
      </c>
      <c r="AP87" s="298"/>
      <c r="AQ87" s="206">
        <v>7.4842630440361546E-3</v>
      </c>
      <c r="AR87" s="193"/>
      <c r="AS87" s="610">
        <v>7.4842630440361546</v>
      </c>
      <c r="AT87" s="610"/>
      <c r="AU87" s="193" t="s">
        <v>1397</v>
      </c>
      <c r="AV87" s="558"/>
    </row>
    <row r="88" spans="1:48" x14ac:dyDescent="0.35">
      <c r="A88" s="22"/>
      <c r="B88" s="10"/>
      <c r="C88" s="10"/>
      <c r="D88" s="22" t="s">
        <v>145</v>
      </c>
      <c r="E88" s="26"/>
      <c r="F88" s="1152">
        <v>4913</v>
      </c>
      <c r="G88" s="301"/>
      <c r="H88" s="489">
        <v>883</v>
      </c>
      <c r="I88" s="222"/>
      <c r="J88" s="246">
        <v>5.1288054427264035E-3</v>
      </c>
      <c r="K88" s="247"/>
      <c r="L88" s="510">
        <v>5.1288054427264038</v>
      </c>
      <c r="M88" s="510"/>
      <c r="N88" s="247" t="s">
        <v>2744</v>
      </c>
      <c r="O88" s="503"/>
      <c r="P88" s="752"/>
      <c r="Q88" s="489">
        <v>804</v>
      </c>
      <c r="R88" s="222"/>
      <c r="S88" s="246">
        <v>4.8840710685611058E-3</v>
      </c>
      <c r="T88" s="247"/>
      <c r="U88" s="645">
        <v>4.8840710685611057</v>
      </c>
      <c r="V88" s="645"/>
      <c r="W88" s="256" t="s">
        <v>1394</v>
      </c>
      <c r="X88" s="416"/>
      <c r="Y88" s="489">
        <v>873</v>
      </c>
      <c r="Z88" s="194"/>
      <c r="AA88" s="205">
        <v>5.6353875924148441E-3</v>
      </c>
      <c r="AB88" s="194"/>
      <c r="AC88" s="645">
        <v>5.635387592414844</v>
      </c>
      <c r="AD88" s="645"/>
      <c r="AE88" s="194" t="s">
        <v>2745</v>
      </c>
      <c r="AF88" s="416"/>
      <c r="AG88" s="1047">
        <v>1296</v>
      </c>
      <c r="AH88" s="256"/>
      <c r="AI88" s="207">
        <v>8.859036264313511E-3</v>
      </c>
      <c r="AJ88" s="11"/>
      <c r="AK88" s="612">
        <v>8.8590362643135112</v>
      </c>
      <c r="AL88" s="612"/>
      <c r="AM88" s="11" t="s">
        <v>1317</v>
      </c>
      <c r="AN88" s="557"/>
      <c r="AO88" s="1047">
        <v>1057</v>
      </c>
      <c r="AP88" s="256"/>
      <c r="AQ88" s="207">
        <v>7.4334942724604749E-3</v>
      </c>
      <c r="AR88" s="11"/>
      <c r="AS88" s="612">
        <v>7.4334942724604751</v>
      </c>
      <c r="AT88" s="612"/>
      <c r="AU88" s="11" t="s">
        <v>2746</v>
      </c>
      <c r="AV88" s="557"/>
    </row>
    <row r="89" spans="1:48" x14ac:dyDescent="0.35">
      <c r="A89" s="26"/>
      <c r="B89" s="26"/>
      <c r="C89" s="9"/>
      <c r="D89" s="66" t="s">
        <v>146</v>
      </c>
      <c r="E89" s="155"/>
      <c r="F89" s="1152">
        <v>473</v>
      </c>
      <c r="G89" s="304"/>
      <c r="H89" s="489">
        <v>96</v>
      </c>
      <c r="I89" s="222"/>
      <c r="J89" s="246">
        <v>5.4062483755263294E-3</v>
      </c>
      <c r="K89" s="247"/>
      <c r="L89" s="510">
        <v>5.4062483755263298</v>
      </c>
      <c r="M89" s="510"/>
      <c r="N89" s="247" t="s">
        <v>2747</v>
      </c>
      <c r="O89" s="503"/>
      <c r="P89" s="752"/>
      <c r="Q89" s="489">
        <v>73</v>
      </c>
      <c r="R89" s="222"/>
      <c r="S89" s="246">
        <v>4.2673933376501903E-3</v>
      </c>
      <c r="T89" s="247"/>
      <c r="U89" s="645">
        <v>4.2673933376501907</v>
      </c>
      <c r="V89" s="645"/>
      <c r="W89" s="256" t="s">
        <v>2748</v>
      </c>
      <c r="X89" s="416"/>
      <c r="Y89" s="489">
        <v>58</v>
      </c>
      <c r="Z89" s="194"/>
      <c r="AA89" s="205">
        <v>3.5578960282744206E-3</v>
      </c>
      <c r="AB89" s="194"/>
      <c r="AC89" s="645">
        <v>3.5578960282744205</v>
      </c>
      <c r="AD89" s="645"/>
      <c r="AE89" s="194" t="s">
        <v>2749</v>
      </c>
      <c r="AF89" s="416"/>
      <c r="AG89" s="489">
        <v>133</v>
      </c>
      <c r="AH89" s="256"/>
      <c r="AI89" s="207">
        <v>8.4430011963766878E-3</v>
      </c>
      <c r="AJ89" s="11"/>
      <c r="AK89" s="612">
        <v>8.443001196376688</v>
      </c>
      <c r="AL89" s="612"/>
      <c r="AM89" s="11" t="s">
        <v>2750</v>
      </c>
      <c r="AN89" s="557"/>
      <c r="AO89" s="489">
        <v>113</v>
      </c>
      <c r="AP89" s="256"/>
      <c r="AQ89" s="207">
        <v>7.3044965665385441E-3</v>
      </c>
      <c r="AR89" s="11"/>
      <c r="AS89" s="612">
        <v>7.3044965665385444</v>
      </c>
      <c r="AT89" s="612"/>
      <c r="AU89" s="11" t="s">
        <v>2751</v>
      </c>
      <c r="AV89" s="557"/>
    </row>
    <row r="90" spans="1:48" x14ac:dyDescent="0.35">
      <c r="A90" s="26"/>
      <c r="B90" s="26"/>
      <c r="C90" s="9"/>
      <c r="D90" s="66" t="s">
        <v>14</v>
      </c>
      <c r="E90" s="155"/>
      <c r="F90" s="1152">
        <v>147</v>
      </c>
      <c r="G90" s="303"/>
      <c r="H90" s="489">
        <v>8</v>
      </c>
      <c r="I90" s="222"/>
      <c r="J90" s="246" t="s">
        <v>317</v>
      </c>
      <c r="K90" s="247"/>
      <c r="L90" s="510" t="s">
        <v>317</v>
      </c>
      <c r="M90" s="510"/>
      <c r="N90" s="247" t="s">
        <v>317</v>
      </c>
      <c r="O90" s="503"/>
      <c r="P90" s="752"/>
      <c r="Q90" s="489">
        <v>6</v>
      </c>
      <c r="R90" s="222"/>
      <c r="S90" s="246" t="s">
        <v>317</v>
      </c>
      <c r="T90" s="247"/>
      <c r="U90" s="645" t="s">
        <v>317</v>
      </c>
      <c r="V90" s="645"/>
      <c r="W90" s="256" t="s">
        <v>317</v>
      </c>
      <c r="X90" s="416"/>
      <c r="Y90" s="489">
        <v>105</v>
      </c>
      <c r="Z90" s="194"/>
      <c r="AA90" s="205" t="s">
        <v>317</v>
      </c>
      <c r="AB90" s="194"/>
      <c r="AC90" s="645" t="s">
        <v>317</v>
      </c>
      <c r="AD90" s="645"/>
      <c r="AE90" s="194" t="s">
        <v>317</v>
      </c>
      <c r="AF90" s="416"/>
      <c r="AG90" s="489">
        <v>18</v>
      </c>
      <c r="AH90" s="256"/>
      <c r="AI90" s="207" t="s">
        <v>317</v>
      </c>
      <c r="AJ90" s="11"/>
      <c r="AK90" s="612" t="s">
        <v>317</v>
      </c>
      <c r="AL90" s="612"/>
      <c r="AM90" s="11" t="s">
        <v>317</v>
      </c>
      <c r="AN90" s="557"/>
      <c r="AO90" s="489">
        <v>10</v>
      </c>
      <c r="AP90" s="256"/>
      <c r="AQ90" s="207" t="s">
        <v>317</v>
      </c>
      <c r="AR90" s="11"/>
      <c r="AS90" s="612" t="s">
        <v>317</v>
      </c>
      <c r="AT90" s="612"/>
      <c r="AU90" s="11" t="s">
        <v>317</v>
      </c>
      <c r="AV90" s="557"/>
    </row>
    <row r="91" spans="1:48" x14ac:dyDescent="0.35">
      <c r="A91" s="65"/>
      <c r="B91" s="65"/>
      <c r="C91" s="65" t="s">
        <v>147</v>
      </c>
      <c r="D91" s="5"/>
      <c r="E91" s="172"/>
      <c r="F91" s="1150">
        <v>5533</v>
      </c>
      <c r="G91" s="320"/>
      <c r="H91" s="1056">
        <v>987</v>
      </c>
      <c r="I91" s="299"/>
      <c r="J91" s="316">
        <v>5.1968681892614263E-3</v>
      </c>
      <c r="K91" s="317"/>
      <c r="L91" s="673">
        <v>5.1968681892614264</v>
      </c>
      <c r="M91" s="673"/>
      <c r="N91" s="317" t="s">
        <v>1393</v>
      </c>
      <c r="O91" s="665"/>
      <c r="P91" s="772"/>
      <c r="Q91" s="1056">
        <v>883</v>
      </c>
      <c r="R91" s="299"/>
      <c r="S91" s="316">
        <v>4.8590375389116671E-3</v>
      </c>
      <c r="T91" s="317"/>
      <c r="U91" s="675">
        <v>4.8590375389116671</v>
      </c>
      <c r="V91" s="675"/>
      <c r="W91" s="298" t="s">
        <v>1394</v>
      </c>
      <c r="X91" s="669"/>
      <c r="Y91" s="493">
        <v>1036</v>
      </c>
      <c r="Z91" s="300"/>
      <c r="AA91" s="318">
        <v>6.050847244411457E-3</v>
      </c>
      <c r="AB91" s="300"/>
      <c r="AC91" s="675">
        <v>6.0508472444114574</v>
      </c>
      <c r="AD91" s="675"/>
      <c r="AE91" s="300" t="s">
        <v>1395</v>
      </c>
      <c r="AF91" s="669"/>
      <c r="AG91" s="493">
        <v>1447</v>
      </c>
      <c r="AH91" s="298"/>
      <c r="AI91" s="318">
        <v>8.9296734220335218E-3</v>
      </c>
      <c r="AJ91" s="298"/>
      <c r="AK91" s="675">
        <v>8.9296734220335221</v>
      </c>
      <c r="AL91" s="675"/>
      <c r="AM91" s="321" t="s">
        <v>1396</v>
      </c>
      <c r="AN91" s="568"/>
      <c r="AO91" s="493">
        <v>1180</v>
      </c>
      <c r="AP91" s="298"/>
      <c r="AQ91" s="318">
        <v>7.4842630440361546E-3</v>
      </c>
      <c r="AR91" s="298"/>
      <c r="AS91" s="675">
        <v>7.4842630440361546</v>
      </c>
      <c r="AT91" s="675"/>
      <c r="AU91" s="321" t="s">
        <v>1397</v>
      </c>
      <c r="AV91" s="568"/>
    </row>
    <row r="92" spans="1:48" x14ac:dyDescent="0.35">
      <c r="A92" s="26"/>
      <c r="B92" s="26"/>
      <c r="C92" s="26"/>
      <c r="D92" s="7" t="s">
        <v>161</v>
      </c>
      <c r="E92" s="155"/>
      <c r="F92" s="1152">
        <v>497</v>
      </c>
      <c r="G92" s="301"/>
      <c r="H92" s="1190">
        <v>88</v>
      </c>
      <c r="I92" s="222"/>
      <c r="J92" s="246">
        <v>2.7844712182061577E-3</v>
      </c>
      <c r="K92" s="222"/>
      <c r="L92" s="510">
        <v>2.7844712182061579</v>
      </c>
      <c r="M92" s="510"/>
      <c r="N92" s="222" t="s">
        <v>2752</v>
      </c>
      <c r="O92" s="503"/>
      <c r="P92" s="752"/>
      <c r="Q92" s="1190">
        <v>66</v>
      </c>
      <c r="R92" s="222"/>
      <c r="S92" s="246">
        <v>2.1953503605184918E-3</v>
      </c>
      <c r="T92" s="222"/>
      <c r="U92" s="645">
        <v>2.1953503605184919</v>
      </c>
      <c r="V92" s="645"/>
      <c r="W92" s="256" t="s">
        <v>730</v>
      </c>
      <c r="X92" s="416"/>
      <c r="Y92" s="1190">
        <v>100</v>
      </c>
      <c r="Z92" s="194"/>
      <c r="AA92" s="205">
        <v>3.5004483266510671E-3</v>
      </c>
      <c r="AB92" s="194"/>
      <c r="AC92" s="645">
        <v>3.5004483266510671</v>
      </c>
      <c r="AD92" s="645"/>
      <c r="AE92" s="194" t="s">
        <v>2416</v>
      </c>
      <c r="AF92" s="416"/>
      <c r="AG92" s="1190">
        <v>137</v>
      </c>
      <c r="AH92" s="256"/>
      <c r="AI92" s="205">
        <v>4.9441321396349498E-3</v>
      </c>
      <c r="AJ92" s="256"/>
      <c r="AK92" s="645">
        <v>4.9441321396349496</v>
      </c>
      <c r="AL92" s="645"/>
      <c r="AM92" s="256" t="s">
        <v>2753</v>
      </c>
      <c r="AN92" s="507"/>
      <c r="AO92" s="1190">
        <v>106</v>
      </c>
      <c r="AP92" s="256"/>
      <c r="AQ92" s="205">
        <v>3.8921935815524711E-3</v>
      </c>
      <c r="AR92" s="256"/>
      <c r="AS92" s="645">
        <v>3.8921935815524709</v>
      </c>
      <c r="AT92" s="645"/>
      <c r="AU92" s="256" t="s">
        <v>1629</v>
      </c>
      <c r="AV92" s="507"/>
    </row>
    <row r="93" spans="1:48" x14ac:dyDescent="0.35">
      <c r="A93" s="26"/>
      <c r="B93" s="26"/>
      <c r="C93" s="26"/>
      <c r="D93" s="7" t="s">
        <v>148</v>
      </c>
      <c r="E93" s="155"/>
      <c r="F93" s="1152">
        <v>4822</v>
      </c>
      <c r="G93" s="301"/>
      <c r="H93" s="1054">
        <v>840</v>
      </c>
      <c r="I93" s="222"/>
      <c r="J93" s="246">
        <v>5.3057692466536481E-3</v>
      </c>
      <c r="K93" s="222"/>
      <c r="L93" s="510">
        <v>5.3057692466536484</v>
      </c>
      <c r="M93" s="510"/>
      <c r="N93" s="222" t="s">
        <v>2754</v>
      </c>
      <c r="O93" s="503"/>
      <c r="P93" s="752"/>
      <c r="Q93" s="1054">
        <v>807</v>
      </c>
      <c r="R93" s="222"/>
      <c r="S93" s="246">
        <v>5.32112381161061E-3</v>
      </c>
      <c r="T93" s="247"/>
      <c r="U93" s="645">
        <v>5.3211238116106099</v>
      </c>
      <c r="V93" s="645"/>
      <c r="W93" s="256" t="s">
        <v>2755</v>
      </c>
      <c r="X93" s="416"/>
      <c r="Y93" s="415">
        <v>828</v>
      </c>
      <c r="Z93" s="194"/>
      <c r="AA93" s="205">
        <v>5.8045009148398182E-3</v>
      </c>
      <c r="AB93" s="194"/>
      <c r="AC93" s="645">
        <v>5.8045009148398181</v>
      </c>
      <c r="AD93" s="645"/>
      <c r="AE93" s="194" t="s">
        <v>2756</v>
      </c>
      <c r="AF93" s="416"/>
      <c r="AG93" s="415">
        <v>1286</v>
      </c>
      <c r="AH93" s="256"/>
      <c r="AI93" s="205">
        <v>9.5731260740276724E-3</v>
      </c>
      <c r="AJ93" s="256"/>
      <c r="AK93" s="645">
        <v>9.5731260740276731</v>
      </c>
      <c r="AL93" s="645"/>
      <c r="AM93" s="256" t="s">
        <v>2757</v>
      </c>
      <c r="AN93" s="507"/>
      <c r="AO93" s="415">
        <v>1061</v>
      </c>
      <c r="AP93" s="256"/>
      <c r="AQ93" s="205">
        <v>8.0264471812872568E-3</v>
      </c>
      <c r="AR93" s="256"/>
      <c r="AS93" s="645">
        <v>8.0264471812872564</v>
      </c>
      <c r="AT93" s="645"/>
      <c r="AU93" s="256" t="s">
        <v>2758</v>
      </c>
      <c r="AV93" s="507"/>
    </row>
    <row r="94" spans="1:48" x14ac:dyDescent="0.35">
      <c r="A94" s="26"/>
      <c r="B94" s="26"/>
      <c r="C94" s="26"/>
      <c r="D94" s="7" t="s">
        <v>14</v>
      </c>
      <c r="E94" s="155"/>
      <c r="F94" s="1152">
        <v>214</v>
      </c>
      <c r="G94" s="301"/>
      <c r="H94" s="1190">
        <v>59</v>
      </c>
      <c r="I94" s="222"/>
      <c r="J94" s="246" t="s">
        <v>317</v>
      </c>
      <c r="K94" s="222"/>
      <c r="L94" s="510" t="s">
        <v>317</v>
      </c>
      <c r="M94" s="510"/>
      <c r="N94" s="222" t="s">
        <v>317</v>
      </c>
      <c r="O94" s="503"/>
      <c r="P94" s="752"/>
      <c r="Q94" s="1190">
        <v>10</v>
      </c>
      <c r="R94" s="222"/>
      <c r="S94" s="246" t="s">
        <v>317</v>
      </c>
      <c r="T94" s="247"/>
      <c r="U94" s="645" t="s">
        <v>317</v>
      </c>
      <c r="V94" s="645"/>
      <c r="W94" s="256" t="s">
        <v>317</v>
      </c>
      <c r="X94" s="416"/>
      <c r="Y94" s="1190">
        <v>108</v>
      </c>
      <c r="Z94" s="194"/>
      <c r="AA94" s="205" t="s">
        <v>317</v>
      </c>
      <c r="AB94" s="194"/>
      <c r="AC94" s="645" t="s">
        <v>317</v>
      </c>
      <c r="AD94" s="645"/>
      <c r="AE94" s="194" t="s">
        <v>317</v>
      </c>
      <c r="AF94" s="416"/>
      <c r="AG94" s="1190">
        <v>24</v>
      </c>
      <c r="AH94" s="256">
        <v>28</v>
      </c>
      <c r="AI94" s="205" t="s">
        <v>317</v>
      </c>
      <c r="AJ94" s="256"/>
      <c r="AK94" s="645" t="s">
        <v>317</v>
      </c>
      <c r="AL94" s="645"/>
      <c r="AM94" s="256" t="s">
        <v>317</v>
      </c>
      <c r="AN94" s="507"/>
      <c r="AO94" s="1190">
        <v>13</v>
      </c>
      <c r="AP94" s="256">
        <v>28</v>
      </c>
      <c r="AQ94" s="205" t="s">
        <v>317</v>
      </c>
      <c r="AR94" s="256"/>
      <c r="AS94" s="645" t="s">
        <v>317</v>
      </c>
      <c r="AT94" s="645"/>
      <c r="AU94" s="256" t="s">
        <v>317</v>
      </c>
      <c r="AV94" s="507"/>
    </row>
    <row r="95" spans="1:48" x14ac:dyDescent="0.35">
      <c r="A95" s="31"/>
      <c r="B95" s="31"/>
      <c r="C95" s="31" t="s">
        <v>149</v>
      </c>
      <c r="D95" s="5"/>
      <c r="E95" s="172"/>
      <c r="F95" s="1150">
        <v>5533</v>
      </c>
      <c r="G95" s="305"/>
      <c r="H95" s="1056">
        <v>987</v>
      </c>
      <c r="I95" s="299"/>
      <c r="J95" s="316">
        <v>5.1968681892614263E-3</v>
      </c>
      <c r="K95" s="317"/>
      <c r="L95" s="673">
        <v>5.1968681892614264</v>
      </c>
      <c r="M95" s="673"/>
      <c r="N95" s="317" t="s">
        <v>1393</v>
      </c>
      <c r="O95" s="665"/>
      <c r="P95" s="772"/>
      <c r="Q95" s="1056">
        <v>883</v>
      </c>
      <c r="R95" s="299"/>
      <c r="S95" s="316">
        <v>4.8590375389116671E-3</v>
      </c>
      <c r="T95" s="317"/>
      <c r="U95" s="675">
        <v>4.8590375389116671</v>
      </c>
      <c r="V95" s="675"/>
      <c r="W95" s="298" t="s">
        <v>1394</v>
      </c>
      <c r="X95" s="669"/>
      <c r="Y95" s="493">
        <v>1036</v>
      </c>
      <c r="Z95" s="300"/>
      <c r="AA95" s="318">
        <v>6.050847244411457E-3</v>
      </c>
      <c r="AB95" s="300"/>
      <c r="AC95" s="675">
        <v>6.0508472444114574</v>
      </c>
      <c r="AD95" s="675"/>
      <c r="AE95" s="300" t="s">
        <v>1395</v>
      </c>
      <c r="AF95" s="669"/>
      <c r="AG95" s="493">
        <v>1447</v>
      </c>
      <c r="AH95" s="298"/>
      <c r="AI95" s="318">
        <v>8.9296734220335218E-3</v>
      </c>
      <c r="AJ95" s="298"/>
      <c r="AK95" s="675">
        <v>8.9296734220335221</v>
      </c>
      <c r="AL95" s="675"/>
      <c r="AM95" s="298" t="s">
        <v>1396</v>
      </c>
      <c r="AN95" s="568"/>
      <c r="AO95" s="493">
        <v>1180</v>
      </c>
      <c r="AP95" s="298"/>
      <c r="AQ95" s="318">
        <v>7.4842630440361546E-3</v>
      </c>
      <c r="AR95" s="298"/>
      <c r="AS95" s="675">
        <v>7.4842630440361546</v>
      </c>
      <c r="AT95" s="675"/>
      <c r="AU95" s="298" t="s">
        <v>1397</v>
      </c>
      <c r="AV95" s="568"/>
    </row>
    <row r="96" spans="1:48" x14ac:dyDescent="0.35">
      <c r="C96" s="12"/>
      <c r="D96" s="7" t="s">
        <v>320</v>
      </c>
      <c r="E96" s="155"/>
      <c r="F96" s="1152">
        <v>446</v>
      </c>
      <c r="G96" s="303"/>
      <c r="H96" s="1054">
        <v>67</v>
      </c>
      <c r="I96" s="893"/>
      <c r="J96" s="898">
        <v>6.5061176927558749E-3</v>
      </c>
      <c r="K96" s="902"/>
      <c r="L96" s="510">
        <v>6.5061176927558746</v>
      </c>
      <c r="M96" s="510"/>
      <c r="N96" s="902" t="s">
        <v>2759</v>
      </c>
      <c r="O96" s="915"/>
      <c r="P96" s="893"/>
      <c r="Q96" s="1054">
        <v>69</v>
      </c>
      <c r="R96" s="893"/>
      <c r="S96" s="898">
        <v>7.5817126049141665E-3</v>
      </c>
      <c r="T96" s="902"/>
      <c r="U96" s="645">
        <v>7.5817126049141663</v>
      </c>
      <c r="V96" s="645"/>
      <c r="W96" s="256" t="s">
        <v>2760</v>
      </c>
      <c r="X96" s="416"/>
      <c r="Y96" s="415">
        <v>70</v>
      </c>
      <c r="Z96" s="194"/>
      <c r="AA96" s="205">
        <v>8.3831563044099097E-3</v>
      </c>
      <c r="AB96" s="194"/>
      <c r="AC96" s="645">
        <v>8.3831563044099102</v>
      </c>
      <c r="AD96" s="645"/>
      <c r="AE96" s="194" t="s">
        <v>903</v>
      </c>
      <c r="AF96" s="416"/>
      <c r="AG96" s="415">
        <v>143</v>
      </c>
      <c r="AH96" s="256"/>
      <c r="AI96" s="205">
        <v>1.8663534325241451E-2</v>
      </c>
      <c r="AJ96" s="256"/>
      <c r="AK96" s="645">
        <v>18.66353432524145</v>
      </c>
      <c r="AL96" s="645"/>
      <c r="AM96" s="256" t="s">
        <v>2761</v>
      </c>
      <c r="AN96" s="507"/>
      <c r="AO96" s="415">
        <v>97</v>
      </c>
      <c r="AP96" s="256"/>
      <c r="AQ96" s="205">
        <v>1.2636030222257852E-2</v>
      </c>
      <c r="AR96" s="256"/>
      <c r="AS96" s="645">
        <v>12.636030222257853</v>
      </c>
      <c r="AT96" s="645"/>
      <c r="AU96" s="256" t="s">
        <v>2762</v>
      </c>
      <c r="AV96" s="507"/>
    </row>
    <row r="97" spans="1:48" x14ac:dyDescent="0.35">
      <c r="C97" s="12"/>
      <c r="D97" s="7" t="s">
        <v>150</v>
      </c>
      <c r="E97" s="155"/>
      <c r="F97" s="1152">
        <v>1704</v>
      </c>
      <c r="G97" s="303"/>
      <c r="H97" s="489">
        <v>316</v>
      </c>
      <c r="I97" s="893"/>
      <c r="J97" s="898">
        <v>7.3269742521420876E-3</v>
      </c>
      <c r="K97" s="902"/>
      <c r="L97" s="510">
        <v>7.3269742521420875</v>
      </c>
      <c r="M97" s="510"/>
      <c r="N97" s="902" t="s">
        <v>2763</v>
      </c>
      <c r="O97" s="915"/>
      <c r="P97" s="893"/>
      <c r="Q97" s="489">
        <v>272</v>
      </c>
      <c r="R97" s="893"/>
      <c r="S97" s="898">
        <v>6.7145445085431948E-3</v>
      </c>
      <c r="T97" s="902"/>
      <c r="U97" s="645">
        <v>6.7145445085431952</v>
      </c>
      <c r="V97" s="645"/>
      <c r="W97" s="256" t="s">
        <v>2764</v>
      </c>
      <c r="X97" s="416"/>
      <c r="Y97" s="489">
        <v>291</v>
      </c>
      <c r="Z97" s="194"/>
      <c r="AA97" s="205">
        <v>7.8396670990952162E-3</v>
      </c>
      <c r="AB97" s="194"/>
      <c r="AC97" s="645">
        <v>7.839667099095216</v>
      </c>
      <c r="AD97" s="645"/>
      <c r="AE97" s="194" t="s">
        <v>2765</v>
      </c>
      <c r="AF97" s="416"/>
      <c r="AG97" s="489">
        <v>430</v>
      </c>
      <c r="AH97" s="256"/>
      <c r="AI97" s="205">
        <v>1.2640652700893663E-2</v>
      </c>
      <c r="AJ97" s="256"/>
      <c r="AK97" s="645">
        <v>12.640652700893662</v>
      </c>
      <c r="AL97" s="645"/>
      <c r="AM97" s="256" t="s">
        <v>2766</v>
      </c>
      <c r="AN97" s="507"/>
      <c r="AO97" s="489">
        <v>395</v>
      </c>
      <c r="AP97" s="256"/>
      <c r="AQ97" s="205">
        <v>1.2406348377993771E-2</v>
      </c>
      <c r="AR97" s="256"/>
      <c r="AS97" s="645">
        <v>12.406348377993771</v>
      </c>
      <c r="AT97" s="645"/>
      <c r="AU97" s="256" t="s">
        <v>2767</v>
      </c>
      <c r="AV97" s="507"/>
    </row>
    <row r="98" spans="1:48" x14ac:dyDescent="0.35">
      <c r="D98" s="7" t="s">
        <v>151</v>
      </c>
      <c r="E98" s="155"/>
      <c r="F98" s="1152">
        <v>1444</v>
      </c>
      <c r="G98" s="301"/>
      <c r="H98" s="489">
        <v>238</v>
      </c>
      <c r="I98" s="194"/>
      <c r="J98" s="898">
        <v>5.5210268324759147E-3</v>
      </c>
      <c r="K98" s="902"/>
      <c r="L98" s="645">
        <v>5.5210268324759149</v>
      </c>
      <c r="M98" s="645"/>
      <c r="N98" s="902" t="s">
        <v>2768</v>
      </c>
      <c r="O98" s="416"/>
      <c r="P98" s="194"/>
      <c r="Q98" s="489">
        <v>243</v>
      </c>
      <c r="R98" s="194"/>
      <c r="S98" s="898">
        <v>5.7729524658858529E-3</v>
      </c>
      <c r="T98" s="902"/>
      <c r="U98" s="645">
        <v>5.7729524658858526</v>
      </c>
      <c r="V98" s="645"/>
      <c r="W98" s="256" t="s">
        <v>2451</v>
      </c>
      <c r="X98" s="416"/>
      <c r="Y98" s="489">
        <v>253</v>
      </c>
      <c r="Z98" s="194"/>
      <c r="AA98" s="205">
        <v>6.2425384678164789E-3</v>
      </c>
      <c r="AB98" s="194"/>
      <c r="AC98" s="645">
        <v>6.2425384678164786</v>
      </c>
      <c r="AD98" s="645"/>
      <c r="AE98" s="194" t="s">
        <v>2769</v>
      </c>
      <c r="AF98" s="416"/>
      <c r="AG98" s="489">
        <v>392</v>
      </c>
      <c r="AH98" s="256"/>
      <c r="AI98" s="205">
        <v>1.0058602809539883E-2</v>
      </c>
      <c r="AJ98" s="256"/>
      <c r="AK98" s="645">
        <v>10.058602809539883</v>
      </c>
      <c r="AL98" s="645"/>
      <c r="AM98" s="256" t="s">
        <v>2442</v>
      </c>
      <c r="AN98" s="507"/>
      <c r="AO98" s="489">
        <v>318</v>
      </c>
      <c r="AP98" s="256"/>
      <c r="AQ98" s="205">
        <v>8.3461365301956917E-3</v>
      </c>
      <c r="AR98" s="256"/>
      <c r="AS98" s="645">
        <v>8.3461365301956913</v>
      </c>
      <c r="AT98" s="645"/>
      <c r="AU98" s="256" t="s">
        <v>2449</v>
      </c>
      <c r="AV98" s="507"/>
    </row>
    <row r="99" spans="1:48" ht="15" customHeight="1" x14ac:dyDescent="0.35">
      <c r="D99" s="7" t="s">
        <v>152</v>
      </c>
      <c r="E99" s="155"/>
      <c r="F99" s="1152">
        <v>854</v>
      </c>
      <c r="G99" s="301"/>
      <c r="H99" s="489">
        <v>152</v>
      </c>
      <c r="I99" s="893"/>
      <c r="J99" s="898">
        <v>4.6789718574997332E-3</v>
      </c>
      <c r="K99" s="902"/>
      <c r="L99" s="510">
        <v>4.6789718574997332</v>
      </c>
      <c r="M99" s="510"/>
      <c r="N99" s="902" t="s">
        <v>2770</v>
      </c>
      <c r="O99" s="915"/>
      <c r="P99" s="893"/>
      <c r="Q99" s="489">
        <v>154</v>
      </c>
      <c r="R99" s="893"/>
      <c r="S99" s="898">
        <v>4.6847504586468979E-3</v>
      </c>
      <c r="T99" s="902"/>
      <c r="U99" s="645">
        <v>4.6847504586468975</v>
      </c>
      <c r="V99" s="645"/>
      <c r="W99" s="256" t="s">
        <v>2770</v>
      </c>
      <c r="X99" s="416"/>
      <c r="Y99" s="489">
        <v>158</v>
      </c>
      <c r="Z99" s="194"/>
      <c r="AA99" s="205">
        <v>4.9590528064279368E-3</v>
      </c>
      <c r="AB99" s="194"/>
      <c r="AC99" s="645">
        <v>4.9590528064279367</v>
      </c>
      <c r="AD99" s="645"/>
      <c r="AE99" s="194" t="s">
        <v>2690</v>
      </c>
      <c r="AF99" s="416"/>
      <c r="AG99" s="489">
        <v>219</v>
      </c>
      <c r="AH99" s="256"/>
      <c r="AI99" s="205">
        <v>7.249587483957709E-3</v>
      </c>
      <c r="AJ99" s="256"/>
      <c r="AK99" s="645">
        <v>7.2495874839577095</v>
      </c>
      <c r="AL99" s="645"/>
      <c r="AM99" s="256" t="s">
        <v>2771</v>
      </c>
      <c r="AN99" s="507"/>
      <c r="AO99" s="489">
        <v>171</v>
      </c>
      <c r="AP99" s="256"/>
      <c r="AQ99" s="205">
        <v>5.8150028643401425E-3</v>
      </c>
      <c r="AR99" s="256"/>
      <c r="AS99" s="645">
        <v>5.8150028643401424</v>
      </c>
      <c r="AT99" s="645"/>
      <c r="AU99" s="256" t="s">
        <v>2772</v>
      </c>
      <c r="AV99" s="507"/>
    </row>
    <row r="100" spans="1:48" x14ac:dyDescent="0.35">
      <c r="D100" s="7" t="s">
        <v>153</v>
      </c>
      <c r="E100" s="155"/>
      <c r="F100" s="1152">
        <v>513</v>
      </c>
      <c r="G100" s="301"/>
      <c r="H100" s="489">
        <v>77</v>
      </c>
      <c r="I100" s="893"/>
      <c r="J100" s="898">
        <v>2.9339179675363881E-3</v>
      </c>
      <c r="K100" s="902"/>
      <c r="L100" s="510">
        <v>2.933917967536388</v>
      </c>
      <c r="M100" s="510"/>
      <c r="N100" s="902" t="s">
        <v>1643</v>
      </c>
      <c r="O100" s="915"/>
      <c r="P100" s="893"/>
      <c r="Q100" s="489">
        <v>73</v>
      </c>
      <c r="R100" s="893"/>
      <c r="S100" s="898">
        <v>3.0550521032858707E-3</v>
      </c>
      <c r="T100" s="902"/>
      <c r="U100" s="645">
        <v>3.0550521032858708</v>
      </c>
      <c r="V100" s="645"/>
      <c r="W100" s="256" t="s">
        <v>2773</v>
      </c>
      <c r="X100" s="416"/>
      <c r="Y100" s="489">
        <v>97</v>
      </c>
      <c r="Z100" s="194"/>
      <c r="AA100" s="205">
        <v>4.3580137686969498E-3</v>
      </c>
      <c r="AB100" s="194"/>
      <c r="AC100" s="645">
        <v>4.3580137686969502</v>
      </c>
      <c r="AD100" s="645"/>
      <c r="AE100" s="194" t="s">
        <v>2774</v>
      </c>
      <c r="AF100" s="416"/>
      <c r="AG100" s="489">
        <v>147</v>
      </c>
      <c r="AH100" s="256"/>
      <c r="AI100" s="207">
        <v>6.7531751584928865E-3</v>
      </c>
      <c r="AJ100" s="11"/>
      <c r="AK100" s="612">
        <v>6.7531751584928861</v>
      </c>
      <c r="AL100" s="612"/>
      <c r="AM100" s="11" t="s">
        <v>2775</v>
      </c>
      <c r="AN100" s="557"/>
      <c r="AO100" s="489">
        <v>119</v>
      </c>
      <c r="AP100" s="256"/>
      <c r="AQ100" s="207">
        <v>5.3578169753097111E-3</v>
      </c>
      <c r="AR100" s="11"/>
      <c r="AS100" s="612">
        <v>5.3578169753097109</v>
      </c>
      <c r="AT100" s="612"/>
      <c r="AU100" s="11" t="s">
        <v>2776</v>
      </c>
      <c r="AV100" s="557"/>
    </row>
    <row r="101" spans="1:48" x14ac:dyDescent="0.35">
      <c r="D101" s="7" t="s">
        <v>154</v>
      </c>
      <c r="E101" s="155"/>
      <c r="F101" s="1152">
        <v>260</v>
      </c>
      <c r="G101" s="304"/>
      <c r="H101" s="489">
        <v>60</v>
      </c>
      <c r="I101" s="893"/>
      <c r="J101" s="898">
        <v>3.0284088041279546E-3</v>
      </c>
      <c r="K101" s="902"/>
      <c r="L101" s="510">
        <v>3.0284088041279547</v>
      </c>
      <c r="M101" s="510"/>
      <c r="N101" s="902" t="s">
        <v>2777</v>
      </c>
      <c r="O101" s="915"/>
      <c r="P101" s="893"/>
      <c r="Q101" s="489">
        <v>53</v>
      </c>
      <c r="R101" s="893"/>
      <c r="S101" s="898">
        <v>2.8396328672049198E-3</v>
      </c>
      <c r="T101" s="902"/>
      <c r="U101" s="645">
        <v>2.8396328672049198</v>
      </c>
      <c r="V101" s="645"/>
      <c r="W101" s="256" t="s">
        <v>2778</v>
      </c>
      <c r="X101" s="416"/>
      <c r="Y101" s="489">
        <v>46</v>
      </c>
      <c r="Z101" s="194"/>
      <c r="AA101" s="205">
        <v>2.7376941107530037E-3</v>
      </c>
      <c r="AB101" s="194"/>
      <c r="AC101" s="645">
        <v>2.7376941107530035</v>
      </c>
      <c r="AD101" s="645"/>
      <c r="AE101" s="194" t="s">
        <v>2779</v>
      </c>
      <c r="AF101" s="416"/>
      <c r="AG101" s="489">
        <v>63</v>
      </c>
      <c r="AH101" s="256"/>
      <c r="AI101" s="207">
        <v>4.1528491892056339E-3</v>
      </c>
      <c r="AJ101" s="11"/>
      <c r="AK101" s="612">
        <v>4.1528491892056341</v>
      </c>
      <c r="AL101" s="612"/>
      <c r="AM101" s="11" t="s">
        <v>1971</v>
      </c>
      <c r="AN101" s="557"/>
      <c r="AO101" s="489">
        <v>38</v>
      </c>
      <c r="AP101" s="256"/>
      <c r="AQ101" s="207">
        <v>2.6600757098471264E-3</v>
      </c>
      <c r="AR101" s="11"/>
      <c r="AS101" s="612">
        <v>2.6600757098471264</v>
      </c>
      <c r="AT101" s="612"/>
      <c r="AU101" s="11" t="s">
        <v>2780</v>
      </c>
      <c r="AV101" s="557"/>
    </row>
    <row r="102" spans="1:48" x14ac:dyDescent="0.35">
      <c r="D102" s="7" t="s">
        <v>155</v>
      </c>
      <c r="E102" s="155"/>
      <c r="F102" s="1152">
        <v>62</v>
      </c>
      <c r="G102" s="303"/>
      <c r="H102" s="489">
        <v>13</v>
      </c>
      <c r="I102" s="893"/>
      <c r="J102" s="898">
        <v>1.34322070944308E-3</v>
      </c>
      <c r="K102" s="902"/>
      <c r="L102" s="510">
        <v>1.3432207094430799</v>
      </c>
      <c r="M102" s="510"/>
      <c r="N102" s="902" t="s">
        <v>714</v>
      </c>
      <c r="O102" s="915"/>
      <c r="P102" s="893"/>
      <c r="Q102" s="489">
        <v>6</v>
      </c>
      <c r="R102" s="893"/>
      <c r="S102" s="898">
        <v>6.3450744326039202E-4</v>
      </c>
      <c r="T102" s="902"/>
      <c r="U102" s="645">
        <v>0.63450744326039199</v>
      </c>
      <c r="V102" s="645"/>
      <c r="W102" s="256" t="s">
        <v>1220</v>
      </c>
      <c r="X102" s="416"/>
      <c r="Y102" s="489">
        <v>8</v>
      </c>
      <c r="Z102" s="194"/>
      <c r="AA102" s="205">
        <v>8.6375150533615698E-4</v>
      </c>
      <c r="AB102" s="194"/>
      <c r="AC102" s="645">
        <v>0.86375150533615697</v>
      </c>
      <c r="AD102" s="645"/>
      <c r="AE102" s="194" t="s">
        <v>2478</v>
      </c>
      <c r="AF102" s="416"/>
      <c r="AG102" s="489">
        <v>18</v>
      </c>
      <c r="AH102" s="256"/>
      <c r="AI102" s="207">
        <v>1.9738340461067385E-3</v>
      </c>
      <c r="AJ102" s="11"/>
      <c r="AK102" s="612">
        <v>1.9738340461067385</v>
      </c>
      <c r="AL102" s="612"/>
      <c r="AM102" s="11" t="s">
        <v>682</v>
      </c>
      <c r="AN102" s="557"/>
      <c r="AO102" s="489">
        <v>17</v>
      </c>
      <c r="AP102" s="256"/>
      <c r="AQ102" s="207">
        <v>1.8886628950382004E-3</v>
      </c>
      <c r="AR102" s="11"/>
      <c r="AS102" s="612">
        <v>1.8886628950382003</v>
      </c>
      <c r="AT102" s="612"/>
      <c r="AU102" s="11" t="s">
        <v>2482</v>
      </c>
      <c r="AV102" s="557"/>
    </row>
    <row r="103" spans="1:48" x14ac:dyDescent="0.35">
      <c r="C103" s="12"/>
      <c r="D103" s="7" t="s">
        <v>156</v>
      </c>
      <c r="E103" s="155"/>
      <c r="F103" s="1152">
        <v>29</v>
      </c>
      <c r="G103" s="303"/>
      <c r="H103" s="459" t="s">
        <v>12</v>
      </c>
      <c r="I103" s="902"/>
      <c r="J103" s="898">
        <v>8.4532227911891409E-4</v>
      </c>
      <c r="K103" s="902"/>
      <c r="L103" s="510">
        <v>0.84532227911891411</v>
      </c>
      <c r="M103" s="510"/>
      <c r="N103" s="902" t="s">
        <v>2272</v>
      </c>
      <c r="O103" s="916"/>
      <c r="P103" s="902"/>
      <c r="Q103" s="1192">
        <v>4</v>
      </c>
      <c r="R103" s="902"/>
      <c r="S103" s="898">
        <v>8.4228258580753841E-4</v>
      </c>
      <c r="T103" s="902"/>
      <c r="U103" s="645">
        <v>0.84228258580753845</v>
      </c>
      <c r="V103" s="645"/>
      <c r="W103" s="256" t="s">
        <v>2272</v>
      </c>
      <c r="X103" s="416"/>
      <c r="Y103" s="459" t="s">
        <v>12</v>
      </c>
      <c r="Z103" s="194"/>
      <c r="AA103" s="205">
        <v>8.5560089509016701E-4</v>
      </c>
      <c r="AB103" s="194"/>
      <c r="AC103" s="645">
        <v>0.85560089509016701</v>
      </c>
      <c r="AD103" s="645"/>
      <c r="AE103" s="194" t="s">
        <v>2272</v>
      </c>
      <c r="AF103" s="416"/>
      <c r="AG103" s="459" t="s">
        <v>12</v>
      </c>
      <c r="AH103" s="256"/>
      <c r="AI103" s="207">
        <v>1.9174984020846649E-3</v>
      </c>
      <c r="AJ103" s="11"/>
      <c r="AK103" s="612">
        <v>1.917498402084665</v>
      </c>
      <c r="AL103" s="612"/>
      <c r="AM103" s="11" t="s">
        <v>1663</v>
      </c>
      <c r="AN103" s="557"/>
      <c r="AO103" s="489">
        <v>8</v>
      </c>
      <c r="AP103" s="256"/>
      <c r="AQ103" s="207">
        <v>1.6872708394172426E-3</v>
      </c>
      <c r="AR103" s="11"/>
      <c r="AS103" s="612">
        <v>1.6872708394172427</v>
      </c>
      <c r="AT103" s="612"/>
      <c r="AU103" s="11" t="s">
        <v>2252</v>
      </c>
      <c r="AV103" s="557"/>
    </row>
    <row r="104" spans="1:48" x14ac:dyDescent="0.35">
      <c r="A104" s="10"/>
      <c r="B104" s="10"/>
      <c r="C104" s="10"/>
      <c r="D104" s="7" t="s">
        <v>157</v>
      </c>
      <c r="E104" s="155"/>
      <c r="F104" s="1152">
        <v>4</v>
      </c>
      <c r="G104" s="301"/>
      <c r="H104" s="459" t="s">
        <v>12</v>
      </c>
      <c r="I104" s="901"/>
      <c r="J104" s="903">
        <v>3.3661315380631796E-3</v>
      </c>
      <c r="K104" s="901"/>
      <c r="L104" s="644">
        <v>3.3661315380631796</v>
      </c>
      <c r="M104" s="644"/>
      <c r="N104" s="901" t="s">
        <v>2781</v>
      </c>
      <c r="O104" s="917"/>
      <c r="P104" s="901"/>
      <c r="Q104" s="1055">
        <v>0</v>
      </c>
      <c r="R104" s="901"/>
      <c r="S104" s="903">
        <v>0</v>
      </c>
      <c r="T104" s="907"/>
      <c r="U104" s="647">
        <v>0</v>
      </c>
      <c r="V104" s="647"/>
      <c r="W104" s="296" t="s">
        <v>2734</v>
      </c>
      <c r="X104" s="670"/>
      <c r="Y104" s="459" t="s">
        <v>12</v>
      </c>
      <c r="Z104" s="297"/>
      <c r="AA104" s="319">
        <v>4.0247678018575849E-3</v>
      </c>
      <c r="AB104" s="297"/>
      <c r="AC104" s="647">
        <v>4.0247678018575845</v>
      </c>
      <c r="AD104" s="647"/>
      <c r="AE104" s="297" t="s">
        <v>2782</v>
      </c>
      <c r="AF104" s="670"/>
      <c r="AG104" s="459" t="s">
        <v>12</v>
      </c>
      <c r="AH104" s="256"/>
      <c r="AI104" s="207">
        <v>6.4388311045071823E-3</v>
      </c>
      <c r="AJ104" s="11"/>
      <c r="AK104" s="612">
        <v>6.438831104507182</v>
      </c>
      <c r="AL104" s="612"/>
      <c r="AM104" s="11" t="s">
        <v>2783</v>
      </c>
      <c r="AN104" s="557"/>
      <c r="AO104" s="625">
        <v>0</v>
      </c>
      <c r="AP104" s="256"/>
      <c r="AQ104" s="207">
        <v>0</v>
      </c>
      <c r="AR104" s="11"/>
      <c r="AS104" s="612">
        <v>0</v>
      </c>
      <c r="AT104" s="612"/>
      <c r="AU104" s="11" t="s">
        <v>973</v>
      </c>
      <c r="AV104" s="557"/>
    </row>
    <row r="105" spans="1:48" x14ac:dyDescent="0.35">
      <c r="A105" s="10"/>
      <c r="B105" s="10"/>
      <c r="C105" s="10"/>
      <c r="D105" s="7" t="s">
        <v>14</v>
      </c>
      <c r="E105" s="155"/>
      <c r="F105" s="1152">
        <v>217</v>
      </c>
      <c r="G105" s="301"/>
      <c r="H105" s="1190">
        <v>59</v>
      </c>
      <c r="I105" s="295"/>
      <c r="J105" s="248" t="s">
        <v>317</v>
      </c>
      <c r="K105" s="295"/>
      <c r="L105" s="644" t="s">
        <v>317</v>
      </c>
      <c r="M105" s="644"/>
      <c r="N105" s="295" t="s">
        <v>317</v>
      </c>
      <c r="O105" s="667"/>
      <c r="P105" s="766"/>
      <c r="Q105" s="1190">
        <v>9</v>
      </c>
      <c r="R105" s="295"/>
      <c r="S105" s="248" t="s">
        <v>317</v>
      </c>
      <c r="T105" s="253"/>
      <c r="U105" s="647" t="s">
        <v>317</v>
      </c>
      <c r="V105" s="647"/>
      <c r="W105" s="296" t="s">
        <v>317</v>
      </c>
      <c r="X105" s="670"/>
      <c r="Y105" s="1190">
        <v>108</v>
      </c>
      <c r="Z105" s="297"/>
      <c r="AA105" s="319" t="s">
        <v>317</v>
      </c>
      <c r="AB105" s="297"/>
      <c r="AC105" s="647" t="s">
        <v>317</v>
      </c>
      <c r="AD105" s="647"/>
      <c r="AE105" s="297" t="s">
        <v>317</v>
      </c>
      <c r="AF105" s="670"/>
      <c r="AG105" s="1190">
        <v>24</v>
      </c>
      <c r="AH105" s="256"/>
      <c r="AI105" s="207" t="s">
        <v>317</v>
      </c>
      <c r="AJ105" s="11"/>
      <c r="AK105" s="612" t="s">
        <v>317</v>
      </c>
      <c r="AL105" s="612"/>
      <c r="AM105" s="11" t="s">
        <v>317</v>
      </c>
      <c r="AN105" s="557"/>
      <c r="AO105" s="1190">
        <v>17</v>
      </c>
      <c r="AP105" s="256"/>
      <c r="AQ105" s="207" t="s">
        <v>317</v>
      </c>
      <c r="AR105" s="11"/>
      <c r="AS105" s="612" t="s">
        <v>317</v>
      </c>
      <c r="AT105" s="612"/>
      <c r="AU105" s="11" t="s">
        <v>317</v>
      </c>
      <c r="AV105" s="557"/>
    </row>
    <row r="106" spans="1:48" x14ac:dyDescent="0.35">
      <c r="A106" s="31"/>
      <c r="B106" s="31"/>
      <c r="C106" s="31" t="s">
        <v>158</v>
      </c>
      <c r="D106" s="5"/>
      <c r="E106" s="172"/>
      <c r="F106" s="1150">
        <v>5533</v>
      </c>
      <c r="G106" s="305"/>
      <c r="H106" s="1056">
        <v>987</v>
      </c>
      <c r="I106" s="299"/>
      <c r="J106" s="316">
        <v>5.1968681892614263E-3</v>
      </c>
      <c r="K106" s="317"/>
      <c r="L106" s="673">
        <v>5.1968681892614264</v>
      </c>
      <c r="M106" s="673"/>
      <c r="N106" s="317" t="s">
        <v>1393</v>
      </c>
      <c r="O106" s="665"/>
      <c r="P106" s="772"/>
      <c r="Q106" s="1056">
        <v>883</v>
      </c>
      <c r="R106" s="299"/>
      <c r="S106" s="316">
        <v>4.8590375389116671E-3</v>
      </c>
      <c r="T106" s="317"/>
      <c r="U106" s="675">
        <v>4.8590375389116671</v>
      </c>
      <c r="V106" s="675"/>
      <c r="W106" s="298" t="s">
        <v>1394</v>
      </c>
      <c r="X106" s="569"/>
      <c r="Y106" s="493">
        <v>1036</v>
      </c>
      <c r="Z106" s="298"/>
      <c r="AA106" s="318">
        <v>6.050847244411457E-3</v>
      </c>
      <c r="AB106" s="298"/>
      <c r="AC106" s="675">
        <v>6.0508472444114574</v>
      </c>
      <c r="AD106" s="675"/>
      <c r="AE106" s="298" t="s">
        <v>1395</v>
      </c>
      <c r="AF106" s="569"/>
      <c r="AG106" s="493">
        <v>1447</v>
      </c>
      <c r="AH106" s="298"/>
      <c r="AI106" s="206">
        <v>8.9296734220335218E-3</v>
      </c>
      <c r="AJ106" s="193"/>
      <c r="AK106" s="610">
        <v>8.9296734220335221</v>
      </c>
      <c r="AL106" s="610"/>
      <c r="AM106" s="193" t="s">
        <v>1396</v>
      </c>
      <c r="AN106" s="558"/>
      <c r="AO106" s="493">
        <v>1180</v>
      </c>
      <c r="AP106" s="298"/>
      <c r="AQ106" s="206">
        <v>7.4842630440361546E-3</v>
      </c>
      <c r="AR106" s="193"/>
      <c r="AS106" s="610">
        <v>7.4842630440361546</v>
      </c>
      <c r="AT106" s="610"/>
      <c r="AU106" s="193" t="s">
        <v>1397</v>
      </c>
      <c r="AV106" s="558"/>
    </row>
    <row r="107" spans="1:48" x14ac:dyDescent="0.35">
      <c r="A107" s="10"/>
      <c r="B107" s="10"/>
      <c r="C107" s="10"/>
      <c r="D107" s="7" t="s">
        <v>159</v>
      </c>
      <c r="E107" s="155"/>
      <c r="F107" s="1152">
        <v>4811</v>
      </c>
      <c r="G107" s="301"/>
      <c r="H107" s="489">
        <v>850</v>
      </c>
      <c r="I107" s="222"/>
      <c r="J107" s="246">
        <v>4.8236760864402749E-3</v>
      </c>
      <c r="K107" s="247"/>
      <c r="L107" s="510">
        <v>4.8236760864402752</v>
      </c>
      <c r="M107" s="510"/>
      <c r="N107" s="247" t="s">
        <v>1388</v>
      </c>
      <c r="O107" s="503"/>
      <c r="P107" s="752"/>
      <c r="Q107" s="489">
        <v>790</v>
      </c>
      <c r="R107" s="222"/>
      <c r="S107" s="246">
        <v>4.7026457991910719E-3</v>
      </c>
      <c r="T107" s="247"/>
      <c r="U107" s="645">
        <v>4.702645799191072</v>
      </c>
      <c r="V107" s="645"/>
      <c r="W107" s="256" t="s">
        <v>2784</v>
      </c>
      <c r="X107" s="507"/>
      <c r="Y107" s="489">
        <v>841</v>
      </c>
      <c r="Z107" s="256"/>
      <c r="AA107" s="205">
        <v>5.3060065663833207E-3</v>
      </c>
      <c r="AB107" s="256"/>
      <c r="AC107" s="645">
        <v>5.3060065663833207</v>
      </c>
      <c r="AD107" s="645"/>
      <c r="AE107" s="256" t="s">
        <v>2754</v>
      </c>
      <c r="AF107" s="507"/>
      <c r="AG107" s="1047">
        <v>1273</v>
      </c>
      <c r="AH107" s="256"/>
      <c r="AI107" s="207">
        <v>8.4958465377718388E-3</v>
      </c>
      <c r="AJ107" s="11"/>
      <c r="AK107" s="612">
        <v>8.495846537771838</v>
      </c>
      <c r="AL107" s="612"/>
      <c r="AM107" s="11" t="s">
        <v>2785</v>
      </c>
      <c r="AN107" s="557"/>
      <c r="AO107" s="1047">
        <v>1057</v>
      </c>
      <c r="AP107" s="256"/>
      <c r="AQ107" s="207">
        <v>7.4435289076630806E-3</v>
      </c>
      <c r="AR107" s="11"/>
      <c r="AS107" s="612">
        <v>7.4435289076630804</v>
      </c>
      <c r="AT107" s="612"/>
      <c r="AU107" s="11" t="s">
        <v>2746</v>
      </c>
      <c r="AV107" s="557"/>
    </row>
    <row r="108" spans="1:48" x14ac:dyDescent="0.35">
      <c r="A108" s="10"/>
      <c r="B108" s="10"/>
      <c r="C108" s="10"/>
      <c r="D108" s="7" t="s">
        <v>160</v>
      </c>
      <c r="E108" s="155"/>
      <c r="F108" s="1152">
        <v>508</v>
      </c>
      <c r="G108" s="304"/>
      <c r="H108" s="489">
        <v>78</v>
      </c>
      <c r="I108" s="222"/>
      <c r="J108" s="246">
        <v>5.6901398966347364E-3</v>
      </c>
      <c r="K108" s="247"/>
      <c r="L108" s="510">
        <v>5.6901398966347365</v>
      </c>
      <c r="M108" s="510"/>
      <c r="N108" s="247" t="s">
        <v>2786</v>
      </c>
      <c r="O108" s="503"/>
      <c r="P108" s="752"/>
      <c r="Q108" s="489">
        <v>83</v>
      </c>
      <c r="R108" s="222"/>
      <c r="S108" s="246">
        <v>6.0439714325724687E-3</v>
      </c>
      <c r="T108" s="247"/>
      <c r="U108" s="645">
        <v>6.0439714325724685</v>
      </c>
      <c r="V108" s="645"/>
      <c r="W108" s="256" t="s">
        <v>1945</v>
      </c>
      <c r="X108" s="507"/>
      <c r="Y108" s="489">
        <v>87</v>
      </c>
      <c r="Z108" s="256"/>
      <c r="AA108" s="205">
        <v>6.8417327550224123E-3</v>
      </c>
      <c r="AB108" s="256"/>
      <c r="AC108" s="645">
        <v>6.8417327550224121</v>
      </c>
      <c r="AD108" s="645"/>
      <c r="AE108" s="256" t="s">
        <v>2787</v>
      </c>
      <c r="AF108" s="507"/>
      <c r="AG108" s="489">
        <v>150</v>
      </c>
      <c r="AH108" s="256"/>
      <c r="AI108" s="207">
        <v>1.2288960732043937E-2</v>
      </c>
      <c r="AJ108" s="11"/>
      <c r="AK108" s="612">
        <v>12.288960732043938</v>
      </c>
      <c r="AL108" s="612"/>
      <c r="AM108" s="11" t="s">
        <v>2788</v>
      </c>
      <c r="AN108" s="557"/>
      <c r="AO108" s="489">
        <v>110</v>
      </c>
      <c r="AP108" s="256"/>
      <c r="AQ108" s="207">
        <v>8.3242620221553442E-3</v>
      </c>
      <c r="AR108" s="11"/>
      <c r="AS108" s="612">
        <v>8.3242620221553434</v>
      </c>
      <c r="AT108" s="612"/>
      <c r="AU108" s="11" t="s">
        <v>2789</v>
      </c>
      <c r="AV108" s="557"/>
    </row>
    <row r="109" spans="1:48" x14ac:dyDescent="0.35">
      <c r="A109" s="10"/>
      <c r="B109" s="10"/>
      <c r="C109" s="10"/>
      <c r="D109" s="7" t="s">
        <v>14</v>
      </c>
      <c r="E109" s="155"/>
      <c r="F109" s="1152">
        <v>214</v>
      </c>
      <c r="G109" s="303"/>
      <c r="H109" s="489">
        <v>59</v>
      </c>
      <c r="I109" s="222"/>
      <c r="J109" s="246" t="s">
        <v>317</v>
      </c>
      <c r="K109" s="247"/>
      <c r="L109" s="510" t="s">
        <v>317</v>
      </c>
      <c r="M109" s="510"/>
      <c r="N109" s="247" t="s">
        <v>317</v>
      </c>
      <c r="O109" s="503"/>
      <c r="P109" s="752"/>
      <c r="Q109" s="489">
        <v>10</v>
      </c>
      <c r="R109" s="222"/>
      <c r="S109" s="246" t="s">
        <v>317</v>
      </c>
      <c r="T109" s="247"/>
      <c r="U109" s="645" t="s">
        <v>317</v>
      </c>
      <c r="V109" s="645"/>
      <c r="W109" s="256" t="s">
        <v>317</v>
      </c>
      <c r="X109" s="507"/>
      <c r="Y109" s="489">
        <v>108</v>
      </c>
      <c r="Z109" s="256"/>
      <c r="AA109" s="205" t="s">
        <v>317</v>
      </c>
      <c r="AB109" s="256"/>
      <c r="AC109" s="645" t="s">
        <v>317</v>
      </c>
      <c r="AD109" s="645"/>
      <c r="AE109" s="256" t="s">
        <v>317</v>
      </c>
      <c r="AF109" s="507"/>
      <c r="AG109" s="489">
        <v>24</v>
      </c>
      <c r="AH109" s="256"/>
      <c r="AI109" s="207" t="s">
        <v>317</v>
      </c>
      <c r="AJ109" s="11"/>
      <c r="AK109" s="612" t="s">
        <v>317</v>
      </c>
      <c r="AL109" s="612"/>
      <c r="AM109" s="11" t="s">
        <v>317</v>
      </c>
      <c r="AN109" s="557"/>
      <c r="AO109" s="489">
        <v>13</v>
      </c>
      <c r="AP109" s="256"/>
      <c r="AQ109" s="207" t="s">
        <v>317</v>
      </c>
      <c r="AR109" s="11"/>
      <c r="AS109" s="612" t="s">
        <v>317</v>
      </c>
      <c r="AT109" s="612"/>
      <c r="AU109" s="11" t="s">
        <v>317</v>
      </c>
      <c r="AV109" s="557"/>
    </row>
    <row r="110" spans="1:48" x14ac:dyDescent="0.35">
      <c r="A110" s="10"/>
      <c r="B110" s="10"/>
      <c r="C110" s="10"/>
      <c r="E110" s="155"/>
      <c r="F110" s="1152"/>
      <c r="G110" s="303"/>
      <c r="H110" s="489"/>
      <c r="I110" s="222"/>
      <c r="J110" s="246"/>
      <c r="K110" s="247"/>
      <c r="L110" s="510"/>
      <c r="M110" s="510"/>
      <c r="N110" s="247"/>
      <c r="O110" s="503"/>
      <c r="P110" s="752"/>
      <c r="Q110" s="489"/>
      <c r="R110" s="222"/>
      <c r="S110" s="246"/>
      <c r="T110" s="247"/>
      <c r="U110" s="645"/>
      <c r="V110" s="645"/>
      <c r="W110" s="256"/>
      <c r="X110" s="507"/>
      <c r="Y110" s="489"/>
      <c r="Z110" s="256"/>
      <c r="AA110" s="205"/>
      <c r="AB110" s="256"/>
      <c r="AC110" s="645"/>
      <c r="AD110" s="645"/>
      <c r="AE110" s="256"/>
      <c r="AF110" s="507"/>
      <c r="AG110" s="489"/>
      <c r="AH110" s="256"/>
      <c r="AI110" s="207"/>
      <c r="AJ110" s="11"/>
      <c r="AK110" s="612"/>
      <c r="AL110" s="612"/>
      <c r="AM110" s="11"/>
      <c r="AN110" s="557"/>
      <c r="AO110" s="489"/>
      <c r="AP110" s="256"/>
      <c r="AQ110" s="207"/>
      <c r="AR110" s="11"/>
      <c r="AS110" s="612"/>
      <c r="AT110" s="612"/>
      <c r="AU110" s="11"/>
      <c r="AV110" s="557"/>
    </row>
    <row r="111" spans="1:48" x14ac:dyDescent="0.35">
      <c r="A111" s="95" t="s">
        <v>54</v>
      </c>
      <c r="B111" s="95"/>
      <c r="C111" s="95"/>
      <c r="D111" s="64"/>
      <c r="E111" s="166"/>
      <c r="F111" s="1071">
        <v>6109</v>
      </c>
      <c r="G111" s="307"/>
      <c r="H111" s="1071">
        <v>1534</v>
      </c>
      <c r="I111" s="308"/>
      <c r="J111" s="309"/>
      <c r="K111" s="310"/>
      <c r="L111" s="672"/>
      <c r="M111" s="672"/>
      <c r="N111" s="310"/>
      <c r="O111" s="559"/>
      <c r="P111" s="781"/>
      <c r="Q111" s="1071">
        <v>1131</v>
      </c>
      <c r="R111" s="308"/>
      <c r="S111" s="309"/>
      <c r="T111" s="310"/>
      <c r="U111" s="676"/>
      <c r="V111" s="676"/>
      <c r="W111" s="311"/>
      <c r="X111" s="561"/>
      <c r="Y111" s="499">
        <v>1234</v>
      </c>
      <c r="Z111" s="311"/>
      <c r="AA111" s="312"/>
      <c r="AB111" s="311"/>
      <c r="AC111" s="676"/>
      <c r="AD111" s="676"/>
      <c r="AE111" s="311"/>
      <c r="AF111" s="561"/>
      <c r="AG111" s="499">
        <v>1164</v>
      </c>
      <c r="AH111" s="311"/>
      <c r="AI111" s="313"/>
      <c r="AJ111" s="314"/>
      <c r="AK111" s="671"/>
      <c r="AL111" s="671"/>
      <c r="AM111" s="314"/>
      <c r="AN111" s="565"/>
      <c r="AO111" s="499">
        <v>1046</v>
      </c>
      <c r="AP111" s="311"/>
      <c r="AQ111" s="313"/>
      <c r="AR111" s="314"/>
      <c r="AS111" s="671"/>
      <c r="AT111" s="671"/>
      <c r="AU111" s="314"/>
      <c r="AV111" s="565"/>
    </row>
    <row r="112" spans="1:48" x14ac:dyDescent="0.35">
      <c r="A112" s="31"/>
      <c r="B112" s="31"/>
      <c r="C112" s="31" t="s">
        <v>2</v>
      </c>
      <c r="D112" s="31"/>
      <c r="E112" s="170"/>
      <c r="F112" s="1150">
        <v>6109</v>
      </c>
      <c r="G112" s="219"/>
      <c r="H112" s="1150">
        <v>1534</v>
      </c>
      <c r="I112" s="219"/>
      <c r="J112" s="218">
        <v>8.076996760209754E-3</v>
      </c>
      <c r="K112" s="219"/>
      <c r="L112" s="359">
        <v>8.0769967602097541</v>
      </c>
      <c r="M112" s="359"/>
      <c r="N112" s="219" t="s">
        <v>1423</v>
      </c>
      <c r="O112" s="302"/>
      <c r="P112" s="753"/>
      <c r="Q112" s="1150">
        <v>1131</v>
      </c>
      <c r="R112" s="219"/>
      <c r="S112" s="218">
        <v>6.2237502338721362E-3</v>
      </c>
      <c r="T112" s="219"/>
      <c r="U112" s="610">
        <v>6.2237502338721358</v>
      </c>
      <c r="V112" s="610"/>
      <c r="W112" s="266" t="s">
        <v>1422</v>
      </c>
      <c r="X112" s="412"/>
      <c r="Y112" s="1150">
        <v>1234</v>
      </c>
      <c r="Z112" s="266"/>
      <c r="AA112" s="206">
        <v>7.2072833007758097E-3</v>
      </c>
      <c r="AB112" s="266"/>
      <c r="AC112" s="610">
        <v>7.2072833007758099</v>
      </c>
      <c r="AD112" s="610"/>
      <c r="AE112" s="266" t="s">
        <v>1424</v>
      </c>
      <c r="AF112" s="412"/>
      <c r="AG112" s="1150">
        <v>1164</v>
      </c>
      <c r="AH112" s="283"/>
      <c r="AI112" s="315">
        <v>7.1832341833082377E-3</v>
      </c>
      <c r="AJ112" s="283"/>
      <c r="AK112" s="620">
        <v>7.1832341833082376</v>
      </c>
      <c r="AL112" s="620"/>
      <c r="AM112" s="283" t="s">
        <v>1424</v>
      </c>
      <c r="AN112" s="558"/>
      <c r="AO112" s="1150">
        <v>1046</v>
      </c>
      <c r="AP112" s="283"/>
      <c r="AQ112" s="315">
        <v>6.6343552068320495E-3</v>
      </c>
      <c r="AR112" s="283"/>
      <c r="AS112" s="620">
        <v>6.6343552068320495</v>
      </c>
      <c r="AT112" s="620"/>
      <c r="AU112" s="283" t="s">
        <v>1425</v>
      </c>
      <c r="AV112" s="558"/>
    </row>
    <row r="113" spans="1:48" x14ac:dyDescent="0.35">
      <c r="A113" s="10"/>
      <c r="B113" s="10"/>
      <c r="C113" s="10"/>
      <c r="D113" s="22" t="s">
        <v>13</v>
      </c>
      <c r="E113" s="36"/>
      <c r="F113" s="1152">
        <v>517</v>
      </c>
      <c r="G113" s="224"/>
      <c r="H113" s="1047">
        <v>141</v>
      </c>
      <c r="I113" s="221"/>
      <c r="J113" s="220">
        <v>3.8339820913504273E-3</v>
      </c>
      <c r="K113" s="221"/>
      <c r="L113" s="509">
        <v>3.8339820913504274</v>
      </c>
      <c r="M113" s="509"/>
      <c r="N113" s="221" t="s">
        <v>1426</v>
      </c>
      <c r="O113" s="301"/>
      <c r="P113" s="754"/>
      <c r="Q113" s="1047">
        <v>92</v>
      </c>
      <c r="R113" s="221"/>
      <c r="S113" s="220">
        <v>2.6455260526804755E-3</v>
      </c>
      <c r="T113" s="221"/>
      <c r="U113" s="611">
        <v>2.6455260526804754</v>
      </c>
      <c r="V113" s="611"/>
      <c r="W113" s="106" t="s">
        <v>1148</v>
      </c>
      <c r="X113" s="417"/>
      <c r="Y113" s="1047">
        <v>73</v>
      </c>
      <c r="Z113" s="106"/>
      <c r="AA113" s="261">
        <v>2.177589415400995E-3</v>
      </c>
      <c r="AB113" s="106"/>
      <c r="AC113" s="611">
        <v>2.1775894154009952</v>
      </c>
      <c r="AD113" s="611"/>
      <c r="AE113" s="106" t="s">
        <v>730</v>
      </c>
      <c r="AF113" s="417"/>
      <c r="AG113" s="1047">
        <v>107</v>
      </c>
      <c r="AH113" s="11"/>
      <c r="AI113" s="207">
        <v>3.2455866088636478E-3</v>
      </c>
      <c r="AJ113" s="11"/>
      <c r="AK113" s="612">
        <v>3.2455866088636478</v>
      </c>
      <c r="AL113" s="612"/>
      <c r="AM113" s="11" t="s">
        <v>1427</v>
      </c>
      <c r="AN113" s="557"/>
      <c r="AO113" s="1047">
        <v>104</v>
      </c>
      <c r="AP113" s="11"/>
      <c r="AQ113" s="207">
        <v>3.1943144982185556E-3</v>
      </c>
      <c r="AR113" s="11"/>
      <c r="AS113" s="612">
        <v>3.1943144982185556</v>
      </c>
      <c r="AT113" s="612"/>
      <c r="AU113" s="11" t="s">
        <v>1400</v>
      </c>
      <c r="AV113" s="557"/>
    </row>
    <row r="114" spans="1:48" x14ac:dyDescent="0.35">
      <c r="A114" s="10"/>
      <c r="B114" s="10"/>
      <c r="C114" s="10"/>
      <c r="E114" s="12" t="s">
        <v>322</v>
      </c>
      <c r="F114" s="1152">
        <v>377</v>
      </c>
      <c r="G114" s="66"/>
      <c r="H114" s="489">
        <v>125</v>
      </c>
      <c r="I114" s="194"/>
      <c r="J114" s="220">
        <v>4.3445945223352257E-3</v>
      </c>
      <c r="K114" s="221"/>
      <c r="L114" s="509">
        <v>4.3445945223352256</v>
      </c>
      <c r="M114" s="509"/>
      <c r="N114" s="221" t="s">
        <v>1428</v>
      </c>
      <c r="O114" s="416"/>
      <c r="P114" s="194"/>
      <c r="Q114" s="489">
        <v>77</v>
      </c>
      <c r="R114" s="194"/>
      <c r="S114" s="220">
        <v>2.8532174944132806E-3</v>
      </c>
      <c r="T114" s="221"/>
      <c r="U114" s="509">
        <v>2.8532174944132804</v>
      </c>
      <c r="V114" s="509"/>
      <c r="W114" s="221" t="s">
        <v>1429</v>
      </c>
      <c r="X114" s="417"/>
      <c r="Y114" s="489">
        <v>54</v>
      </c>
      <c r="Z114" s="106"/>
      <c r="AA114" s="220">
        <v>2.094272076372315E-3</v>
      </c>
      <c r="AB114" s="221"/>
      <c r="AC114" s="509">
        <v>2.0942720763723148</v>
      </c>
      <c r="AD114" s="509"/>
      <c r="AE114" s="221" t="s">
        <v>731</v>
      </c>
      <c r="AF114" s="417"/>
      <c r="AG114" s="489">
        <v>62</v>
      </c>
      <c r="AH114" s="106"/>
      <c r="AI114" s="220">
        <v>2.4585463463439035E-3</v>
      </c>
      <c r="AJ114" s="221"/>
      <c r="AK114" s="509">
        <v>2.4585463463439035</v>
      </c>
      <c r="AL114" s="509"/>
      <c r="AM114" s="221" t="s">
        <v>610</v>
      </c>
      <c r="AN114" s="557"/>
      <c r="AO114" s="489">
        <v>59</v>
      </c>
      <c r="AP114" s="106"/>
      <c r="AQ114" s="220">
        <v>2.364007903065938E-3</v>
      </c>
      <c r="AR114" s="221"/>
      <c r="AS114" s="509">
        <v>2.4842116947472568</v>
      </c>
      <c r="AT114" s="509"/>
      <c r="AU114" s="221" t="s">
        <v>1430</v>
      </c>
      <c r="AV114" s="557"/>
    </row>
    <row r="115" spans="1:48" x14ac:dyDescent="0.35">
      <c r="A115" s="10"/>
      <c r="B115" s="10"/>
      <c r="C115" s="10"/>
      <c r="E115" s="12" t="s">
        <v>323</v>
      </c>
      <c r="F115" s="1152">
        <v>140</v>
      </c>
      <c r="G115" s="66"/>
      <c r="H115" s="489">
        <v>16</v>
      </c>
      <c r="I115" s="194"/>
      <c r="J115" s="220">
        <v>1.9987507807620237E-3</v>
      </c>
      <c r="K115" s="221"/>
      <c r="L115" s="509">
        <v>1.9987507807620237</v>
      </c>
      <c r="M115" s="509"/>
      <c r="N115" s="221" t="s">
        <v>1431</v>
      </c>
      <c r="O115" s="416"/>
      <c r="P115" s="194"/>
      <c r="Q115" s="489">
        <v>15</v>
      </c>
      <c r="R115" s="194"/>
      <c r="S115" s="220">
        <v>1.9258878836961246E-3</v>
      </c>
      <c r="T115" s="221"/>
      <c r="U115" s="509">
        <v>1.9258878836961246</v>
      </c>
      <c r="V115" s="509"/>
      <c r="W115" s="221" t="s">
        <v>1431</v>
      </c>
      <c r="X115" s="417"/>
      <c r="Y115" s="489">
        <v>19</v>
      </c>
      <c r="Z115" s="106"/>
      <c r="AA115" s="220">
        <v>2.4551707685579105E-3</v>
      </c>
      <c r="AB115" s="221"/>
      <c r="AC115" s="509">
        <v>2.4551707685579105</v>
      </c>
      <c r="AD115" s="509"/>
      <c r="AE115" s="221" t="s">
        <v>1432</v>
      </c>
      <c r="AF115" s="417"/>
      <c r="AG115" s="489">
        <v>45</v>
      </c>
      <c r="AH115" s="106"/>
      <c r="AI115" s="220">
        <v>5.8067974271420629E-3</v>
      </c>
      <c r="AJ115" s="221"/>
      <c r="AK115" s="509">
        <v>5.8067974271420626</v>
      </c>
      <c r="AL115" s="509"/>
      <c r="AM115" s="221" t="s">
        <v>1433</v>
      </c>
      <c r="AN115" s="557"/>
      <c r="AO115" s="489">
        <v>45</v>
      </c>
      <c r="AP115" s="106"/>
      <c r="AQ115" s="220">
        <v>5.9208728481702239E-3</v>
      </c>
      <c r="AR115" s="221"/>
      <c r="AS115" s="509">
        <v>5.920872848170224</v>
      </c>
      <c r="AT115" s="509"/>
      <c r="AU115" s="221" t="s">
        <v>1434</v>
      </c>
      <c r="AV115" s="557"/>
    </row>
    <row r="116" spans="1:48" x14ac:dyDescent="0.35">
      <c r="A116" s="10"/>
      <c r="B116" s="10"/>
      <c r="C116" s="10"/>
      <c r="D116" s="22" t="s">
        <v>3</v>
      </c>
      <c r="E116" s="36"/>
      <c r="F116" s="1152">
        <v>5218</v>
      </c>
      <c r="G116" s="224"/>
      <c r="H116" s="1047">
        <v>1284</v>
      </c>
      <c r="I116" s="221"/>
      <c r="J116" s="220">
        <v>1.1491364609873954E-2</v>
      </c>
      <c r="K116" s="221"/>
      <c r="L116" s="509">
        <v>11.491364609873953</v>
      </c>
      <c r="M116" s="509"/>
      <c r="N116" s="221" t="s">
        <v>1435</v>
      </c>
      <c r="O116" s="301"/>
      <c r="P116" s="754"/>
      <c r="Q116" s="489">
        <v>981</v>
      </c>
      <c r="R116" s="221"/>
      <c r="S116" s="220">
        <v>9.0484863492234675E-3</v>
      </c>
      <c r="T116" s="221"/>
      <c r="U116" s="611">
        <v>9.0484863492234684</v>
      </c>
      <c r="V116" s="611"/>
      <c r="W116" s="106" t="s">
        <v>1436</v>
      </c>
      <c r="X116" s="417"/>
      <c r="Y116" s="1047">
        <v>1086</v>
      </c>
      <c r="Z116" s="106"/>
      <c r="AA116" s="261">
        <v>1.0679944353541108E-2</v>
      </c>
      <c r="AB116" s="106"/>
      <c r="AC116" s="611">
        <v>10.679944353541108</v>
      </c>
      <c r="AD116" s="611"/>
      <c r="AE116" s="106" t="s">
        <v>1437</v>
      </c>
      <c r="AF116" s="417"/>
      <c r="AG116" s="489">
        <v>989</v>
      </c>
      <c r="AH116" s="11"/>
      <c r="AI116" s="207">
        <v>1.0464577766455237E-2</v>
      </c>
      <c r="AJ116" s="11"/>
      <c r="AK116" s="612">
        <v>10.464577766455237</v>
      </c>
      <c r="AL116" s="612"/>
      <c r="AM116" s="11" t="s">
        <v>1438</v>
      </c>
      <c r="AN116" s="557"/>
      <c r="AO116" s="489">
        <v>878</v>
      </c>
      <c r="AP116" s="11"/>
      <c r="AQ116" s="207">
        <v>9.6013835952109168E-3</v>
      </c>
      <c r="AR116" s="11"/>
      <c r="AS116" s="612">
        <v>9.6013835952109172</v>
      </c>
      <c r="AT116" s="612"/>
      <c r="AU116" s="11" t="s">
        <v>1439</v>
      </c>
      <c r="AV116" s="557"/>
    </row>
    <row r="117" spans="1:48" x14ac:dyDescent="0.35">
      <c r="A117" s="10"/>
      <c r="B117" s="10"/>
      <c r="C117" s="10"/>
      <c r="D117" s="22" t="s">
        <v>4</v>
      </c>
      <c r="E117" s="36"/>
      <c r="F117" s="1152">
        <v>374</v>
      </c>
      <c r="G117" s="224"/>
      <c r="H117" s="489">
        <v>109</v>
      </c>
      <c r="I117" s="221"/>
      <c r="J117" s="220">
        <v>2.6322388891468909E-3</v>
      </c>
      <c r="K117" s="221"/>
      <c r="L117" s="509">
        <v>2.6322388891468909</v>
      </c>
      <c r="M117" s="509"/>
      <c r="N117" s="221" t="s">
        <v>1440</v>
      </c>
      <c r="O117" s="301"/>
      <c r="P117" s="754"/>
      <c r="Q117" s="489">
        <v>58</v>
      </c>
      <c r="R117" s="221"/>
      <c r="S117" s="220">
        <v>1.5052574209789764E-3</v>
      </c>
      <c r="T117" s="221"/>
      <c r="U117" s="611">
        <v>1.5052574209789764</v>
      </c>
      <c r="V117" s="611"/>
      <c r="W117" s="106" t="s">
        <v>1441</v>
      </c>
      <c r="X117" s="417"/>
      <c r="Y117" s="489">
        <v>75</v>
      </c>
      <c r="Z117" s="106"/>
      <c r="AA117" s="261">
        <v>2.08295946881329E-3</v>
      </c>
      <c r="AB117" s="106"/>
      <c r="AC117" s="611">
        <v>2.0829594688132897</v>
      </c>
      <c r="AD117" s="611"/>
      <c r="AE117" s="106" t="s">
        <v>1417</v>
      </c>
      <c r="AF117" s="417"/>
      <c r="AG117" s="489">
        <v>68</v>
      </c>
      <c r="AH117" s="11"/>
      <c r="AI117" s="207">
        <v>1.9672029000665377E-3</v>
      </c>
      <c r="AJ117" s="11"/>
      <c r="AK117" s="612">
        <v>1.9672029000665376</v>
      </c>
      <c r="AL117" s="612"/>
      <c r="AM117" s="11" t="s">
        <v>1442</v>
      </c>
      <c r="AN117" s="557"/>
      <c r="AO117" s="489">
        <v>64</v>
      </c>
      <c r="AP117" s="11"/>
      <c r="AQ117" s="207">
        <v>1.9013014316891191E-3</v>
      </c>
      <c r="AR117" s="11"/>
      <c r="AS117" s="612">
        <v>1.901301431689119</v>
      </c>
      <c r="AT117" s="612"/>
      <c r="AU117" s="11" t="s">
        <v>1443</v>
      </c>
      <c r="AV117" s="557"/>
    </row>
    <row r="118" spans="1:48" x14ac:dyDescent="0.35">
      <c r="A118" s="10"/>
      <c r="B118" s="10"/>
      <c r="C118" s="10"/>
      <c r="D118" s="22" t="s">
        <v>14</v>
      </c>
      <c r="E118" s="36"/>
      <c r="F118" s="1152">
        <v>0</v>
      </c>
      <c r="G118" s="224"/>
      <c r="H118" s="1047">
        <v>0</v>
      </c>
      <c r="I118" s="221"/>
      <c r="J118" s="220" t="s">
        <v>317</v>
      </c>
      <c r="K118" s="221"/>
      <c r="L118" s="509" t="s">
        <v>317</v>
      </c>
      <c r="M118" s="509"/>
      <c r="N118" s="221" t="s">
        <v>317</v>
      </c>
      <c r="O118" s="301"/>
      <c r="P118" s="754"/>
      <c r="Q118" s="1047">
        <v>0</v>
      </c>
      <c r="R118" s="221"/>
      <c r="S118" s="220" t="s">
        <v>317</v>
      </c>
      <c r="T118" s="221"/>
      <c r="U118" s="611" t="s">
        <v>317</v>
      </c>
      <c r="V118" s="611"/>
      <c r="W118" s="106" t="s">
        <v>317</v>
      </c>
      <c r="X118" s="417"/>
      <c r="Y118" s="1047">
        <v>0</v>
      </c>
      <c r="Z118" s="106"/>
      <c r="AA118" s="261" t="s">
        <v>317</v>
      </c>
      <c r="AB118" s="106"/>
      <c r="AC118" s="611" t="s">
        <v>317</v>
      </c>
      <c r="AD118" s="611"/>
      <c r="AE118" s="106" t="s">
        <v>317</v>
      </c>
      <c r="AF118" s="417"/>
      <c r="AG118" s="1047">
        <v>0</v>
      </c>
      <c r="AH118" s="11"/>
      <c r="AI118" s="207" t="s">
        <v>317</v>
      </c>
      <c r="AJ118" s="11"/>
      <c r="AK118" s="612" t="s">
        <v>317</v>
      </c>
      <c r="AL118" s="612"/>
      <c r="AM118" s="11" t="s">
        <v>317</v>
      </c>
      <c r="AN118" s="557"/>
      <c r="AO118" s="1047">
        <v>0</v>
      </c>
      <c r="AP118" s="11"/>
      <c r="AQ118" s="207" t="s">
        <v>317</v>
      </c>
      <c r="AR118" s="11"/>
      <c r="AS118" s="612" t="s">
        <v>317</v>
      </c>
      <c r="AT118" s="612"/>
      <c r="AU118" s="11" t="s">
        <v>317</v>
      </c>
      <c r="AV118" s="557"/>
    </row>
    <row r="119" spans="1:48" x14ac:dyDescent="0.35">
      <c r="A119" s="169"/>
      <c r="B119" s="169"/>
      <c r="C119" s="169" t="s">
        <v>144</v>
      </c>
      <c r="D119" s="169"/>
      <c r="E119" s="170"/>
      <c r="F119" s="1150">
        <v>6109</v>
      </c>
      <c r="G119" s="305"/>
      <c r="H119" s="1056">
        <v>1534</v>
      </c>
      <c r="I119" s="299"/>
      <c r="J119" s="316">
        <v>8.076996760209754E-3</v>
      </c>
      <c r="K119" s="317"/>
      <c r="L119" s="673">
        <v>8.0769967602097541</v>
      </c>
      <c r="M119" s="673"/>
      <c r="N119" s="317" t="s">
        <v>1423</v>
      </c>
      <c r="O119" s="665"/>
      <c r="P119" s="772"/>
      <c r="Q119" s="1056">
        <v>1131</v>
      </c>
      <c r="R119" s="299"/>
      <c r="S119" s="316">
        <v>6.2237502338721362E-3</v>
      </c>
      <c r="T119" s="317"/>
      <c r="U119" s="675">
        <v>6.2237502338721358</v>
      </c>
      <c r="V119" s="675"/>
      <c r="W119" s="298" t="s">
        <v>1422</v>
      </c>
      <c r="X119" s="669"/>
      <c r="Y119" s="493">
        <v>1234</v>
      </c>
      <c r="Z119" s="300"/>
      <c r="AA119" s="318">
        <v>7.2072833007758097E-3</v>
      </c>
      <c r="AB119" s="300"/>
      <c r="AC119" s="675">
        <v>7.2072833007758099</v>
      </c>
      <c r="AD119" s="675"/>
      <c r="AE119" s="300" t="s">
        <v>1424</v>
      </c>
      <c r="AF119" s="669"/>
      <c r="AG119" s="493">
        <v>1164</v>
      </c>
      <c r="AH119" s="298"/>
      <c r="AI119" s="206">
        <v>7.1832341833082377E-3</v>
      </c>
      <c r="AJ119" s="193"/>
      <c r="AK119" s="610">
        <v>7.1832341833082376</v>
      </c>
      <c r="AL119" s="620"/>
      <c r="AM119" s="283" t="s">
        <v>1424</v>
      </c>
      <c r="AN119" s="558"/>
      <c r="AO119" s="493">
        <v>1046</v>
      </c>
      <c r="AP119" s="298"/>
      <c r="AQ119" s="206">
        <v>6.6343552068320495E-3</v>
      </c>
      <c r="AR119" s="193"/>
      <c r="AS119" s="610">
        <v>6.6343552068320495</v>
      </c>
      <c r="AT119" s="620"/>
      <c r="AU119" s="283" t="s">
        <v>1425</v>
      </c>
      <c r="AV119" s="558"/>
    </row>
    <row r="120" spans="1:48" x14ac:dyDescent="0.35">
      <c r="A120" s="22"/>
      <c r="B120" s="10"/>
      <c r="C120" s="10"/>
      <c r="D120" s="22" t="s">
        <v>145</v>
      </c>
      <c r="E120" s="26"/>
      <c r="F120" s="1152">
        <v>5401</v>
      </c>
      <c r="G120" s="301"/>
      <c r="H120" s="1047">
        <v>1348</v>
      </c>
      <c r="I120" s="222"/>
      <c r="J120" s="246">
        <v>7.8297052511836825E-3</v>
      </c>
      <c r="K120" s="247"/>
      <c r="L120" s="510">
        <v>7.8297052511836824</v>
      </c>
      <c r="M120" s="510"/>
      <c r="N120" s="247" t="s">
        <v>2790</v>
      </c>
      <c r="O120" s="503"/>
      <c r="P120" s="752"/>
      <c r="Q120" s="1047">
        <v>1008</v>
      </c>
      <c r="R120" s="222"/>
      <c r="S120" s="246">
        <v>6.1233129814795952E-3</v>
      </c>
      <c r="T120" s="247"/>
      <c r="U120" s="645">
        <v>6.1233129814795948</v>
      </c>
      <c r="V120" s="645"/>
      <c r="W120" s="256" t="s">
        <v>2791</v>
      </c>
      <c r="X120" s="416"/>
      <c r="Y120" s="1047">
        <v>1090</v>
      </c>
      <c r="Z120" s="194"/>
      <c r="AA120" s="205">
        <v>7.0361654933931046E-3</v>
      </c>
      <c r="AB120" s="194"/>
      <c r="AC120" s="645">
        <v>7.0361654933931046</v>
      </c>
      <c r="AD120" s="645"/>
      <c r="AE120" s="194" t="s">
        <v>2792</v>
      </c>
      <c r="AF120" s="416"/>
      <c r="AG120" s="1047">
        <v>1027</v>
      </c>
      <c r="AH120" s="256"/>
      <c r="AI120" s="207">
        <v>7.0202393853780682E-3</v>
      </c>
      <c r="AJ120" s="11"/>
      <c r="AK120" s="612">
        <v>7.0202393853780682</v>
      </c>
      <c r="AL120" s="612"/>
      <c r="AM120" s="11" t="s">
        <v>1350</v>
      </c>
      <c r="AN120" s="557"/>
      <c r="AO120" s="489">
        <v>928</v>
      </c>
      <c r="AP120" s="256"/>
      <c r="AQ120" s="207">
        <v>6.526284470050445E-3</v>
      </c>
      <c r="AR120" s="11"/>
      <c r="AS120" s="612">
        <v>6.5262844700504452</v>
      </c>
      <c r="AT120" s="612"/>
      <c r="AU120" s="11" t="s">
        <v>1336</v>
      </c>
      <c r="AV120" s="557"/>
    </row>
    <row r="121" spans="1:48" x14ac:dyDescent="0.35">
      <c r="A121" s="26"/>
      <c r="B121" s="26"/>
      <c r="C121" s="9"/>
      <c r="D121" s="66" t="s">
        <v>146</v>
      </c>
      <c r="E121" s="155"/>
      <c r="F121" s="1152">
        <v>622</v>
      </c>
      <c r="G121" s="304"/>
      <c r="H121" s="1192">
        <v>174</v>
      </c>
      <c r="I121" s="222"/>
      <c r="J121" s="246">
        <v>9.7988251806414729E-3</v>
      </c>
      <c r="K121" s="247"/>
      <c r="L121" s="510">
        <v>9.7988251806414723</v>
      </c>
      <c r="M121" s="510"/>
      <c r="N121" s="247" t="s">
        <v>2793</v>
      </c>
      <c r="O121" s="503"/>
      <c r="P121" s="752"/>
      <c r="Q121" s="489">
        <v>110</v>
      </c>
      <c r="R121" s="222"/>
      <c r="S121" s="246">
        <v>6.4303187279660407E-3</v>
      </c>
      <c r="T121" s="247"/>
      <c r="U121" s="645">
        <v>6.430318727966041</v>
      </c>
      <c r="V121" s="645"/>
      <c r="W121" s="256" t="s">
        <v>2794</v>
      </c>
      <c r="X121" s="416"/>
      <c r="Y121" s="489">
        <v>120</v>
      </c>
      <c r="Z121" s="194"/>
      <c r="AA121" s="205">
        <v>7.3611641964298358E-3</v>
      </c>
      <c r="AB121" s="194"/>
      <c r="AC121" s="645">
        <v>7.3611641964298355</v>
      </c>
      <c r="AD121" s="645"/>
      <c r="AE121" s="194" t="s">
        <v>2751</v>
      </c>
      <c r="AF121" s="416"/>
      <c r="AG121" s="489">
        <v>110</v>
      </c>
      <c r="AH121" s="256"/>
      <c r="AI121" s="207">
        <v>6.9829333203115457E-3</v>
      </c>
      <c r="AJ121" s="11"/>
      <c r="AK121" s="612">
        <v>6.9829333203115453</v>
      </c>
      <c r="AL121" s="612"/>
      <c r="AM121" s="11" t="s">
        <v>2795</v>
      </c>
      <c r="AN121" s="557"/>
      <c r="AO121" s="489">
        <v>108</v>
      </c>
      <c r="AP121" s="256"/>
      <c r="AQ121" s="207">
        <v>6.9812887538598474E-3</v>
      </c>
      <c r="AR121" s="11"/>
      <c r="AS121" s="612">
        <v>6.9812887538598476</v>
      </c>
      <c r="AT121" s="612"/>
      <c r="AU121" s="11" t="s">
        <v>2795</v>
      </c>
      <c r="AV121" s="557"/>
    </row>
    <row r="122" spans="1:48" x14ac:dyDescent="0.35">
      <c r="A122" s="26"/>
      <c r="B122" s="26"/>
      <c r="C122" s="9"/>
      <c r="D122" s="66" t="s">
        <v>14</v>
      </c>
      <c r="E122" s="155"/>
      <c r="F122" s="1152">
        <v>86</v>
      </c>
      <c r="G122" s="303"/>
      <c r="H122" s="1190">
        <v>12</v>
      </c>
      <c r="I122" s="222"/>
      <c r="J122" s="246" t="s">
        <v>317</v>
      </c>
      <c r="K122" s="247"/>
      <c r="L122" s="510" t="s">
        <v>317</v>
      </c>
      <c r="M122" s="510"/>
      <c r="N122" s="247" t="s">
        <v>317</v>
      </c>
      <c r="O122" s="503"/>
      <c r="P122" s="752"/>
      <c r="Q122" s="489">
        <v>13</v>
      </c>
      <c r="R122" s="222"/>
      <c r="S122" s="246" t="s">
        <v>317</v>
      </c>
      <c r="T122" s="247"/>
      <c r="U122" s="645" t="s">
        <v>317</v>
      </c>
      <c r="V122" s="645"/>
      <c r="W122" s="256" t="s">
        <v>317</v>
      </c>
      <c r="X122" s="416"/>
      <c r="Y122" s="489">
        <v>24</v>
      </c>
      <c r="Z122" s="194"/>
      <c r="AA122" s="205" t="s">
        <v>317</v>
      </c>
      <c r="AB122" s="194"/>
      <c r="AC122" s="645" t="s">
        <v>317</v>
      </c>
      <c r="AD122" s="645"/>
      <c r="AE122" s="194" t="s">
        <v>317</v>
      </c>
      <c r="AF122" s="416"/>
      <c r="AG122" s="489">
        <v>27</v>
      </c>
      <c r="AH122" s="256"/>
      <c r="AI122" s="207" t="s">
        <v>317</v>
      </c>
      <c r="AJ122" s="11"/>
      <c r="AK122" s="612" t="s">
        <v>317</v>
      </c>
      <c r="AL122" s="612"/>
      <c r="AM122" s="11" t="s">
        <v>317</v>
      </c>
      <c r="AN122" s="557"/>
      <c r="AO122" s="489">
        <v>10</v>
      </c>
      <c r="AP122" s="256"/>
      <c r="AQ122" s="207" t="s">
        <v>317</v>
      </c>
      <c r="AR122" s="11"/>
      <c r="AS122" s="612" t="s">
        <v>317</v>
      </c>
      <c r="AT122" s="612"/>
      <c r="AU122" s="11" t="s">
        <v>317</v>
      </c>
      <c r="AV122" s="557"/>
    </row>
    <row r="123" spans="1:48" x14ac:dyDescent="0.35">
      <c r="A123" s="65"/>
      <c r="B123" s="65"/>
      <c r="C123" s="65" t="s">
        <v>147</v>
      </c>
      <c r="D123" s="5"/>
      <c r="E123" s="172"/>
      <c r="F123" s="1150">
        <v>6109</v>
      </c>
      <c r="G123" s="320"/>
      <c r="H123" s="1056">
        <v>1534</v>
      </c>
      <c r="I123" s="299"/>
      <c r="J123" s="316">
        <v>8.076996760209754E-3</v>
      </c>
      <c r="K123" s="317"/>
      <c r="L123" s="673">
        <v>8.0769967602097541</v>
      </c>
      <c r="M123" s="673"/>
      <c r="N123" s="317" t="s">
        <v>1423</v>
      </c>
      <c r="O123" s="665"/>
      <c r="P123" s="772"/>
      <c r="Q123" s="1056">
        <v>1131</v>
      </c>
      <c r="R123" s="299"/>
      <c r="S123" s="316">
        <v>6.2237502338721362E-3</v>
      </c>
      <c r="T123" s="317"/>
      <c r="U123" s="675">
        <v>6.2237502338721358</v>
      </c>
      <c r="V123" s="675"/>
      <c r="W123" s="298" t="s">
        <v>1422</v>
      </c>
      <c r="X123" s="669"/>
      <c r="Y123" s="493">
        <v>1234</v>
      </c>
      <c r="Z123" s="300"/>
      <c r="AA123" s="318">
        <v>7.2072833007758097E-3</v>
      </c>
      <c r="AB123" s="300"/>
      <c r="AC123" s="675">
        <v>7.2072833007758099</v>
      </c>
      <c r="AD123" s="675"/>
      <c r="AE123" s="300" t="s">
        <v>1424</v>
      </c>
      <c r="AF123" s="669"/>
      <c r="AG123" s="493">
        <v>1164</v>
      </c>
      <c r="AH123" s="298"/>
      <c r="AI123" s="318">
        <v>7.1832341833082377E-3</v>
      </c>
      <c r="AJ123" s="298"/>
      <c r="AK123" s="675">
        <v>7.1832341833082376</v>
      </c>
      <c r="AL123" s="675"/>
      <c r="AM123" s="298" t="s">
        <v>1424</v>
      </c>
      <c r="AN123" s="568"/>
      <c r="AO123" s="493">
        <v>1046</v>
      </c>
      <c r="AP123" s="298"/>
      <c r="AQ123" s="318">
        <v>6.6343552068320495E-3</v>
      </c>
      <c r="AR123" s="298"/>
      <c r="AS123" s="675">
        <v>6.6343552068320495</v>
      </c>
      <c r="AT123" s="675"/>
      <c r="AU123" s="298" t="s">
        <v>1425</v>
      </c>
      <c r="AV123" s="568"/>
    </row>
    <row r="124" spans="1:48" x14ac:dyDescent="0.35">
      <c r="A124" s="26"/>
      <c r="B124" s="26"/>
      <c r="C124" s="26"/>
      <c r="D124" s="7" t="s">
        <v>161</v>
      </c>
      <c r="E124" s="155"/>
      <c r="F124" s="1152">
        <v>346</v>
      </c>
      <c r="G124" s="301"/>
      <c r="H124" s="1190">
        <v>68</v>
      </c>
      <c r="I124" s="222"/>
      <c r="J124" s="246">
        <v>2.151636850432031E-3</v>
      </c>
      <c r="K124" s="222"/>
      <c r="L124" s="510">
        <v>2.1516368504320309</v>
      </c>
      <c r="M124" s="510"/>
      <c r="N124" s="222" t="s">
        <v>1401</v>
      </c>
      <c r="O124" s="503"/>
      <c r="P124" s="752"/>
      <c r="Q124" s="1190">
        <v>51</v>
      </c>
      <c r="R124" s="222"/>
      <c r="S124" s="246">
        <v>1.6964070967642889E-3</v>
      </c>
      <c r="T124" s="222"/>
      <c r="U124" s="645">
        <v>1.6964070967642888</v>
      </c>
      <c r="V124" s="645"/>
      <c r="W124" s="256" t="s">
        <v>1226</v>
      </c>
      <c r="X124" s="416"/>
      <c r="Y124" s="1190">
        <v>75</v>
      </c>
      <c r="Z124" s="194"/>
      <c r="AA124" s="205">
        <v>2.6253362449883003E-3</v>
      </c>
      <c r="AB124" s="194"/>
      <c r="AC124" s="645">
        <v>2.6253362449883002</v>
      </c>
      <c r="AD124" s="645"/>
      <c r="AE124" s="194" t="s">
        <v>1642</v>
      </c>
      <c r="AF124" s="416"/>
      <c r="AG124" s="1190">
        <v>75</v>
      </c>
      <c r="AH124" s="256"/>
      <c r="AI124" s="205">
        <v>2.7066416822819068E-3</v>
      </c>
      <c r="AJ124" s="256"/>
      <c r="AK124" s="645">
        <v>2.7066416822819068</v>
      </c>
      <c r="AL124" s="645"/>
      <c r="AM124" s="256" t="s">
        <v>1151</v>
      </c>
      <c r="AN124" s="507"/>
      <c r="AO124" s="1190">
        <v>77</v>
      </c>
      <c r="AP124" s="256"/>
      <c r="AQ124" s="205">
        <v>2.8273481677315122E-3</v>
      </c>
      <c r="AR124" s="256"/>
      <c r="AS124" s="645">
        <v>2.827348167731512</v>
      </c>
      <c r="AT124" s="645"/>
      <c r="AU124" s="256" t="s">
        <v>1429</v>
      </c>
      <c r="AV124" s="507"/>
    </row>
    <row r="125" spans="1:48" x14ac:dyDescent="0.35">
      <c r="A125" s="26"/>
      <c r="B125" s="26"/>
      <c r="C125" s="26"/>
      <c r="D125" s="7" t="s">
        <v>148</v>
      </c>
      <c r="E125" s="155"/>
      <c r="F125" s="1152">
        <v>5517</v>
      </c>
      <c r="G125" s="301"/>
      <c r="H125" s="1054">
        <v>1314</v>
      </c>
      <c r="I125" s="222"/>
      <c r="J125" s="246">
        <v>8.2997390358367784E-3</v>
      </c>
      <c r="K125" s="222"/>
      <c r="L125" s="510">
        <v>8.2997390358367777</v>
      </c>
      <c r="M125" s="510"/>
      <c r="N125" s="222" t="s">
        <v>2796</v>
      </c>
      <c r="O125" s="503"/>
      <c r="P125" s="752"/>
      <c r="Q125" s="1054">
        <v>1059</v>
      </c>
      <c r="R125" s="222"/>
      <c r="S125" s="246">
        <v>6.9827386821507261E-3</v>
      </c>
      <c r="T125" s="247"/>
      <c r="U125" s="645">
        <v>6.9827386821507265</v>
      </c>
      <c r="V125" s="645"/>
      <c r="W125" s="256" t="s">
        <v>1350</v>
      </c>
      <c r="X125" s="416"/>
      <c r="Y125" s="415">
        <v>1131</v>
      </c>
      <c r="Z125" s="194"/>
      <c r="AA125" s="205">
        <v>7.9286117568645349E-3</v>
      </c>
      <c r="AB125" s="194"/>
      <c r="AC125" s="645">
        <v>7.9286117568645347</v>
      </c>
      <c r="AD125" s="645"/>
      <c r="AE125" s="194" t="s">
        <v>2797</v>
      </c>
      <c r="AF125" s="416"/>
      <c r="AG125" s="415">
        <v>1057</v>
      </c>
      <c r="AH125" s="256"/>
      <c r="AI125" s="205">
        <v>7.8684247746868188E-3</v>
      </c>
      <c r="AJ125" s="256"/>
      <c r="AK125" s="645">
        <v>7.8684247746868188</v>
      </c>
      <c r="AL125" s="645"/>
      <c r="AM125" s="256" t="s">
        <v>2798</v>
      </c>
      <c r="AN125" s="507"/>
      <c r="AO125" s="415">
        <v>956</v>
      </c>
      <c r="AP125" s="256"/>
      <c r="AQ125" s="205">
        <v>7.2321239446848425E-3</v>
      </c>
      <c r="AR125" s="256"/>
      <c r="AS125" s="645">
        <v>7.2321239446848429</v>
      </c>
      <c r="AT125" s="645"/>
      <c r="AU125" s="256" t="s">
        <v>2799</v>
      </c>
      <c r="AV125" s="507"/>
    </row>
    <row r="126" spans="1:48" x14ac:dyDescent="0.35">
      <c r="A126" s="26"/>
      <c r="B126" s="26"/>
      <c r="C126" s="26"/>
      <c r="D126" s="7" t="s">
        <v>14</v>
      </c>
      <c r="E126" s="155"/>
      <c r="F126" s="1152">
        <v>246</v>
      </c>
      <c r="G126" s="301"/>
      <c r="H126" s="1190">
        <v>152</v>
      </c>
      <c r="I126" s="222"/>
      <c r="J126" s="246" t="s">
        <v>317</v>
      </c>
      <c r="K126" s="222"/>
      <c r="L126" s="510" t="s">
        <v>317</v>
      </c>
      <c r="M126" s="510"/>
      <c r="N126" s="222" t="s">
        <v>317</v>
      </c>
      <c r="O126" s="503"/>
      <c r="P126" s="752"/>
      <c r="Q126" s="1190">
        <v>21</v>
      </c>
      <c r="R126" s="222"/>
      <c r="S126" s="246" t="s">
        <v>317</v>
      </c>
      <c r="T126" s="247"/>
      <c r="U126" s="645" t="s">
        <v>317</v>
      </c>
      <c r="V126" s="645"/>
      <c r="W126" s="256" t="s">
        <v>317</v>
      </c>
      <c r="X126" s="416"/>
      <c r="Y126" s="1190">
        <v>28</v>
      </c>
      <c r="Z126" s="194"/>
      <c r="AA126" s="205" t="s">
        <v>317</v>
      </c>
      <c r="AB126" s="194"/>
      <c r="AC126" s="645" t="s">
        <v>317</v>
      </c>
      <c r="AD126" s="645"/>
      <c r="AE126" s="194" t="s">
        <v>317</v>
      </c>
      <c r="AF126" s="416"/>
      <c r="AG126" s="1190">
        <v>32</v>
      </c>
      <c r="AH126" s="256"/>
      <c r="AI126" s="205" t="s">
        <v>317</v>
      </c>
      <c r="AJ126" s="256"/>
      <c r="AK126" s="645" t="s">
        <v>317</v>
      </c>
      <c r="AL126" s="645"/>
      <c r="AM126" s="256" t="s">
        <v>317</v>
      </c>
      <c r="AN126" s="507"/>
      <c r="AO126" s="1190">
        <v>13</v>
      </c>
      <c r="AP126" s="256"/>
      <c r="AQ126" s="205" t="s">
        <v>317</v>
      </c>
      <c r="AR126" s="256"/>
      <c r="AS126" s="645" t="s">
        <v>317</v>
      </c>
      <c r="AT126" s="645"/>
      <c r="AU126" s="256" t="s">
        <v>317</v>
      </c>
      <c r="AV126" s="507"/>
    </row>
    <row r="127" spans="1:48" x14ac:dyDescent="0.35">
      <c r="A127" s="31"/>
      <c r="B127" s="31"/>
      <c r="C127" s="31" t="s">
        <v>149</v>
      </c>
      <c r="D127" s="5"/>
      <c r="E127" s="172"/>
      <c r="F127" s="1150">
        <v>6109</v>
      </c>
      <c r="G127" s="305"/>
      <c r="H127" s="1056">
        <v>1534</v>
      </c>
      <c r="I127" s="299"/>
      <c r="J127" s="316">
        <v>8.076996760209754E-3</v>
      </c>
      <c r="K127" s="317"/>
      <c r="L127" s="673">
        <v>8.0769967602097541</v>
      </c>
      <c r="M127" s="673"/>
      <c r="N127" s="317" t="s">
        <v>1423</v>
      </c>
      <c r="O127" s="665"/>
      <c r="P127" s="772"/>
      <c r="Q127" s="1056">
        <v>1131</v>
      </c>
      <c r="R127" s="299"/>
      <c r="S127" s="316">
        <v>6.2237502338721362E-3</v>
      </c>
      <c r="T127" s="317"/>
      <c r="U127" s="675">
        <v>6.2237502338721358</v>
      </c>
      <c r="V127" s="675"/>
      <c r="W127" s="298" t="s">
        <v>1422</v>
      </c>
      <c r="X127" s="669"/>
      <c r="Y127" s="493">
        <v>1234</v>
      </c>
      <c r="Z127" s="300"/>
      <c r="AA127" s="318">
        <v>7.2072833007758097E-3</v>
      </c>
      <c r="AB127" s="300"/>
      <c r="AC127" s="675">
        <v>7.2072833007758099</v>
      </c>
      <c r="AD127" s="675"/>
      <c r="AE127" s="300" t="s">
        <v>1424</v>
      </c>
      <c r="AF127" s="669"/>
      <c r="AG127" s="493">
        <v>1164</v>
      </c>
      <c r="AH127" s="298"/>
      <c r="AI127" s="318">
        <v>7.1832341833082377E-3</v>
      </c>
      <c r="AJ127" s="298"/>
      <c r="AK127" s="675">
        <v>7.1832341833082376</v>
      </c>
      <c r="AL127" s="675"/>
      <c r="AM127" s="298" t="s">
        <v>1424</v>
      </c>
      <c r="AN127" s="569"/>
      <c r="AO127" s="493">
        <v>1046</v>
      </c>
      <c r="AP127" s="298"/>
      <c r="AQ127" s="318">
        <v>6.6343552068320495E-3</v>
      </c>
      <c r="AR127" s="298"/>
      <c r="AS127" s="675">
        <v>6.6343552068320495</v>
      </c>
      <c r="AT127" s="675"/>
      <c r="AU127" s="298" t="s">
        <v>1425</v>
      </c>
      <c r="AV127" s="569"/>
    </row>
    <row r="128" spans="1:48" x14ac:dyDescent="0.35">
      <c r="C128" s="12"/>
      <c r="D128" s="7" t="s">
        <v>320</v>
      </c>
      <c r="E128" s="155"/>
      <c r="F128" s="1152">
        <v>648</v>
      </c>
      <c r="G128" s="303"/>
      <c r="H128" s="1054">
        <v>150</v>
      </c>
      <c r="I128" s="222"/>
      <c r="J128" s="246">
        <v>1.4565935133035541E-2</v>
      </c>
      <c r="K128" s="247"/>
      <c r="L128" s="510">
        <v>14.565935133035541</v>
      </c>
      <c r="M128" s="510"/>
      <c r="N128" s="247" t="s">
        <v>2800</v>
      </c>
      <c r="O128" s="503"/>
      <c r="P128" s="752"/>
      <c r="Q128" s="1054">
        <v>131</v>
      </c>
      <c r="R128" s="222"/>
      <c r="S128" s="246">
        <v>1.4394265960054432E-2</v>
      </c>
      <c r="T128" s="247"/>
      <c r="U128" s="645">
        <v>14.394265960054431</v>
      </c>
      <c r="V128" s="645"/>
      <c r="W128" s="256" t="s">
        <v>2801</v>
      </c>
      <c r="X128" s="416"/>
      <c r="Y128" s="415">
        <v>178</v>
      </c>
      <c r="Z128" s="194"/>
      <c r="AA128" s="205">
        <v>2.1317168888356629E-2</v>
      </c>
      <c r="AB128" s="194"/>
      <c r="AC128" s="645">
        <v>21.31716888835663</v>
      </c>
      <c r="AD128" s="645"/>
      <c r="AE128" s="194" t="s">
        <v>2802</v>
      </c>
      <c r="AF128" s="416"/>
      <c r="AG128" s="415">
        <v>111</v>
      </c>
      <c r="AH128" s="256"/>
      <c r="AI128" s="205">
        <v>1.4487079091620987E-2</v>
      </c>
      <c r="AJ128" s="256"/>
      <c r="AK128" s="645">
        <v>14.487079091620986</v>
      </c>
      <c r="AL128" s="645"/>
      <c r="AM128" s="256" t="s">
        <v>2803</v>
      </c>
      <c r="AN128" s="507"/>
      <c r="AO128" s="415">
        <v>78</v>
      </c>
      <c r="AP128" s="256"/>
      <c r="AQ128" s="205">
        <v>1.0160931518928995E-2</v>
      </c>
      <c r="AR128" s="256"/>
      <c r="AS128" s="645">
        <v>10.160931518928995</v>
      </c>
      <c r="AT128" s="645"/>
      <c r="AU128" s="256" t="s">
        <v>2804</v>
      </c>
      <c r="AV128" s="507"/>
    </row>
    <row r="129" spans="1:48" x14ac:dyDescent="0.35">
      <c r="C129" s="12"/>
      <c r="D129" s="7" t="s">
        <v>150</v>
      </c>
      <c r="E129" s="155"/>
      <c r="F129" s="1152">
        <v>2043</v>
      </c>
      <c r="G129" s="303"/>
      <c r="H129" s="489">
        <v>530</v>
      </c>
      <c r="I129" s="222"/>
      <c r="J129" s="246">
        <v>1.2288912511504133E-2</v>
      </c>
      <c r="K129" s="247"/>
      <c r="L129" s="510">
        <v>12.288912511504133</v>
      </c>
      <c r="M129" s="510"/>
      <c r="N129" s="247" t="s">
        <v>2708</v>
      </c>
      <c r="O129" s="503"/>
      <c r="P129" s="752"/>
      <c r="Q129" s="489">
        <v>394</v>
      </c>
      <c r="R129" s="222"/>
      <c r="S129" s="246">
        <v>9.7262152072280107E-3</v>
      </c>
      <c r="T129" s="247"/>
      <c r="U129" s="645">
        <v>9.7262152072280106</v>
      </c>
      <c r="V129" s="645"/>
      <c r="W129" s="256" t="s">
        <v>2805</v>
      </c>
      <c r="X129" s="416"/>
      <c r="Y129" s="489">
        <v>395</v>
      </c>
      <c r="Z129" s="194"/>
      <c r="AA129" s="205">
        <v>1.0641472522826838E-2</v>
      </c>
      <c r="AB129" s="194"/>
      <c r="AC129" s="645">
        <v>10.641472522826838</v>
      </c>
      <c r="AD129" s="645"/>
      <c r="AE129" s="194" t="s">
        <v>2806</v>
      </c>
      <c r="AF129" s="416"/>
      <c r="AG129" s="489">
        <v>377</v>
      </c>
      <c r="AH129" s="256"/>
      <c r="AI129" s="205">
        <v>1.1082618763341654E-2</v>
      </c>
      <c r="AJ129" s="256"/>
      <c r="AK129" s="645">
        <v>11.082618763341655</v>
      </c>
      <c r="AL129" s="645"/>
      <c r="AM129" s="256" t="s">
        <v>2807</v>
      </c>
      <c r="AN129" s="507"/>
      <c r="AO129" s="489">
        <v>347</v>
      </c>
      <c r="AP129" s="256"/>
      <c r="AQ129" s="205">
        <v>1.0898741486490731E-2</v>
      </c>
      <c r="AR129" s="256"/>
      <c r="AS129" s="645">
        <v>10.898741486490731</v>
      </c>
      <c r="AT129" s="645"/>
      <c r="AU129" s="256" t="s">
        <v>2808</v>
      </c>
      <c r="AV129" s="507"/>
    </row>
    <row r="130" spans="1:48" x14ac:dyDescent="0.35">
      <c r="D130" s="7" t="s">
        <v>151</v>
      </c>
      <c r="E130" s="155"/>
      <c r="F130" s="1152">
        <v>1499</v>
      </c>
      <c r="G130" s="301"/>
      <c r="H130" s="489">
        <v>339</v>
      </c>
      <c r="I130" s="194"/>
      <c r="J130" s="246">
        <v>7.8639835975182152E-3</v>
      </c>
      <c r="K130" s="247"/>
      <c r="L130" s="645">
        <v>7.8639835975182155</v>
      </c>
      <c r="M130" s="645"/>
      <c r="N130" s="247" t="s">
        <v>2809</v>
      </c>
      <c r="O130" s="416"/>
      <c r="P130" s="194"/>
      <c r="Q130" s="489">
        <v>274</v>
      </c>
      <c r="R130" s="194"/>
      <c r="S130" s="246">
        <v>6.5094196528918671E-3</v>
      </c>
      <c r="T130" s="247"/>
      <c r="U130" s="645">
        <v>6.5094196528918671</v>
      </c>
      <c r="V130" s="645"/>
      <c r="W130" s="256" t="s">
        <v>2810</v>
      </c>
      <c r="X130" s="416"/>
      <c r="Y130" s="489">
        <v>308</v>
      </c>
      <c r="Z130" s="194"/>
      <c r="AA130" s="205">
        <v>7.5996120477765834E-3</v>
      </c>
      <c r="AB130" s="194"/>
      <c r="AC130" s="645">
        <v>7.5996120477765832</v>
      </c>
      <c r="AD130" s="645"/>
      <c r="AE130" s="194" t="s">
        <v>2811</v>
      </c>
      <c r="AF130" s="416"/>
      <c r="AG130" s="489">
        <v>295</v>
      </c>
      <c r="AH130" s="256"/>
      <c r="AI130" s="205">
        <v>7.5696118081996569E-3</v>
      </c>
      <c r="AJ130" s="256"/>
      <c r="AK130" s="645">
        <v>7.5696118081996566</v>
      </c>
      <c r="AL130" s="645"/>
      <c r="AM130" s="256" t="s">
        <v>2812</v>
      </c>
      <c r="AN130" s="507"/>
      <c r="AO130" s="489">
        <v>283</v>
      </c>
      <c r="AP130" s="256"/>
      <c r="AQ130" s="205">
        <v>7.4275365976269837E-3</v>
      </c>
      <c r="AR130" s="256"/>
      <c r="AS130" s="645">
        <v>7.4275365976269834</v>
      </c>
      <c r="AT130" s="645"/>
      <c r="AU130" s="256" t="s">
        <v>2813</v>
      </c>
      <c r="AV130" s="507"/>
    </row>
    <row r="131" spans="1:48" x14ac:dyDescent="0.35">
      <c r="D131" s="7" t="s">
        <v>152</v>
      </c>
      <c r="E131" s="155"/>
      <c r="F131" s="1152">
        <v>845</v>
      </c>
      <c r="G131" s="301"/>
      <c r="H131" s="489">
        <v>169</v>
      </c>
      <c r="I131" s="222"/>
      <c r="J131" s="246">
        <v>5.2022779205095713E-3</v>
      </c>
      <c r="K131" s="247"/>
      <c r="L131" s="510">
        <v>5.2022779205095713</v>
      </c>
      <c r="M131" s="510"/>
      <c r="N131" s="247" t="s">
        <v>2814</v>
      </c>
      <c r="O131" s="503"/>
      <c r="P131" s="752"/>
      <c r="Q131" s="489">
        <v>176</v>
      </c>
      <c r="R131" s="222"/>
      <c r="S131" s="246">
        <v>5.3540005241678838E-3</v>
      </c>
      <c r="T131" s="247"/>
      <c r="U131" s="645">
        <v>5.3540005241678834</v>
      </c>
      <c r="V131" s="645"/>
      <c r="W131" s="256" t="s">
        <v>1561</v>
      </c>
      <c r="X131" s="416"/>
      <c r="Y131" s="489">
        <v>171</v>
      </c>
      <c r="Z131" s="194"/>
      <c r="AA131" s="205">
        <v>5.3670761386023875E-3</v>
      </c>
      <c r="AB131" s="194"/>
      <c r="AC131" s="645">
        <v>5.3670761386023873</v>
      </c>
      <c r="AD131" s="645"/>
      <c r="AE131" s="194" t="s">
        <v>2413</v>
      </c>
      <c r="AF131" s="416"/>
      <c r="AG131" s="489">
        <v>156</v>
      </c>
      <c r="AH131" s="256"/>
      <c r="AI131" s="205">
        <v>5.1640897146000122E-3</v>
      </c>
      <c r="AJ131" s="256"/>
      <c r="AK131" s="645">
        <v>5.1640897146000118</v>
      </c>
      <c r="AL131" s="645"/>
      <c r="AM131" s="256" t="s">
        <v>2814</v>
      </c>
      <c r="AN131" s="507"/>
      <c r="AO131" s="489">
        <v>173</v>
      </c>
      <c r="AP131" s="256"/>
      <c r="AQ131" s="205">
        <v>5.883014593747629E-3</v>
      </c>
      <c r="AR131" s="256"/>
      <c r="AS131" s="645">
        <v>5.883014593747629</v>
      </c>
      <c r="AT131" s="645"/>
      <c r="AU131" s="256" t="s">
        <v>1580</v>
      </c>
      <c r="AV131" s="507"/>
    </row>
    <row r="132" spans="1:48" x14ac:dyDescent="0.35">
      <c r="D132" s="7" t="s">
        <v>153</v>
      </c>
      <c r="E132" s="155"/>
      <c r="F132" s="1152">
        <v>488</v>
      </c>
      <c r="G132" s="301"/>
      <c r="H132" s="489">
        <v>131</v>
      </c>
      <c r="I132" s="222"/>
      <c r="J132" s="246">
        <v>4.9914708278865827E-3</v>
      </c>
      <c r="K132" s="247"/>
      <c r="L132" s="510">
        <v>4.9914708278865829</v>
      </c>
      <c r="M132" s="510"/>
      <c r="N132" s="247" t="s">
        <v>2753</v>
      </c>
      <c r="O132" s="503"/>
      <c r="P132" s="752"/>
      <c r="Q132" s="489">
        <v>78</v>
      </c>
      <c r="R132" s="222"/>
      <c r="S132" s="246">
        <v>3.2643022473465471E-3</v>
      </c>
      <c r="T132" s="247"/>
      <c r="U132" s="645">
        <v>3.2643022473465471</v>
      </c>
      <c r="V132" s="645"/>
      <c r="W132" s="256" t="s">
        <v>2815</v>
      </c>
      <c r="X132" s="416"/>
      <c r="Y132" s="489">
        <v>84</v>
      </c>
      <c r="Z132" s="194"/>
      <c r="AA132" s="205">
        <v>3.773950067737565E-3</v>
      </c>
      <c r="AB132" s="194"/>
      <c r="AC132" s="645">
        <v>3.773950067737565</v>
      </c>
      <c r="AD132" s="645"/>
      <c r="AE132" s="194" t="s">
        <v>2816</v>
      </c>
      <c r="AF132" s="416"/>
      <c r="AG132" s="489">
        <v>104</v>
      </c>
      <c r="AH132" s="256"/>
      <c r="AI132" s="207">
        <v>4.7777565747160562E-3</v>
      </c>
      <c r="AJ132" s="11"/>
      <c r="AK132" s="612">
        <v>4.7777565747160562</v>
      </c>
      <c r="AL132" s="612"/>
      <c r="AM132" s="11" t="s">
        <v>2817</v>
      </c>
      <c r="AN132" s="557"/>
      <c r="AO132" s="489">
        <v>91</v>
      </c>
      <c r="AP132" s="256"/>
      <c r="AQ132" s="207">
        <v>4.0971541575897793E-3</v>
      </c>
      <c r="AR132" s="11"/>
      <c r="AS132" s="612">
        <v>4.0971541575897792</v>
      </c>
      <c r="AT132" s="612"/>
      <c r="AU132" s="11" t="s">
        <v>2818</v>
      </c>
      <c r="AV132" s="557"/>
    </row>
    <row r="133" spans="1:48" x14ac:dyDescent="0.35">
      <c r="D133" s="7" t="s">
        <v>154</v>
      </c>
      <c r="E133" s="155"/>
      <c r="F133" s="1152">
        <v>228</v>
      </c>
      <c r="G133" s="304"/>
      <c r="H133" s="489">
        <v>42</v>
      </c>
      <c r="I133" s="222"/>
      <c r="J133" s="246">
        <v>2.1198861628895682E-3</v>
      </c>
      <c r="K133" s="247"/>
      <c r="L133" s="510">
        <v>2.1198861628895682</v>
      </c>
      <c r="M133" s="510"/>
      <c r="N133" s="247" t="s">
        <v>1156</v>
      </c>
      <c r="O133" s="503"/>
      <c r="P133" s="752"/>
      <c r="Q133" s="489">
        <v>46</v>
      </c>
      <c r="R133" s="222"/>
      <c r="S133" s="246">
        <v>2.4645870168193643E-3</v>
      </c>
      <c r="T133" s="247"/>
      <c r="U133" s="645">
        <v>2.4645870168193644</v>
      </c>
      <c r="V133" s="645"/>
      <c r="W133" s="256" t="s">
        <v>733</v>
      </c>
      <c r="X133" s="416"/>
      <c r="Y133" s="489">
        <v>44</v>
      </c>
      <c r="Z133" s="194"/>
      <c r="AA133" s="205">
        <v>2.6186639320246122E-3</v>
      </c>
      <c r="AB133" s="194"/>
      <c r="AC133" s="645">
        <v>2.6186639320246123</v>
      </c>
      <c r="AD133" s="645"/>
      <c r="AE133" s="194" t="s">
        <v>2819</v>
      </c>
      <c r="AF133" s="416"/>
      <c r="AG133" s="489">
        <v>61</v>
      </c>
      <c r="AH133" s="256"/>
      <c r="AI133" s="207">
        <v>4.0210127070086296E-3</v>
      </c>
      <c r="AJ133" s="11"/>
      <c r="AK133" s="612">
        <v>4.0210127070086292</v>
      </c>
      <c r="AL133" s="612"/>
      <c r="AM133" s="11" t="s">
        <v>2820</v>
      </c>
      <c r="AN133" s="557"/>
      <c r="AO133" s="489">
        <v>35</v>
      </c>
      <c r="AP133" s="256"/>
      <c r="AQ133" s="207">
        <v>2.4500697327539322E-3</v>
      </c>
      <c r="AR133" s="11"/>
      <c r="AS133" s="612">
        <v>2.4500697327539323</v>
      </c>
      <c r="AT133" s="612"/>
      <c r="AU133" s="11" t="s">
        <v>2821</v>
      </c>
      <c r="AV133" s="557"/>
    </row>
    <row r="134" spans="1:48" x14ac:dyDescent="0.35">
      <c r="D134" s="7" t="s">
        <v>155</v>
      </c>
      <c r="E134" s="155"/>
      <c r="F134" s="1152">
        <v>80</v>
      </c>
      <c r="G134" s="303"/>
      <c r="H134" s="489">
        <v>12</v>
      </c>
      <c r="I134" s="222"/>
      <c r="J134" s="246">
        <v>1.2398960394859201E-3</v>
      </c>
      <c r="K134" s="247"/>
      <c r="L134" s="510">
        <v>1.23989603948592</v>
      </c>
      <c r="M134" s="510"/>
      <c r="N134" s="247" t="s">
        <v>684</v>
      </c>
      <c r="O134" s="503"/>
      <c r="P134" s="752"/>
      <c r="Q134" s="489">
        <v>9</v>
      </c>
      <c r="R134" s="222"/>
      <c r="S134" s="246">
        <v>9.5176116489058802E-4</v>
      </c>
      <c r="T134" s="247"/>
      <c r="U134" s="645">
        <v>0.95176116489058804</v>
      </c>
      <c r="V134" s="645"/>
      <c r="W134" s="256" t="s">
        <v>1190</v>
      </c>
      <c r="X134" s="416"/>
      <c r="Y134" s="489">
        <v>18</v>
      </c>
      <c r="Z134" s="194"/>
      <c r="AA134" s="205">
        <v>1.9434408870063534E-3</v>
      </c>
      <c r="AB134" s="194"/>
      <c r="AC134" s="645">
        <v>1.9434408870063533</v>
      </c>
      <c r="AD134" s="645"/>
      <c r="AE134" s="194" t="s">
        <v>682</v>
      </c>
      <c r="AF134" s="416"/>
      <c r="AG134" s="489">
        <v>20</v>
      </c>
      <c r="AH134" s="256"/>
      <c r="AI134" s="207">
        <v>2.1931489401185987E-3</v>
      </c>
      <c r="AJ134" s="11"/>
      <c r="AK134" s="612">
        <v>2.1931489401185988</v>
      </c>
      <c r="AL134" s="612"/>
      <c r="AM134" s="11" t="s">
        <v>2822</v>
      </c>
      <c r="AN134" s="557"/>
      <c r="AO134" s="489">
        <v>21</v>
      </c>
      <c r="AP134" s="256"/>
      <c r="AQ134" s="207">
        <v>2.3330541644589536E-3</v>
      </c>
      <c r="AR134" s="11"/>
      <c r="AS134" s="612">
        <v>2.3330541644589537</v>
      </c>
      <c r="AT134" s="612"/>
      <c r="AU134" s="11" t="s">
        <v>650</v>
      </c>
      <c r="AV134" s="557"/>
    </row>
    <row r="135" spans="1:48" x14ac:dyDescent="0.35">
      <c r="C135" s="12"/>
      <c r="D135" s="7" t="s">
        <v>156</v>
      </c>
      <c r="E135" s="155"/>
      <c r="F135" s="1152">
        <v>31</v>
      </c>
      <c r="G135" s="303"/>
      <c r="H135" s="489" t="s">
        <v>12</v>
      </c>
      <c r="I135" s="902"/>
      <c r="J135" s="898">
        <v>1.4793139884580996E-3</v>
      </c>
      <c r="K135" s="902"/>
      <c r="L135" s="510">
        <v>1.4793139884580995</v>
      </c>
      <c r="M135" s="510"/>
      <c r="N135" s="902" t="s">
        <v>2301</v>
      </c>
      <c r="O135" s="916"/>
      <c r="P135" s="902"/>
      <c r="Q135" s="489">
        <v>6</v>
      </c>
      <c r="R135" s="902"/>
      <c r="S135" s="898">
        <v>1.2634238787113076E-3</v>
      </c>
      <c r="T135" s="902"/>
      <c r="U135" s="645">
        <v>1.2634238787113075</v>
      </c>
      <c r="V135" s="645"/>
      <c r="W135" s="256" t="s">
        <v>2286</v>
      </c>
      <c r="X135" s="416"/>
      <c r="Y135" s="459" t="s">
        <v>12</v>
      </c>
      <c r="Z135" s="194"/>
      <c r="AA135" s="205">
        <v>1.2834013426352507E-3</v>
      </c>
      <c r="AB135" s="194"/>
      <c r="AC135" s="645">
        <v>1.2834013426352506</v>
      </c>
      <c r="AD135" s="645"/>
      <c r="AE135" s="194" t="s">
        <v>699</v>
      </c>
      <c r="AF135" s="416"/>
      <c r="AG135" s="459" t="s">
        <v>12</v>
      </c>
      <c r="AH135" s="256"/>
      <c r="AI135" s="207">
        <v>1.7044430240752576E-3</v>
      </c>
      <c r="AJ135" s="11"/>
      <c r="AK135" s="612">
        <v>1.7044430240752575</v>
      </c>
      <c r="AL135" s="612"/>
      <c r="AM135" s="11" t="s">
        <v>634</v>
      </c>
      <c r="AN135" s="557"/>
      <c r="AO135" s="1192">
        <v>4</v>
      </c>
      <c r="AP135" s="256"/>
      <c r="AQ135" s="207">
        <v>8.4363541970862129E-4</v>
      </c>
      <c r="AR135" s="11"/>
      <c r="AS135" s="612">
        <v>0.84363541970862133</v>
      </c>
      <c r="AT135" s="612"/>
      <c r="AU135" s="11" t="s">
        <v>2272</v>
      </c>
      <c r="AV135" s="557"/>
    </row>
    <row r="136" spans="1:48" x14ac:dyDescent="0.35">
      <c r="A136" s="10"/>
      <c r="B136" s="10"/>
      <c r="C136" s="10"/>
      <c r="D136" s="7" t="s">
        <v>157</v>
      </c>
      <c r="E136" s="155"/>
      <c r="F136" s="1152">
        <v>5</v>
      </c>
      <c r="G136" s="301"/>
      <c r="H136" s="459" t="s">
        <v>12</v>
      </c>
      <c r="I136" s="901"/>
      <c r="J136" s="903">
        <v>6.7322630761263592E-3</v>
      </c>
      <c r="K136" s="901"/>
      <c r="L136" s="644">
        <v>6.7322630761263591</v>
      </c>
      <c r="M136" s="644"/>
      <c r="N136" s="901" t="s">
        <v>2823</v>
      </c>
      <c r="O136" s="917"/>
      <c r="P136" s="901"/>
      <c r="Q136" s="1192">
        <v>0</v>
      </c>
      <c r="R136" s="901"/>
      <c r="S136" s="903">
        <v>0</v>
      </c>
      <c r="T136" s="907"/>
      <c r="U136" s="647">
        <v>0</v>
      </c>
      <c r="V136" s="647"/>
      <c r="W136" s="296" t="s">
        <v>2734</v>
      </c>
      <c r="X136" s="670"/>
      <c r="Y136" s="459" t="s">
        <v>12</v>
      </c>
      <c r="Z136" s="297"/>
      <c r="AA136" s="319">
        <v>8.0495356037151699E-3</v>
      </c>
      <c r="AB136" s="297"/>
      <c r="AC136" s="647">
        <v>8.0495356037151691</v>
      </c>
      <c r="AD136" s="647"/>
      <c r="AE136" s="297" t="s">
        <v>2824</v>
      </c>
      <c r="AF136" s="670"/>
      <c r="AG136" s="459" t="s">
        <v>12</v>
      </c>
      <c r="AH136" s="256"/>
      <c r="AI136" s="207">
        <v>3.2194155522535912E-3</v>
      </c>
      <c r="AJ136" s="11"/>
      <c r="AK136" s="612">
        <v>3.219415552253591</v>
      </c>
      <c r="AL136" s="612"/>
      <c r="AM136" s="11" t="s">
        <v>2825</v>
      </c>
      <c r="AN136" s="557"/>
      <c r="AO136" s="625">
        <v>0</v>
      </c>
      <c r="AP136" s="256"/>
      <c r="AQ136" s="207">
        <v>0</v>
      </c>
      <c r="AR136" s="11"/>
      <c r="AS136" s="612">
        <v>0</v>
      </c>
      <c r="AT136" s="612"/>
      <c r="AU136" s="11" t="s">
        <v>973</v>
      </c>
      <c r="AV136" s="557"/>
    </row>
    <row r="137" spans="1:48" x14ac:dyDescent="0.35">
      <c r="A137" s="10"/>
      <c r="B137" s="10"/>
      <c r="C137" s="10"/>
      <c r="D137" s="7" t="s">
        <v>14</v>
      </c>
      <c r="E137" s="155"/>
      <c r="F137" s="1152">
        <v>242</v>
      </c>
      <c r="G137" s="301"/>
      <c r="H137" s="1190">
        <v>152</v>
      </c>
      <c r="I137" s="295"/>
      <c r="J137" s="248" t="s">
        <v>317</v>
      </c>
      <c r="K137" s="295"/>
      <c r="L137" s="644" t="s">
        <v>317</v>
      </c>
      <c r="M137" s="644"/>
      <c r="N137" s="295" t="s">
        <v>317</v>
      </c>
      <c r="O137" s="667"/>
      <c r="P137" s="766"/>
      <c r="Q137" s="1055">
        <v>17</v>
      </c>
      <c r="R137" s="295"/>
      <c r="S137" s="248" t="s">
        <v>317</v>
      </c>
      <c r="T137" s="253"/>
      <c r="U137" s="647" t="s">
        <v>317</v>
      </c>
      <c r="V137" s="647"/>
      <c r="W137" s="296" t="s">
        <v>317</v>
      </c>
      <c r="X137" s="670"/>
      <c r="Y137" s="1190">
        <v>28</v>
      </c>
      <c r="Z137" s="297"/>
      <c r="AA137" s="319" t="s">
        <v>317</v>
      </c>
      <c r="AB137" s="297"/>
      <c r="AC137" s="647" t="s">
        <v>317</v>
      </c>
      <c r="AD137" s="647"/>
      <c r="AE137" s="297" t="s">
        <v>317</v>
      </c>
      <c r="AF137" s="670"/>
      <c r="AG137" s="1190">
        <v>31</v>
      </c>
      <c r="AH137" s="256"/>
      <c r="AI137" s="207" t="s">
        <v>317</v>
      </c>
      <c r="AJ137" s="11"/>
      <c r="AK137" s="612" t="s">
        <v>317</v>
      </c>
      <c r="AL137" s="612"/>
      <c r="AM137" s="11" t="s">
        <v>317</v>
      </c>
      <c r="AN137" s="557"/>
      <c r="AO137" s="1190">
        <v>14</v>
      </c>
      <c r="AP137" s="256"/>
      <c r="AQ137" s="207" t="s">
        <v>317</v>
      </c>
      <c r="AR137" s="11"/>
      <c r="AS137" s="612" t="s">
        <v>317</v>
      </c>
      <c r="AT137" s="612"/>
      <c r="AU137" s="11" t="s">
        <v>317</v>
      </c>
      <c r="AV137" s="557"/>
    </row>
    <row r="138" spans="1:48" x14ac:dyDescent="0.35">
      <c r="A138" s="31"/>
      <c r="B138" s="31"/>
      <c r="C138" s="31" t="s">
        <v>158</v>
      </c>
      <c r="D138" s="5"/>
      <c r="E138" s="172"/>
      <c r="F138" s="1150">
        <v>6109</v>
      </c>
      <c r="G138" s="305"/>
      <c r="H138" s="1056">
        <v>1534</v>
      </c>
      <c r="I138" s="299"/>
      <c r="J138" s="316">
        <v>8.076996760209754E-3</v>
      </c>
      <c r="K138" s="317"/>
      <c r="L138" s="673">
        <v>8.0769967602097541</v>
      </c>
      <c r="M138" s="673"/>
      <c r="N138" s="317" t="s">
        <v>1423</v>
      </c>
      <c r="O138" s="665"/>
      <c r="P138" s="772"/>
      <c r="Q138" s="1056">
        <v>1131</v>
      </c>
      <c r="R138" s="299"/>
      <c r="S138" s="316">
        <v>6.2237502338721362E-3</v>
      </c>
      <c r="T138" s="317"/>
      <c r="U138" s="675">
        <v>6.2237502338721358</v>
      </c>
      <c r="V138" s="675"/>
      <c r="W138" s="298" t="s">
        <v>1422</v>
      </c>
      <c r="X138" s="669"/>
      <c r="Y138" s="493">
        <v>1234</v>
      </c>
      <c r="Z138" s="300"/>
      <c r="AA138" s="318">
        <v>7.2072833007758097E-3</v>
      </c>
      <c r="AB138" s="300"/>
      <c r="AC138" s="675">
        <v>7.2072833007758099</v>
      </c>
      <c r="AD138" s="675"/>
      <c r="AE138" s="300" t="s">
        <v>1424</v>
      </c>
      <c r="AF138" s="669"/>
      <c r="AG138" s="493">
        <v>1164</v>
      </c>
      <c r="AH138" s="298"/>
      <c r="AI138" s="206">
        <v>7.1832341833082377E-3</v>
      </c>
      <c r="AJ138" s="193"/>
      <c r="AK138" s="610">
        <v>7.1832341833082376</v>
      </c>
      <c r="AL138" s="610"/>
      <c r="AM138" s="193" t="s">
        <v>1424</v>
      </c>
      <c r="AN138" s="413"/>
      <c r="AO138" s="493">
        <v>1046</v>
      </c>
      <c r="AP138" s="298"/>
      <c r="AQ138" s="206">
        <v>6.6343552068320495E-3</v>
      </c>
      <c r="AR138" s="193"/>
      <c r="AS138" s="610">
        <v>6.6343552068320495</v>
      </c>
      <c r="AT138" s="610"/>
      <c r="AU138" s="193" t="s">
        <v>1425</v>
      </c>
      <c r="AV138" s="413"/>
    </row>
    <row r="139" spans="1:48" x14ac:dyDescent="0.35">
      <c r="A139" s="10"/>
      <c r="B139" s="10"/>
      <c r="C139" s="10"/>
      <c r="D139" s="7" t="s">
        <v>159</v>
      </c>
      <c r="E139" s="155"/>
      <c r="F139" s="1152">
        <v>4812</v>
      </c>
      <c r="G139" s="301"/>
      <c r="H139" s="1047">
        <v>1074</v>
      </c>
      <c r="I139" s="222"/>
      <c r="J139" s="246">
        <v>6.0948566080433588E-3</v>
      </c>
      <c r="K139" s="247"/>
      <c r="L139" s="510">
        <v>6.0948566080433588</v>
      </c>
      <c r="M139" s="510"/>
      <c r="N139" s="247" t="s">
        <v>2791</v>
      </c>
      <c r="O139" s="503"/>
      <c r="P139" s="752"/>
      <c r="Q139" s="489">
        <v>899</v>
      </c>
      <c r="R139" s="222"/>
      <c r="S139" s="246">
        <v>5.3514918651554099E-3</v>
      </c>
      <c r="T139" s="247"/>
      <c r="U139" s="645">
        <v>5.3514918651554098</v>
      </c>
      <c r="V139" s="645"/>
      <c r="W139" s="256" t="s">
        <v>2755</v>
      </c>
      <c r="X139" s="416"/>
      <c r="Y139" s="489">
        <v>955</v>
      </c>
      <c r="Z139" s="194"/>
      <c r="AA139" s="205">
        <v>6.0252512139073377E-3</v>
      </c>
      <c r="AB139" s="194"/>
      <c r="AC139" s="645">
        <v>6.025251213907338</v>
      </c>
      <c r="AD139" s="645"/>
      <c r="AE139" s="194" t="s">
        <v>2826</v>
      </c>
      <c r="AF139" s="416"/>
      <c r="AG139" s="489">
        <v>960</v>
      </c>
      <c r="AH139" s="256"/>
      <c r="AI139" s="207">
        <v>6.4069227621845765E-3</v>
      </c>
      <c r="AJ139" s="11"/>
      <c r="AK139" s="612">
        <v>6.4069227621845766</v>
      </c>
      <c r="AL139" s="612"/>
      <c r="AM139" s="11" t="s">
        <v>2827</v>
      </c>
      <c r="AN139" s="557"/>
      <c r="AO139" s="489">
        <v>924</v>
      </c>
      <c r="AP139" s="256"/>
      <c r="AQ139" s="207">
        <v>6.5069259325266663E-3</v>
      </c>
      <c r="AR139" s="11"/>
      <c r="AS139" s="612">
        <v>6.5069259325266664</v>
      </c>
      <c r="AT139" s="612"/>
      <c r="AU139" s="11" t="s">
        <v>1336</v>
      </c>
      <c r="AV139" s="557"/>
    </row>
    <row r="140" spans="1:48" x14ac:dyDescent="0.35">
      <c r="A140" s="10"/>
      <c r="B140" s="10"/>
      <c r="C140" s="10"/>
      <c r="D140" s="7" t="s">
        <v>160</v>
      </c>
      <c r="E140" s="155"/>
      <c r="F140" s="1152">
        <v>1051</v>
      </c>
      <c r="G140" s="304"/>
      <c r="H140" s="489">
        <v>308</v>
      </c>
      <c r="I140" s="222"/>
      <c r="J140" s="246">
        <v>2.2468757540557677E-2</v>
      </c>
      <c r="K140" s="247"/>
      <c r="L140" s="510">
        <v>22.468757540557679</v>
      </c>
      <c r="M140" s="510"/>
      <c r="N140" s="247" t="s">
        <v>2828</v>
      </c>
      <c r="O140" s="503"/>
      <c r="P140" s="752"/>
      <c r="Q140" s="489">
        <v>211</v>
      </c>
      <c r="R140" s="222"/>
      <c r="S140" s="246">
        <v>1.536479484666013E-2</v>
      </c>
      <c r="T140" s="247"/>
      <c r="U140" s="645">
        <v>15.36479484666013</v>
      </c>
      <c r="V140" s="645"/>
      <c r="W140" s="256" t="s">
        <v>2829</v>
      </c>
      <c r="X140" s="416"/>
      <c r="Y140" s="489">
        <v>251</v>
      </c>
      <c r="Z140" s="194"/>
      <c r="AA140" s="205">
        <v>1.9738792201271557E-2</v>
      </c>
      <c r="AB140" s="194"/>
      <c r="AC140" s="645">
        <v>19.738792201271558</v>
      </c>
      <c r="AD140" s="645"/>
      <c r="AE140" s="194" t="s">
        <v>2830</v>
      </c>
      <c r="AF140" s="416"/>
      <c r="AG140" s="489">
        <v>172</v>
      </c>
      <c r="AH140" s="256"/>
      <c r="AI140" s="207">
        <v>1.4091341639410381E-2</v>
      </c>
      <c r="AJ140" s="11"/>
      <c r="AK140" s="612">
        <v>14.091341639410381</v>
      </c>
      <c r="AL140" s="612"/>
      <c r="AM140" s="11" t="s">
        <v>2831</v>
      </c>
      <c r="AN140" s="557"/>
      <c r="AO140" s="489">
        <v>109</v>
      </c>
      <c r="AP140" s="256"/>
      <c r="AQ140" s="207">
        <v>8.2485869128630217E-3</v>
      </c>
      <c r="AR140" s="11"/>
      <c r="AS140" s="612">
        <v>8.248586912863022</v>
      </c>
      <c r="AT140" s="612"/>
      <c r="AU140" s="11" t="s">
        <v>1974</v>
      </c>
      <c r="AV140" s="557"/>
    </row>
    <row r="141" spans="1:48" x14ac:dyDescent="0.35">
      <c r="A141" s="10"/>
      <c r="B141" s="10"/>
      <c r="C141" s="10"/>
      <c r="D141" s="7" t="s">
        <v>14</v>
      </c>
      <c r="E141" s="155"/>
      <c r="F141" s="1152">
        <v>246</v>
      </c>
      <c r="G141" s="303"/>
      <c r="H141" s="489">
        <v>152</v>
      </c>
      <c r="I141" s="222"/>
      <c r="J141" s="246" t="s">
        <v>317</v>
      </c>
      <c r="K141" s="247"/>
      <c r="L141" s="510" t="s">
        <v>317</v>
      </c>
      <c r="M141" s="510"/>
      <c r="N141" s="247" t="s">
        <v>317</v>
      </c>
      <c r="O141" s="503"/>
      <c r="P141" s="752"/>
      <c r="Q141" s="489">
        <v>21</v>
      </c>
      <c r="R141" s="222"/>
      <c r="S141" s="246" t="s">
        <v>317</v>
      </c>
      <c r="T141" s="247"/>
      <c r="U141" s="645" t="s">
        <v>317</v>
      </c>
      <c r="V141" s="645"/>
      <c r="W141" s="256" t="s">
        <v>317</v>
      </c>
      <c r="X141" s="416"/>
      <c r="Y141" s="489">
        <v>28</v>
      </c>
      <c r="Z141" s="194"/>
      <c r="AA141" s="205" t="s">
        <v>317</v>
      </c>
      <c r="AB141" s="194"/>
      <c r="AC141" s="645" t="s">
        <v>317</v>
      </c>
      <c r="AD141" s="645"/>
      <c r="AE141" s="194" t="s">
        <v>317</v>
      </c>
      <c r="AF141" s="416"/>
      <c r="AG141" s="489">
        <v>32</v>
      </c>
      <c r="AH141" s="256"/>
      <c r="AI141" s="207" t="s">
        <v>317</v>
      </c>
      <c r="AJ141" s="11"/>
      <c r="AK141" s="612" t="s">
        <v>317</v>
      </c>
      <c r="AL141" s="612"/>
      <c r="AM141" s="11" t="s">
        <v>317</v>
      </c>
      <c r="AN141" s="557"/>
      <c r="AO141" s="489">
        <v>13</v>
      </c>
      <c r="AP141" s="256"/>
      <c r="AQ141" s="207" t="s">
        <v>317</v>
      </c>
      <c r="AR141" s="11"/>
      <c r="AS141" s="612" t="s">
        <v>317</v>
      </c>
      <c r="AT141" s="612"/>
      <c r="AU141" s="11" t="s">
        <v>317</v>
      </c>
      <c r="AV141" s="557"/>
    </row>
    <row r="142" spans="1:48" x14ac:dyDescent="0.35">
      <c r="A142" s="59"/>
      <c r="B142" s="59"/>
      <c r="C142" s="60"/>
      <c r="D142" s="59"/>
      <c r="E142" s="155"/>
      <c r="F142" s="1152">
        <v>0</v>
      </c>
      <c r="G142" s="301"/>
      <c r="H142" s="489"/>
      <c r="I142" s="11"/>
      <c r="J142" s="207"/>
      <c r="K142" s="11"/>
      <c r="L142" s="612"/>
      <c r="M142" s="612"/>
      <c r="N142" s="11"/>
      <c r="O142" s="557"/>
      <c r="P142" s="11"/>
      <c r="Q142" s="489"/>
      <c r="R142" s="11"/>
      <c r="S142" s="207"/>
      <c r="T142" s="11"/>
      <c r="U142" s="612"/>
      <c r="V142" s="612"/>
      <c r="W142" s="11"/>
      <c r="X142" s="562"/>
      <c r="Y142" s="489"/>
      <c r="Z142" s="282"/>
      <c r="AA142" s="207"/>
      <c r="AB142" s="282"/>
      <c r="AC142" s="612"/>
      <c r="AD142" s="612"/>
      <c r="AE142" s="282"/>
      <c r="AF142" s="562"/>
      <c r="AG142" s="489"/>
      <c r="AH142" s="11"/>
      <c r="AI142" s="207"/>
      <c r="AJ142" s="11"/>
      <c r="AK142" s="612"/>
      <c r="AL142" s="612"/>
      <c r="AM142" s="11"/>
      <c r="AN142" s="557"/>
      <c r="AO142" s="489"/>
      <c r="AP142" s="11"/>
      <c r="AQ142" s="207"/>
      <c r="AR142" s="11"/>
      <c r="AS142" s="612"/>
      <c r="AT142" s="612"/>
      <c r="AU142" s="11"/>
      <c r="AV142" s="557"/>
    </row>
    <row r="143" spans="1:48" x14ac:dyDescent="0.35">
      <c r="A143" s="95" t="s">
        <v>55</v>
      </c>
      <c r="B143" s="95"/>
      <c r="C143" s="95"/>
      <c r="D143" s="64"/>
      <c r="E143" s="166"/>
      <c r="F143" s="1071">
        <v>15743</v>
      </c>
      <c r="G143" s="307"/>
      <c r="H143" s="1071">
        <v>3027</v>
      </c>
      <c r="I143" s="308"/>
      <c r="J143" s="309"/>
      <c r="K143" s="310"/>
      <c r="L143" s="672"/>
      <c r="M143" s="672"/>
      <c r="N143" s="310"/>
      <c r="O143" s="559"/>
      <c r="P143" s="781"/>
      <c r="Q143" s="1071">
        <v>2839</v>
      </c>
      <c r="R143" s="308"/>
      <c r="S143" s="309"/>
      <c r="T143" s="310"/>
      <c r="U143" s="676"/>
      <c r="V143" s="676"/>
      <c r="W143" s="311"/>
      <c r="X143" s="563"/>
      <c r="Y143" s="499">
        <v>2514</v>
      </c>
      <c r="Z143" s="322"/>
      <c r="AA143" s="312"/>
      <c r="AB143" s="322"/>
      <c r="AC143" s="676"/>
      <c r="AD143" s="676"/>
      <c r="AE143" s="322"/>
      <c r="AF143" s="563"/>
      <c r="AG143" s="499">
        <v>3612</v>
      </c>
      <c r="AH143" s="311"/>
      <c r="AI143" s="313"/>
      <c r="AJ143" s="314"/>
      <c r="AK143" s="671"/>
      <c r="AL143" s="671"/>
      <c r="AM143" s="314"/>
      <c r="AN143" s="565"/>
      <c r="AO143" s="499">
        <v>3751</v>
      </c>
      <c r="AP143" s="311"/>
      <c r="AQ143" s="313"/>
      <c r="AR143" s="314"/>
      <c r="AS143" s="671"/>
      <c r="AT143" s="671"/>
      <c r="AU143" s="314"/>
      <c r="AV143" s="565"/>
    </row>
    <row r="144" spans="1:48" x14ac:dyDescent="0.35">
      <c r="A144" s="31"/>
      <c r="B144" s="31"/>
      <c r="C144" s="31" t="s">
        <v>2</v>
      </c>
      <c r="D144" s="31"/>
      <c r="E144" s="170"/>
      <c r="F144" s="1150">
        <v>15743</v>
      </c>
      <c r="G144" s="219"/>
      <c r="H144" s="1150">
        <v>3027</v>
      </c>
      <c r="I144" s="219"/>
      <c r="J144" s="218">
        <v>1.5938115510531245E-2</v>
      </c>
      <c r="K144" s="219"/>
      <c r="L144" s="359">
        <v>15.938115510531246</v>
      </c>
      <c r="M144" s="359"/>
      <c r="N144" s="219" t="s">
        <v>1449</v>
      </c>
      <c r="O144" s="302"/>
      <c r="P144" s="753"/>
      <c r="Q144" s="1150">
        <v>2839</v>
      </c>
      <c r="R144" s="219"/>
      <c r="S144" s="218">
        <v>1.5622658633035361E-2</v>
      </c>
      <c r="T144" s="219"/>
      <c r="U144" s="610">
        <v>15.622658633035361</v>
      </c>
      <c r="V144" s="610"/>
      <c r="W144" s="266" t="s">
        <v>1450</v>
      </c>
      <c r="X144" s="412"/>
      <c r="Y144" s="1150">
        <v>2514</v>
      </c>
      <c r="Z144" s="266"/>
      <c r="AA144" s="206">
        <v>1.4683233564141317E-2</v>
      </c>
      <c r="AB144" s="266"/>
      <c r="AC144" s="610">
        <v>14.683233564141318</v>
      </c>
      <c r="AD144" s="610"/>
      <c r="AE144" s="266" t="s">
        <v>1451</v>
      </c>
      <c r="AF144" s="412"/>
      <c r="AG144" s="1150">
        <v>3612</v>
      </c>
      <c r="AH144" s="283"/>
      <c r="AI144" s="315">
        <v>2.2290242156451333E-2</v>
      </c>
      <c r="AJ144" s="283"/>
      <c r="AK144" s="620">
        <v>22.290242156451331</v>
      </c>
      <c r="AL144" s="620"/>
      <c r="AM144" s="283" t="s">
        <v>1452</v>
      </c>
      <c r="AN144" s="558"/>
      <c r="AO144" s="1150">
        <v>3751</v>
      </c>
      <c r="AP144" s="283"/>
      <c r="AQ144" s="315">
        <v>2.379107684591493E-2</v>
      </c>
      <c r="AR144" s="283"/>
      <c r="AS144" s="620">
        <v>23.79107684591493</v>
      </c>
      <c r="AT144" s="620"/>
      <c r="AU144" s="283" t="s">
        <v>1453</v>
      </c>
      <c r="AV144" s="558"/>
    </row>
    <row r="145" spans="1:48" x14ac:dyDescent="0.35">
      <c r="A145" s="10"/>
      <c r="B145" s="10"/>
      <c r="C145" s="10"/>
      <c r="D145" s="22" t="s">
        <v>13</v>
      </c>
      <c r="E145" s="36"/>
      <c r="F145" s="1152">
        <v>3783</v>
      </c>
      <c r="G145" s="224"/>
      <c r="H145" s="1047">
        <v>766</v>
      </c>
      <c r="I145" s="221"/>
      <c r="J145" s="220">
        <v>2.0828583560102323E-2</v>
      </c>
      <c r="K145" s="221"/>
      <c r="L145" s="509">
        <v>20.828583560102324</v>
      </c>
      <c r="M145" s="509"/>
      <c r="N145" s="221" t="s">
        <v>1454</v>
      </c>
      <c r="O145" s="301"/>
      <c r="P145" s="754"/>
      <c r="Q145" s="1047">
        <v>763</v>
      </c>
      <c r="R145" s="221"/>
      <c r="S145" s="220">
        <v>2.1940612806469594E-2</v>
      </c>
      <c r="T145" s="221"/>
      <c r="U145" s="611">
        <v>21.940612806469595</v>
      </c>
      <c r="V145" s="611"/>
      <c r="W145" s="106" t="s">
        <v>1716</v>
      </c>
      <c r="X145" s="417"/>
      <c r="Y145" s="1047">
        <v>765</v>
      </c>
      <c r="Z145" s="106"/>
      <c r="AA145" s="261">
        <v>2.281994387372276E-2</v>
      </c>
      <c r="AB145" s="106"/>
      <c r="AC145" s="611">
        <v>22.81994387372276</v>
      </c>
      <c r="AD145" s="611"/>
      <c r="AE145" s="106" t="s">
        <v>1456</v>
      </c>
      <c r="AF145" s="417"/>
      <c r="AG145" s="1047">
        <v>905</v>
      </c>
      <c r="AH145" s="11"/>
      <c r="AI145" s="207">
        <v>2.7450989542257956E-2</v>
      </c>
      <c r="AJ145" s="11"/>
      <c r="AK145" s="612">
        <v>27.450989542257958</v>
      </c>
      <c r="AL145" s="612"/>
      <c r="AM145" s="11" t="s">
        <v>1457</v>
      </c>
      <c r="AN145" s="557"/>
      <c r="AO145" s="1047">
        <v>584</v>
      </c>
      <c r="AP145" s="11"/>
      <c r="AQ145" s="207">
        <v>1.7937304489996503E-2</v>
      </c>
      <c r="AR145" s="11"/>
      <c r="AS145" s="612">
        <v>17.937304489996503</v>
      </c>
      <c r="AT145" s="612"/>
      <c r="AU145" s="11" t="s">
        <v>1458</v>
      </c>
      <c r="AV145" s="557"/>
    </row>
    <row r="146" spans="1:48" x14ac:dyDescent="0.35">
      <c r="A146" s="10"/>
      <c r="B146" s="10"/>
      <c r="C146" s="10"/>
      <c r="E146" s="12" t="s">
        <v>322</v>
      </c>
      <c r="F146" s="1152">
        <v>3160</v>
      </c>
      <c r="G146" s="66"/>
      <c r="H146" s="489">
        <v>706</v>
      </c>
      <c r="I146" s="194"/>
      <c r="J146" s="220">
        <v>2.4538269862149357E-2</v>
      </c>
      <c r="K146" s="221"/>
      <c r="L146" s="509">
        <v>24.538269862149356</v>
      </c>
      <c r="M146" s="509"/>
      <c r="N146" s="221" t="s">
        <v>1459</v>
      </c>
      <c r="O146" s="416"/>
      <c r="P146" s="194"/>
      <c r="Q146" s="489">
        <v>691</v>
      </c>
      <c r="R146" s="194"/>
      <c r="S146" s="220">
        <v>2.5604847904410089E-2</v>
      </c>
      <c r="T146" s="221"/>
      <c r="U146" s="509">
        <v>25.604847904410089</v>
      </c>
      <c r="V146" s="509"/>
      <c r="W146" s="221" t="s">
        <v>1460</v>
      </c>
      <c r="X146" s="417"/>
      <c r="Y146" s="489">
        <v>656</v>
      </c>
      <c r="Z146" s="106"/>
      <c r="AA146" s="220">
        <v>2.5441527446300717E-2</v>
      </c>
      <c r="AB146" s="221"/>
      <c r="AC146" s="509">
        <v>25.441527446300718</v>
      </c>
      <c r="AD146" s="509"/>
      <c r="AE146" s="221" t="s">
        <v>1461</v>
      </c>
      <c r="AF146" s="417"/>
      <c r="AG146" s="489">
        <v>677</v>
      </c>
      <c r="AH146" s="106"/>
      <c r="AI146" s="220">
        <v>2.6845739943142301E-2</v>
      </c>
      <c r="AJ146" s="221"/>
      <c r="AK146" s="509">
        <v>26.845739943142302</v>
      </c>
      <c r="AL146" s="509"/>
      <c r="AM146" s="221" t="s">
        <v>1462</v>
      </c>
      <c r="AN146" s="557"/>
      <c r="AO146" s="489">
        <v>430</v>
      </c>
      <c r="AP146" s="106"/>
      <c r="AQ146" s="220">
        <v>1.7229210140989038E-2</v>
      </c>
      <c r="AR146" s="221"/>
      <c r="AS146" s="509">
        <v>27.125988989417628</v>
      </c>
      <c r="AT146" s="509"/>
      <c r="AU146" s="221" t="s">
        <v>1463</v>
      </c>
      <c r="AV146" s="557"/>
    </row>
    <row r="147" spans="1:48" x14ac:dyDescent="0.35">
      <c r="A147" s="10"/>
      <c r="B147" s="10"/>
      <c r="C147" s="10"/>
      <c r="E147" s="12" t="s">
        <v>323</v>
      </c>
      <c r="F147" s="1152">
        <v>623</v>
      </c>
      <c r="G147" s="66"/>
      <c r="H147" s="489">
        <v>60</v>
      </c>
      <c r="I147" s="194"/>
      <c r="J147" s="220">
        <v>7.4953154278575894E-3</v>
      </c>
      <c r="K147" s="221"/>
      <c r="L147" s="509">
        <v>7.4953154278575891</v>
      </c>
      <c r="M147" s="509"/>
      <c r="N147" s="221" t="s">
        <v>1464</v>
      </c>
      <c r="O147" s="416"/>
      <c r="P147" s="194"/>
      <c r="Q147" s="489">
        <v>72</v>
      </c>
      <c r="R147" s="194"/>
      <c r="S147" s="220">
        <v>9.2442618417413972E-3</v>
      </c>
      <c r="T147" s="221"/>
      <c r="U147" s="509">
        <v>9.2442618417413964</v>
      </c>
      <c r="V147" s="509"/>
      <c r="W147" s="221" t="s">
        <v>1465</v>
      </c>
      <c r="X147" s="417"/>
      <c r="Y147" s="489">
        <v>109</v>
      </c>
      <c r="Z147" s="106"/>
      <c r="AA147" s="220">
        <v>1.4084927040674327E-2</v>
      </c>
      <c r="AB147" s="221"/>
      <c r="AC147" s="509">
        <v>14.084927040674327</v>
      </c>
      <c r="AD147" s="509"/>
      <c r="AE147" s="221" t="s">
        <v>1466</v>
      </c>
      <c r="AF147" s="417"/>
      <c r="AG147" s="489">
        <v>228</v>
      </c>
      <c r="AH147" s="106"/>
      <c r="AI147" s="220">
        <v>2.9421106964186452E-2</v>
      </c>
      <c r="AJ147" s="221"/>
      <c r="AK147" s="509">
        <v>29.421106964186453</v>
      </c>
      <c r="AL147" s="509"/>
      <c r="AM147" s="221" t="s">
        <v>1467</v>
      </c>
      <c r="AN147" s="557"/>
      <c r="AO147" s="489">
        <v>154</v>
      </c>
      <c r="AP147" s="106"/>
      <c r="AQ147" s="220">
        <v>2.0262542635960321E-2</v>
      </c>
      <c r="AR147" s="221"/>
      <c r="AS147" s="509">
        <v>29.999089097395803</v>
      </c>
      <c r="AT147" s="509"/>
      <c r="AU147" s="221" t="s">
        <v>1468</v>
      </c>
      <c r="AV147" s="557"/>
    </row>
    <row r="148" spans="1:48" x14ac:dyDescent="0.35">
      <c r="A148" s="10"/>
      <c r="B148" s="10"/>
      <c r="C148" s="10"/>
      <c r="D148" s="22" t="s">
        <v>3</v>
      </c>
      <c r="E148" s="36"/>
      <c r="F148" s="1152">
        <v>7603</v>
      </c>
      <c r="G148" s="224"/>
      <c r="H148" s="1047">
        <v>1294</v>
      </c>
      <c r="I148" s="221"/>
      <c r="J148" s="220">
        <v>1.1580861218985123E-2</v>
      </c>
      <c r="K148" s="221"/>
      <c r="L148" s="509">
        <v>11.580861218985124</v>
      </c>
      <c r="M148" s="509"/>
      <c r="N148" s="221" t="s">
        <v>1469</v>
      </c>
      <c r="O148" s="301"/>
      <c r="P148" s="754"/>
      <c r="Q148" s="1047">
        <v>1285</v>
      </c>
      <c r="R148" s="221"/>
      <c r="S148" s="220">
        <v>1.1852502506373248E-2</v>
      </c>
      <c r="T148" s="221"/>
      <c r="U148" s="611">
        <v>11.852502506373249</v>
      </c>
      <c r="V148" s="611"/>
      <c r="W148" s="106" t="s">
        <v>1470</v>
      </c>
      <c r="X148" s="417"/>
      <c r="Y148" s="1047">
        <v>1057</v>
      </c>
      <c r="Z148" s="106"/>
      <c r="AA148" s="261">
        <v>1.0394752469330526E-2</v>
      </c>
      <c r="AB148" s="106"/>
      <c r="AC148" s="611">
        <v>10.394752469330527</v>
      </c>
      <c r="AD148" s="611"/>
      <c r="AE148" s="106" t="s">
        <v>1471</v>
      </c>
      <c r="AF148" s="417"/>
      <c r="AG148" s="1047">
        <v>1712</v>
      </c>
      <c r="AH148" s="11"/>
      <c r="AI148" s="207">
        <v>1.8114617933439197E-2</v>
      </c>
      <c r="AJ148" s="11"/>
      <c r="AK148" s="612">
        <v>18.114617933439195</v>
      </c>
      <c r="AL148" s="612"/>
      <c r="AM148" s="11" t="s">
        <v>1472</v>
      </c>
      <c r="AN148" s="557"/>
      <c r="AO148" s="1047">
        <v>2255</v>
      </c>
      <c r="AP148" s="11"/>
      <c r="AQ148" s="207">
        <v>2.4659589985422115E-2</v>
      </c>
      <c r="AR148" s="11"/>
      <c r="AS148" s="612">
        <v>24.659589985422116</v>
      </c>
      <c r="AT148" s="612"/>
      <c r="AU148" s="11" t="s">
        <v>1473</v>
      </c>
      <c r="AV148" s="557"/>
    </row>
    <row r="149" spans="1:48" x14ac:dyDescent="0.35">
      <c r="A149" s="10"/>
      <c r="B149" s="10"/>
      <c r="C149" s="10"/>
      <c r="D149" s="22" t="s">
        <v>4</v>
      </c>
      <c r="E149" s="36"/>
      <c r="F149" s="1152">
        <v>4352</v>
      </c>
      <c r="G149" s="224"/>
      <c r="H149" s="489">
        <v>967</v>
      </c>
      <c r="I149" s="221"/>
      <c r="J149" s="220">
        <v>2.3352064273440765E-2</v>
      </c>
      <c r="K149" s="221"/>
      <c r="L149" s="509">
        <v>23.352064273440764</v>
      </c>
      <c r="M149" s="509"/>
      <c r="N149" s="221" t="s">
        <v>1474</v>
      </c>
      <c r="O149" s="301"/>
      <c r="P149" s="754"/>
      <c r="Q149" s="489">
        <v>789</v>
      </c>
      <c r="R149" s="221"/>
      <c r="S149" s="220">
        <v>2.0476691468145042E-2</v>
      </c>
      <c r="T149" s="221"/>
      <c r="U149" s="611">
        <v>20.476691468145042</v>
      </c>
      <c r="V149" s="611"/>
      <c r="W149" s="106" t="s">
        <v>1475</v>
      </c>
      <c r="X149" s="417"/>
      <c r="Y149" s="489">
        <v>691</v>
      </c>
      <c r="Z149" s="106"/>
      <c r="AA149" s="261">
        <v>1.9190999905999779E-2</v>
      </c>
      <c r="AB149" s="106"/>
      <c r="AC149" s="611">
        <v>19.190999905999778</v>
      </c>
      <c r="AD149" s="611"/>
      <c r="AE149" s="106" t="s">
        <v>1476</v>
      </c>
      <c r="AF149" s="417"/>
      <c r="AG149" s="489">
        <v>995</v>
      </c>
      <c r="AH149" s="11"/>
      <c r="AI149" s="207">
        <v>2.8784807140679484E-2</v>
      </c>
      <c r="AJ149" s="11"/>
      <c r="AK149" s="612">
        <v>28.784807140679483</v>
      </c>
      <c r="AL149" s="612"/>
      <c r="AM149" s="11" t="s">
        <v>1477</v>
      </c>
      <c r="AN149" s="557"/>
      <c r="AO149" s="489">
        <v>910</v>
      </c>
      <c r="AP149" s="11"/>
      <c r="AQ149" s="207">
        <v>2.7034129731829663E-2</v>
      </c>
      <c r="AR149" s="11"/>
      <c r="AS149" s="612">
        <v>27.034129731829662</v>
      </c>
      <c r="AT149" s="612"/>
      <c r="AU149" s="11" t="s">
        <v>1478</v>
      </c>
      <c r="AV149" s="557"/>
    </row>
    <row r="150" spans="1:48" x14ac:dyDescent="0.35">
      <c r="A150" s="10"/>
      <c r="B150" s="10"/>
      <c r="C150" s="10"/>
      <c r="D150" s="22" t="s">
        <v>14</v>
      </c>
      <c r="E150" s="36"/>
      <c r="F150" s="1152">
        <v>5</v>
      </c>
      <c r="G150" s="224"/>
      <c r="H150" s="1047">
        <v>0</v>
      </c>
      <c r="I150" s="221"/>
      <c r="J150" s="220" t="s">
        <v>317</v>
      </c>
      <c r="K150" s="221"/>
      <c r="L150" s="509" t="s">
        <v>317</v>
      </c>
      <c r="M150" s="509"/>
      <c r="N150" s="221" t="s">
        <v>317</v>
      </c>
      <c r="O150" s="301"/>
      <c r="P150" s="754"/>
      <c r="Q150" s="1047">
        <v>2</v>
      </c>
      <c r="R150" s="221"/>
      <c r="S150" s="220" t="s">
        <v>317</v>
      </c>
      <c r="T150" s="221"/>
      <c r="U150" s="611" t="s">
        <v>317</v>
      </c>
      <c r="V150" s="611"/>
      <c r="W150" s="106" t="s">
        <v>317</v>
      </c>
      <c r="X150" s="417"/>
      <c r="Y150" s="1047">
        <v>1</v>
      </c>
      <c r="Z150" s="106"/>
      <c r="AA150" s="261" t="s">
        <v>317</v>
      </c>
      <c r="AB150" s="106"/>
      <c r="AC150" s="611" t="s">
        <v>317</v>
      </c>
      <c r="AD150" s="611"/>
      <c r="AE150" s="106" t="s">
        <v>317</v>
      </c>
      <c r="AF150" s="417"/>
      <c r="AG150" s="1047">
        <v>0</v>
      </c>
      <c r="AH150" s="11"/>
      <c r="AI150" s="207" t="s">
        <v>317</v>
      </c>
      <c r="AJ150" s="11"/>
      <c r="AK150" s="612" t="s">
        <v>317</v>
      </c>
      <c r="AL150" s="612"/>
      <c r="AM150" s="11" t="s">
        <v>317</v>
      </c>
      <c r="AN150" s="557"/>
      <c r="AO150" s="1047">
        <v>2</v>
      </c>
      <c r="AP150" s="11"/>
      <c r="AQ150" s="207" t="s">
        <v>317</v>
      </c>
      <c r="AR150" s="11"/>
      <c r="AS150" s="612" t="s">
        <v>317</v>
      </c>
      <c r="AT150" s="612"/>
      <c r="AU150" s="11" t="s">
        <v>317</v>
      </c>
      <c r="AV150" s="557"/>
    </row>
    <row r="151" spans="1:48" x14ac:dyDescent="0.35">
      <c r="A151" s="169"/>
      <c r="B151" s="169"/>
      <c r="C151" s="169" t="s">
        <v>144</v>
      </c>
      <c r="D151" s="169"/>
      <c r="E151" s="170"/>
      <c r="F151" s="1150">
        <v>15743</v>
      </c>
      <c r="G151" s="305"/>
      <c r="H151" s="1056">
        <v>3027</v>
      </c>
      <c r="I151" s="299"/>
      <c r="J151" s="316">
        <v>1.5938115510531245E-2</v>
      </c>
      <c r="K151" s="317"/>
      <c r="L151" s="673">
        <v>15.938115510531246</v>
      </c>
      <c r="M151" s="673"/>
      <c r="N151" s="317" t="s">
        <v>1449</v>
      </c>
      <c r="O151" s="665"/>
      <c r="P151" s="772"/>
      <c r="Q151" s="1056">
        <v>2839</v>
      </c>
      <c r="R151" s="299"/>
      <c r="S151" s="316">
        <v>1.5622658633035361E-2</v>
      </c>
      <c r="T151" s="317"/>
      <c r="U151" s="675">
        <v>15.622658633035361</v>
      </c>
      <c r="V151" s="675"/>
      <c r="W151" s="298" t="s">
        <v>1450</v>
      </c>
      <c r="X151" s="669"/>
      <c r="Y151" s="493">
        <v>2514</v>
      </c>
      <c r="Z151" s="300"/>
      <c r="AA151" s="318">
        <v>1.4683233564141317E-2</v>
      </c>
      <c r="AB151" s="300"/>
      <c r="AC151" s="675">
        <v>14.683233564141318</v>
      </c>
      <c r="AD151" s="675"/>
      <c r="AE151" s="300" t="s">
        <v>1451</v>
      </c>
      <c r="AF151" s="669"/>
      <c r="AG151" s="493">
        <v>3612</v>
      </c>
      <c r="AH151" s="298"/>
      <c r="AI151" s="206">
        <v>2.2290242156451333E-2</v>
      </c>
      <c r="AJ151" s="193"/>
      <c r="AK151" s="610">
        <v>22.290242156451331</v>
      </c>
      <c r="AL151" s="610"/>
      <c r="AM151" s="193" t="s">
        <v>1452</v>
      </c>
      <c r="AN151" s="413"/>
      <c r="AO151" s="493">
        <v>3751</v>
      </c>
      <c r="AP151" s="298"/>
      <c r="AQ151" s="206">
        <v>2.379107684591493E-2</v>
      </c>
      <c r="AR151" s="193"/>
      <c r="AS151" s="610">
        <v>23.79107684591493</v>
      </c>
      <c r="AT151" s="610"/>
      <c r="AU151" s="193" t="s">
        <v>1453</v>
      </c>
      <c r="AV151" s="413"/>
    </row>
    <row r="152" spans="1:48" x14ac:dyDescent="0.35">
      <c r="A152" s="22"/>
      <c r="B152" s="10"/>
      <c r="C152" s="10"/>
      <c r="D152" s="22" t="s">
        <v>145</v>
      </c>
      <c r="E152" s="26"/>
      <c r="F152" s="1152">
        <v>12808</v>
      </c>
      <c r="G152" s="301"/>
      <c r="H152" s="1047">
        <v>2153</v>
      </c>
      <c r="I152" s="222"/>
      <c r="J152" s="246">
        <v>1.2505456532491445E-2</v>
      </c>
      <c r="K152" s="247"/>
      <c r="L152" s="510">
        <v>12.505456532491445</v>
      </c>
      <c r="M152" s="510"/>
      <c r="N152" s="247" t="s">
        <v>2832</v>
      </c>
      <c r="O152" s="503"/>
      <c r="P152" s="752"/>
      <c r="Q152" s="1047">
        <v>2423</v>
      </c>
      <c r="R152" s="222"/>
      <c r="S152" s="246">
        <v>1.4719035073536765E-2</v>
      </c>
      <c r="T152" s="247"/>
      <c r="U152" s="645">
        <v>14.719035073536766</v>
      </c>
      <c r="V152" s="645"/>
      <c r="W152" s="256" t="s">
        <v>1451</v>
      </c>
      <c r="X152" s="416"/>
      <c r="Y152" s="1047">
        <v>2086</v>
      </c>
      <c r="Z152" s="194"/>
      <c r="AA152" s="205">
        <v>1.3465542402952307E-2</v>
      </c>
      <c r="AB152" s="194"/>
      <c r="AC152" s="645">
        <v>13.465542402952307</v>
      </c>
      <c r="AD152" s="645"/>
      <c r="AE152" s="194" t="s">
        <v>2833</v>
      </c>
      <c r="AF152" s="416"/>
      <c r="AG152" s="1047">
        <v>2901</v>
      </c>
      <c r="AH152" s="256"/>
      <c r="AI152" s="207">
        <v>1.9830296452757329E-2</v>
      </c>
      <c r="AJ152" s="11"/>
      <c r="AK152" s="612">
        <v>19.830296452757327</v>
      </c>
      <c r="AL152" s="612"/>
      <c r="AM152" s="11" t="s">
        <v>2834</v>
      </c>
      <c r="AN152" s="557"/>
      <c r="AO152" s="1047">
        <v>3245</v>
      </c>
      <c r="AP152" s="256"/>
      <c r="AQ152" s="207">
        <v>2.2820897742794929E-2</v>
      </c>
      <c r="AR152" s="11"/>
      <c r="AS152" s="612">
        <v>22.82089774279493</v>
      </c>
      <c r="AT152" s="612"/>
      <c r="AU152" s="11" t="s">
        <v>2835</v>
      </c>
      <c r="AV152" s="557"/>
    </row>
    <row r="153" spans="1:48" x14ac:dyDescent="0.35">
      <c r="A153" s="26"/>
      <c r="B153" s="26"/>
      <c r="C153" s="9"/>
      <c r="D153" s="66" t="s">
        <v>146</v>
      </c>
      <c r="E153" s="155"/>
      <c r="F153" s="1152">
        <v>2063</v>
      </c>
      <c r="G153" s="304"/>
      <c r="H153" s="489">
        <v>462</v>
      </c>
      <c r="I153" s="222"/>
      <c r="J153" s="246">
        <v>2.6017570307220461E-2</v>
      </c>
      <c r="K153" s="247"/>
      <c r="L153" s="510">
        <v>26.01757030722046</v>
      </c>
      <c r="M153" s="510"/>
      <c r="N153" s="247" t="s">
        <v>2836</v>
      </c>
      <c r="O153" s="503"/>
      <c r="P153" s="752"/>
      <c r="Q153" s="489">
        <v>359</v>
      </c>
      <c r="R153" s="222"/>
      <c r="S153" s="246">
        <v>2.0986222030361896E-2</v>
      </c>
      <c r="T153" s="247"/>
      <c r="U153" s="645">
        <v>20.986222030361898</v>
      </c>
      <c r="V153" s="645"/>
      <c r="W153" s="256" t="s">
        <v>2837</v>
      </c>
      <c r="X153" s="416"/>
      <c r="Y153" s="489">
        <v>351</v>
      </c>
      <c r="Z153" s="194"/>
      <c r="AA153" s="205">
        <v>2.1531405274557269E-2</v>
      </c>
      <c r="AB153" s="194"/>
      <c r="AC153" s="645">
        <v>21.531405274557269</v>
      </c>
      <c r="AD153" s="645"/>
      <c r="AE153" s="194" t="s">
        <v>2838</v>
      </c>
      <c r="AF153" s="416"/>
      <c r="AG153" s="489">
        <v>442</v>
      </c>
      <c r="AH153" s="256"/>
      <c r="AI153" s="207">
        <v>2.8058695705251848E-2</v>
      </c>
      <c r="AJ153" s="11"/>
      <c r="AK153" s="612">
        <v>28.058695705251846</v>
      </c>
      <c r="AL153" s="612"/>
      <c r="AM153" s="11" t="s">
        <v>2839</v>
      </c>
      <c r="AN153" s="557"/>
      <c r="AO153" s="489">
        <v>449</v>
      </c>
      <c r="AP153" s="256"/>
      <c r="AQ153" s="207">
        <v>2.9024061578546957E-2</v>
      </c>
      <c r="AR153" s="11"/>
      <c r="AS153" s="612">
        <v>29.024061578546956</v>
      </c>
      <c r="AT153" s="612"/>
      <c r="AU153" s="11" t="s">
        <v>2840</v>
      </c>
      <c r="AV153" s="557"/>
    </row>
    <row r="154" spans="1:48" x14ac:dyDescent="0.35">
      <c r="A154" s="26"/>
      <c r="B154" s="26"/>
      <c r="C154" s="9"/>
      <c r="D154" s="66" t="s">
        <v>14</v>
      </c>
      <c r="E154" s="155"/>
      <c r="F154" s="1152">
        <v>872</v>
      </c>
      <c r="G154" s="303"/>
      <c r="H154" s="489">
        <v>412</v>
      </c>
      <c r="I154" s="222"/>
      <c r="J154" s="246" t="s">
        <v>317</v>
      </c>
      <c r="K154" s="247"/>
      <c r="L154" s="510" t="s">
        <v>317</v>
      </c>
      <c r="M154" s="510"/>
      <c r="N154" s="247" t="s">
        <v>317</v>
      </c>
      <c r="O154" s="503"/>
      <c r="P154" s="752"/>
      <c r="Q154" s="489">
        <v>57</v>
      </c>
      <c r="R154" s="222"/>
      <c r="S154" s="246" t="s">
        <v>317</v>
      </c>
      <c r="T154" s="247"/>
      <c r="U154" s="645" t="s">
        <v>317</v>
      </c>
      <c r="V154" s="645"/>
      <c r="W154" s="256" t="s">
        <v>317</v>
      </c>
      <c r="X154" s="416"/>
      <c r="Y154" s="489">
        <v>77</v>
      </c>
      <c r="Z154" s="194"/>
      <c r="AA154" s="205" t="s">
        <v>317</v>
      </c>
      <c r="AB154" s="194"/>
      <c r="AC154" s="645" t="s">
        <v>317</v>
      </c>
      <c r="AD154" s="645"/>
      <c r="AE154" s="194" t="s">
        <v>317</v>
      </c>
      <c r="AF154" s="416"/>
      <c r="AG154" s="489">
        <v>269</v>
      </c>
      <c r="AH154" s="256"/>
      <c r="AI154" s="207" t="s">
        <v>317</v>
      </c>
      <c r="AJ154" s="11"/>
      <c r="AK154" s="612" t="s">
        <v>317</v>
      </c>
      <c r="AL154" s="612"/>
      <c r="AM154" s="11" t="s">
        <v>317</v>
      </c>
      <c r="AN154" s="557"/>
      <c r="AO154" s="489">
        <v>57</v>
      </c>
      <c r="AP154" s="256"/>
      <c r="AQ154" s="207" t="s">
        <v>317</v>
      </c>
      <c r="AR154" s="11"/>
      <c r="AS154" s="612" t="s">
        <v>317</v>
      </c>
      <c r="AT154" s="612"/>
      <c r="AU154" s="11" t="s">
        <v>317</v>
      </c>
      <c r="AV154" s="557"/>
    </row>
    <row r="155" spans="1:48" x14ac:dyDescent="0.35">
      <c r="A155" s="65"/>
      <c r="B155" s="65"/>
      <c r="C155" s="65" t="s">
        <v>147</v>
      </c>
      <c r="D155" s="5"/>
      <c r="E155" s="172"/>
      <c r="F155" s="1150">
        <v>15743</v>
      </c>
      <c r="G155" s="320"/>
      <c r="H155" s="1056">
        <v>3027</v>
      </c>
      <c r="I155" s="299"/>
      <c r="J155" s="316">
        <v>1.5938115510531245E-2</v>
      </c>
      <c r="K155" s="317"/>
      <c r="L155" s="673">
        <v>15.938115510531246</v>
      </c>
      <c r="M155" s="673"/>
      <c r="N155" s="317" t="s">
        <v>1449</v>
      </c>
      <c r="O155" s="665"/>
      <c r="P155" s="772"/>
      <c r="Q155" s="1056">
        <v>2839</v>
      </c>
      <c r="R155" s="299"/>
      <c r="S155" s="316">
        <v>1.5622658633035361E-2</v>
      </c>
      <c r="T155" s="317"/>
      <c r="U155" s="675">
        <v>15.622658633035361</v>
      </c>
      <c r="V155" s="675"/>
      <c r="W155" s="298" t="s">
        <v>1450</v>
      </c>
      <c r="X155" s="669"/>
      <c r="Y155" s="1193">
        <v>2514</v>
      </c>
      <c r="Z155" s="300"/>
      <c r="AA155" s="318">
        <v>1.4683233564141317E-2</v>
      </c>
      <c r="AB155" s="300"/>
      <c r="AC155" s="675">
        <v>14.683233564141318</v>
      </c>
      <c r="AD155" s="675"/>
      <c r="AE155" s="300" t="s">
        <v>1451</v>
      </c>
      <c r="AF155" s="669"/>
      <c r="AG155" s="493">
        <v>3612</v>
      </c>
      <c r="AH155" s="298"/>
      <c r="AI155" s="318">
        <v>2.2290242156451333E-2</v>
      </c>
      <c r="AJ155" s="298"/>
      <c r="AK155" s="675">
        <v>22.290242156451331</v>
      </c>
      <c r="AL155" s="675"/>
      <c r="AM155" s="298" t="s">
        <v>1452</v>
      </c>
      <c r="AN155" s="568"/>
      <c r="AO155" s="493">
        <v>3751</v>
      </c>
      <c r="AP155" s="298"/>
      <c r="AQ155" s="318">
        <v>2.379107684591493E-2</v>
      </c>
      <c r="AR155" s="298"/>
      <c r="AS155" s="675">
        <v>23.79107684591493</v>
      </c>
      <c r="AT155" s="675"/>
      <c r="AU155" s="298" t="s">
        <v>1453</v>
      </c>
      <c r="AV155" s="568"/>
    </row>
    <row r="156" spans="1:48" x14ac:dyDescent="0.35">
      <c r="A156" s="26"/>
      <c r="B156" s="26"/>
      <c r="C156" s="26"/>
      <c r="D156" s="7" t="s">
        <v>161</v>
      </c>
      <c r="E156" s="155"/>
      <c r="F156" s="1152">
        <v>1281</v>
      </c>
      <c r="G156" s="301"/>
      <c r="H156" s="1191">
        <v>209</v>
      </c>
      <c r="I156" s="222"/>
      <c r="J156" s="246">
        <v>6.6131191432396248E-3</v>
      </c>
      <c r="K156" s="222"/>
      <c r="L156" s="510">
        <v>6.6131191432396248</v>
      </c>
      <c r="M156" s="510"/>
      <c r="N156" s="222" t="s">
        <v>2841</v>
      </c>
      <c r="O156" s="503"/>
      <c r="P156" s="752"/>
      <c r="Q156" s="1191">
        <v>221</v>
      </c>
      <c r="R156" s="222"/>
      <c r="S156" s="246">
        <v>7.3510974193119194E-3</v>
      </c>
      <c r="T156" s="222"/>
      <c r="U156" s="645">
        <v>7.3510974193119196</v>
      </c>
      <c r="V156" s="645"/>
      <c r="W156" s="256" t="s">
        <v>2842</v>
      </c>
      <c r="X156" s="416"/>
      <c r="Y156" s="1191">
        <v>210</v>
      </c>
      <c r="Z156" s="194"/>
      <c r="AA156" s="205">
        <v>7.350941485967241E-3</v>
      </c>
      <c r="AB156" s="194"/>
      <c r="AC156" s="645">
        <v>7.3509414859672413</v>
      </c>
      <c r="AD156" s="645"/>
      <c r="AE156" s="194" t="s">
        <v>2842</v>
      </c>
      <c r="AF156" s="416"/>
      <c r="AG156" s="1191">
        <v>299</v>
      </c>
      <c r="AH156" s="256"/>
      <c r="AI156" s="205">
        <v>1.0790478173363869E-2</v>
      </c>
      <c r="AJ156" s="256"/>
      <c r="AK156" s="645">
        <v>10.790478173363869</v>
      </c>
      <c r="AL156" s="645"/>
      <c r="AM156" s="256" t="s">
        <v>2843</v>
      </c>
      <c r="AN156" s="507"/>
      <c r="AO156" s="1191">
        <v>342</v>
      </c>
      <c r="AP156" s="256"/>
      <c r="AQ156" s="205">
        <v>1.255783212161269E-2</v>
      </c>
      <c r="AR156" s="256"/>
      <c r="AS156" s="645">
        <v>12.557832121612691</v>
      </c>
      <c r="AT156" s="645"/>
      <c r="AU156" s="256" t="s">
        <v>2844</v>
      </c>
      <c r="AV156" s="507"/>
    </row>
    <row r="157" spans="1:48" x14ac:dyDescent="0.35">
      <c r="A157" s="26"/>
      <c r="B157" s="26"/>
      <c r="C157" s="26"/>
      <c r="D157" s="7" t="s">
        <v>148</v>
      </c>
      <c r="E157" s="155"/>
      <c r="F157" s="1152">
        <v>12877</v>
      </c>
      <c r="G157" s="301"/>
      <c r="H157" s="1054">
        <v>2010</v>
      </c>
      <c r="I157" s="222"/>
      <c r="J157" s="246">
        <v>1.2695947840206943E-2</v>
      </c>
      <c r="K157" s="222"/>
      <c r="L157" s="510">
        <v>12.695947840206943</v>
      </c>
      <c r="M157" s="510"/>
      <c r="N157" s="222" t="s">
        <v>2845</v>
      </c>
      <c r="O157" s="503"/>
      <c r="P157" s="752"/>
      <c r="Q157" s="1054">
        <v>2506</v>
      </c>
      <c r="R157" s="222"/>
      <c r="S157" s="246">
        <v>1.6523836768148933E-2</v>
      </c>
      <c r="T157" s="247"/>
      <c r="U157" s="645">
        <v>16.523836768148932</v>
      </c>
      <c r="V157" s="645"/>
      <c r="W157" s="256" t="s">
        <v>2846</v>
      </c>
      <c r="X157" s="416"/>
      <c r="Y157" s="415">
        <v>2130</v>
      </c>
      <c r="Z157" s="194"/>
      <c r="AA157" s="205">
        <v>1.4931868295421273E-2</v>
      </c>
      <c r="AB157" s="194"/>
      <c r="AC157" s="645">
        <v>14.931868295421273</v>
      </c>
      <c r="AD157" s="645"/>
      <c r="AE157" s="194" t="s">
        <v>2847</v>
      </c>
      <c r="AF157" s="416"/>
      <c r="AG157" s="415">
        <v>2913</v>
      </c>
      <c r="AH157" s="256"/>
      <c r="AI157" s="205">
        <v>2.1684693820872944E-2</v>
      </c>
      <c r="AJ157" s="256"/>
      <c r="AK157" s="645">
        <v>21.684693820872944</v>
      </c>
      <c r="AL157" s="645"/>
      <c r="AM157" s="256" t="s">
        <v>2848</v>
      </c>
      <c r="AN157" s="507"/>
      <c r="AO157" s="415">
        <v>3318</v>
      </c>
      <c r="AP157" s="256"/>
      <c r="AQ157" s="205">
        <v>2.5100614276636304E-2</v>
      </c>
      <c r="AR157" s="256"/>
      <c r="AS157" s="645">
        <v>25.100614276636303</v>
      </c>
      <c r="AT157" s="645"/>
      <c r="AU157" s="256" t="s">
        <v>2849</v>
      </c>
      <c r="AV157" s="507"/>
    </row>
    <row r="158" spans="1:48" x14ac:dyDescent="0.35">
      <c r="A158" s="26"/>
      <c r="B158" s="26"/>
      <c r="C158" s="26"/>
      <c r="D158" s="7" t="s">
        <v>14</v>
      </c>
      <c r="E158" s="155"/>
      <c r="F158" s="1152">
        <v>1585</v>
      </c>
      <c r="G158" s="301"/>
      <c r="H158" s="1191">
        <v>808</v>
      </c>
      <c r="I158" s="222"/>
      <c r="J158" s="246" t="s">
        <v>317</v>
      </c>
      <c r="K158" s="222"/>
      <c r="L158" s="510" t="s">
        <v>317</v>
      </c>
      <c r="M158" s="510"/>
      <c r="N158" s="222" t="s">
        <v>317</v>
      </c>
      <c r="O158" s="503"/>
      <c r="P158" s="752"/>
      <c r="Q158" s="1191">
        <v>112</v>
      </c>
      <c r="R158" s="222"/>
      <c r="S158" s="246" t="s">
        <v>317</v>
      </c>
      <c r="T158" s="247"/>
      <c r="U158" s="645" t="s">
        <v>317</v>
      </c>
      <c r="V158" s="645"/>
      <c r="W158" s="256" t="s">
        <v>317</v>
      </c>
      <c r="X158" s="416"/>
      <c r="Y158" s="1191">
        <v>174</v>
      </c>
      <c r="Z158" s="194"/>
      <c r="AA158" s="205" t="s">
        <v>317</v>
      </c>
      <c r="AB158" s="194"/>
      <c r="AC158" s="645" t="s">
        <v>317</v>
      </c>
      <c r="AD158" s="645"/>
      <c r="AE158" s="194" t="s">
        <v>317</v>
      </c>
      <c r="AF158" s="416"/>
      <c r="AG158" s="1191">
        <v>400</v>
      </c>
      <c r="AH158" s="256"/>
      <c r="AI158" s="205" t="s">
        <v>317</v>
      </c>
      <c r="AJ158" s="256"/>
      <c r="AK158" s="645" t="s">
        <v>317</v>
      </c>
      <c r="AL158" s="645"/>
      <c r="AM158" s="256" t="s">
        <v>317</v>
      </c>
      <c r="AN158" s="507"/>
      <c r="AO158" s="1191">
        <v>91</v>
      </c>
      <c r="AP158" s="256"/>
      <c r="AQ158" s="205" t="s">
        <v>317</v>
      </c>
      <c r="AR158" s="256"/>
      <c r="AS158" s="645" t="s">
        <v>317</v>
      </c>
      <c r="AT158" s="645"/>
      <c r="AU158" s="256" t="s">
        <v>317</v>
      </c>
      <c r="AV158" s="507"/>
    </row>
    <row r="159" spans="1:48" x14ac:dyDescent="0.35">
      <c r="A159" s="31"/>
      <c r="B159" s="31"/>
      <c r="C159" s="31" t="s">
        <v>149</v>
      </c>
      <c r="D159" s="5"/>
      <c r="E159" s="172"/>
      <c r="F159" s="1150">
        <v>16789</v>
      </c>
      <c r="G159" s="305"/>
      <c r="H159" s="1056">
        <v>3027</v>
      </c>
      <c r="I159" s="299"/>
      <c r="J159" s="316">
        <v>1.5938115510531245E-2</v>
      </c>
      <c r="K159" s="317"/>
      <c r="L159" s="673">
        <v>15.938115510531246</v>
      </c>
      <c r="M159" s="673"/>
      <c r="N159" s="317" t="s">
        <v>1449</v>
      </c>
      <c r="O159" s="665"/>
      <c r="P159" s="772"/>
      <c r="Q159" s="1056">
        <v>2839</v>
      </c>
      <c r="R159" s="299"/>
      <c r="S159" s="316">
        <v>1.5622658633035361E-2</v>
      </c>
      <c r="T159" s="317"/>
      <c r="U159" s="675">
        <v>15.622658633035361</v>
      </c>
      <c r="V159" s="675"/>
      <c r="W159" s="298" t="s">
        <v>1450</v>
      </c>
      <c r="X159" s="669"/>
      <c r="Y159" s="493">
        <v>2514</v>
      </c>
      <c r="Z159" s="300"/>
      <c r="AA159" s="318">
        <v>1.4683233564141317E-2</v>
      </c>
      <c r="AB159" s="300"/>
      <c r="AC159" s="675">
        <v>14.683233564141318</v>
      </c>
      <c r="AD159" s="675"/>
      <c r="AE159" s="300" t="s">
        <v>1451</v>
      </c>
      <c r="AF159" s="669"/>
      <c r="AG159" s="493">
        <v>3612</v>
      </c>
      <c r="AH159" s="298"/>
      <c r="AI159" s="318">
        <v>2.2290242156451333E-2</v>
      </c>
      <c r="AJ159" s="298"/>
      <c r="AK159" s="675">
        <v>22.290242156451331</v>
      </c>
      <c r="AL159" s="675"/>
      <c r="AM159" s="298" t="s">
        <v>1452</v>
      </c>
      <c r="AN159" s="569"/>
      <c r="AO159" s="493">
        <v>4797</v>
      </c>
      <c r="AP159" s="298"/>
      <c r="AQ159" s="318">
        <v>3.0425432052746979E-2</v>
      </c>
      <c r="AR159" s="298"/>
      <c r="AS159" s="675">
        <v>30.425432052746981</v>
      </c>
      <c r="AT159" s="675"/>
      <c r="AU159" s="298" t="s">
        <v>2850</v>
      </c>
      <c r="AV159" s="569"/>
    </row>
    <row r="160" spans="1:48" x14ac:dyDescent="0.35">
      <c r="C160" s="12"/>
      <c r="D160" s="7" t="s">
        <v>320</v>
      </c>
      <c r="E160" s="155"/>
      <c r="F160" s="1152">
        <v>1445</v>
      </c>
      <c r="G160" s="303"/>
      <c r="H160" s="1054">
        <v>186</v>
      </c>
      <c r="I160" s="222"/>
      <c r="J160" s="246">
        <v>1.8061759564964072E-2</v>
      </c>
      <c r="K160" s="247"/>
      <c r="L160" s="510">
        <v>18.061759564964071</v>
      </c>
      <c r="M160" s="510"/>
      <c r="N160" s="247" t="s">
        <v>2851</v>
      </c>
      <c r="O160" s="503"/>
      <c r="P160" s="752"/>
      <c r="Q160" s="1054">
        <v>210</v>
      </c>
      <c r="R160" s="222"/>
      <c r="S160" s="246">
        <v>2.3074777493217027E-2</v>
      </c>
      <c r="T160" s="247"/>
      <c r="U160" s="645">
        <v>23.074777493217027</v>
      </c>
      <c r="V160" s="645"/>
      <c r="W160" s="256" t="s">
        <v>2852</v>
      </c>
      <c r="X160" s="416"/>
      <c r="Y160" s="415">
        <v>246</v>
      </c>
      <c r="Z160" s="194"/>
      <c r="AA160" s="205">
        <v>2.9460806441211969E-2</v>
      </c>
      <c r="AB160" s="194"/>
      <c r="AC160" s="645">
        <v>29.460806441211968</v>
      </c>
      <c r="AD160" s="645"/>
      <c r="AE160" s="194" t="s">
        <v>2853</v>
      </c>
      <c r="AF160" s="416"/>
      <c r="AG160" s="415">
        <v>341</v>
      </c>
      <c r="AH160" s="256"/>
      <c r="AI160" s="205">
        <v>4.4505351083268078E-2</v>
      </c>
      <c r="AJ160" s="256"/>
      <c r="AK160" s="645">
        <v>44.505351083268081</v>
      </c>
      <c r="AL160" s="645"/>
      <c r="AM160" s="256" t="s">
        <v>2854</v>
      </c>
      <c r="AN160" s="507"/>
      <c r="AO160" s="415">
        <v>462</v>
      </c>
      <c r="AP160" s="256"/>
      <c r="AQ160" s="205">
        <v>6.0183978996733271E-2</v>
      </c>
      <c r="AR160" s="256"/>
      <c r="AS160" s="645">
        <v>60.183978996733273</v>
      </c>
      <c r="AT160" s="645"/>
      <c r="AU160" s="256" t="s">
        <v>2855</v>
      </c>
      <c r="AV160" s="507"/>
    </row>
    <row r="161" spans="1:48" x14ac:dyDescent="0.35">
      <c r="C161" s="12"/>
      <c r="D161" s="7" t="s">
        <v>150</v>
      </c>
      <c r="E161" s="155"/>
      <c r="F161" s="1152">
        <v>5005</v>
      </c>
      <c r="G161" s="303"/>
      <c r="H161" s="415">
        <v>741</v>
      </c>
      <c r="I161" s="222"/>
      <c r="J161" s="246">
        <v>1.7181290888725591E-2</v>
      </c>
      <c r="K161" s="247"/>
      <c r="L161" s="510">
        <v>17.181290888725592</v>
      </c>
      <c r="M161" s="510"/>
      <c r="N161" s="247" t="s">
        <v>2856</v>
      </c>
      <c r="O161" s="503"/>
      <c r="P161" s="752"/>
      <c r="Q161" s="415">
        <v>909</v>
      </c>
      <c r="R161" s="222"/>
      <c r="S161" s="246">
        <v>2.2439415287741779E-2</v>
      </c>
      <c r="T161" s="247"/>
      <c r="U161" s="645">
        <v>22.439415287741777</v>
      </c>
      <c r="V161" s="645"/>
      <c r="W161" s="256" t="s">
        <v>2857</v>
      </c>
      <c r="X161" s="416"/>
      <c r="Y161" s="415">
        <v>742</v>
      </c>
      <c r="Z161" s="194"/>
      <c r="AA161" s="205">
        <v>1.9989804080854469E-2</v>
      </c>
      <c r="AB161" s="194"/>
      <c r="AC161" s="645">
        <v>19.989804080854469</v>
      </c>
      <c r="AD161" s="645"/>
      <c r="AE161" s="194" t="s">
        <v>2858</v>
      </c>
      <c r="AF161" s="416"/>
      <c r="AG161" s="1047">
        <v>1093</v>
      </c>
      <c r="AH161" s="256"/>
      <c r="AI161" s="205">
        <v>3.2130775353666916E-2</v>
      </c>
      <c r="AJ161" s="256"/>
      <c r="AK161" s="645">
        <v>32.130775353666913</v>
      </c>
      <c r="AL161" s="645"/>
      <c r="AM161" s="256" t="s">
        <v>2859</v>
      </c>
      <c r="AN161" s="507"/>
      <c r="AO161" s="1047">
        <v>1520</v>
      </c>
      <c r="AP161" s="256"/>
      <c r="AQ161" s="205">
        <v>4.7740884897596286E-2</v>
      </c>
      <c r="AR161" s="256"/>
      <c r="AS161" s="645">
        <v>47.740884897596288</v>
      </c>
      <c r="AT161" s="645"/>
      <c r="AU161" s="256" t="s">
        <v>2860</v>
      </c>
      <c r="AV161" s="507"/>
    </row>
    <row r="162" spans="1:48" x14ac:dyDescent="0.35">
      <c r="D162" s="7" t="s">
        <v>151</v>
      </c>
      <c r="E162" s="155"/>
      <c r="F162" s="1152">
        <v>3875</v>
      </c>
      <c r="G162" s="301"/>
      <c r="H162" s="415">
        <v>522</v>
      </c>
      <c r="I162" s="194"/>
      <c r="J162" s="246">
        <v>1.2109142884674065E-2</v>
      </c>
      <c r="K162" s="247"/>
      <c r="L162" s="645">
        <v>12.109142884674064</v>
      </c>
      <c r="M162" s="645"/>
      <c r="N162" s="247" t="s">
        <v>2861</v>
      </c>
      <c r="O162" s="416"/>
      <c r="P162" s="194"/>
      <c r="Q162" s="415">
        <v>702</v>
      </c>
      <c r="R162" s="194"/>
      <c r="S162" s="246">
        <v>1.6677418234781353E-2</v>
      </c>
      <c r="T162" s="247"/>
      <c r="U162" s="645">
        <v>16.677418234781353</v>
      </c>
      <c r="V162" s="645"/>
      <c r="W162" s="256" t="s">
        <v>2862</v>
      </c>
      <c r="X162" s="416"/>
      <c r="Y162" s="415">
        <v>624</v>
      </c>
      <c r="Z162" s="194"/>
      <c r="AA162" s="205">
        <v>1.5396616616274636E-2</v>
      </c>
      <c r="AB162" s="194"/>
      <c r="AC162" s="645">
        <v>15.396616616274635</v>
      </c>
      <c r="AD162" s="645"/>
      <c r="AE162" s="194" t="s">
        <v>2863</v>
      </c>
      <c r="AF162" s="416"/>
      <c r="AG162" s="415">
        <v>832</v>
      </c>
      <c r="AH162" s="256"/>
      <c r="AI162" s="205">
        <v>2.1348871269227507E-2</v>
      </c>
      <c r="AJ162" s="256"/>
      <c r="AK162" s="645">
        <v>21.348871269227505</v>
      </c>
      <c r="AL162" s="645"/>
      <c r="AM162" s="256" t="s">
        <v>2864</v>
      </c>
      <c r="AN162" s="507"/>
      <c r="AO162" s="1047">
        <v>1195</v>
      </c>
      <c r="AP162" s="256"/>
      <c r="AQ162" s="205">
        <v>3.1363626269131611E-2</v>
      </c>
      <c r="AR162" s="256"/>
      <c r="AS162" s="645">
        <v>31.363626269131611</v>
      </c>
      <c r="AT162" s="645"/>
      <c r="AU162" s="256" t="s">
        <v>2865</v>
      </c>
      <c r="AV162" s="507"/>
    </row>
    <row r="163" spans="1:48" x14ac:dyDescent="0.35">
      <c r="D163" s="7" t="s">
        <v>152</v>
      </c>
      <c r="E163" s="155"/>
      <c r="F163" s="1152">
        <v>2221</v>
      </c>
      <c r="G163" s="301"/>
      <c r="H163" s="415">
        <v>327</v>
      </c>
      <c r="I163" s="222"/>
      <c r="J163" s="246">
        <v>1.0065946035542188E-2</v>
      </c>
      <c r="K163" s="247"/>
      <c r="L163" s="510">
        <v>10.065946035542188</v>
      </c>
      <c r="M163" s="510"/>
      <c r="N163" s="247" t="s">
        <v>2866</v>
      </c>
      <c r="O163" s="503"/>
      <c r="P163" s="752"/>
      <c r="Q163" s="415">
        <v>425</v>
      </c>
      <c r="R163" s="222"/>
      <c r="S163" s="246">
        <v>1.2928694447564492E-2</v>
      </c>
      <c r="T163" s="247"/>
      <c r="U163" s="645">
        <v>12.928694447564492</v>
      </c>
      <c r="V163" s="645"/>
      <c r="W163" s="256" t="s">
        <v>2867</v>
      </c>
      <c r="X163" s="416"/>
      <c r="Y163" s="415">
        <v>349</v>
      </c>
      <c r="Z163" s="194"/>
      <c r="AA163" s="205">
        <v>1.0953857148375632E-2</v>
      </c>
      <c r="AB163" s="194"/>
      <c r="AC163" s="645">
        <v>10.953857148375633</v>
      </c>
      <c r="AD163" s="645"/>
      <c r="AE163" s="194" t="s">
        <v>2868</v>
      </c>
      <c r="AF163" s="416"/>
      <c r="AG163" s="415">
        <v>425</v>
      </c>
      <c r="AH163" s="256"/>
      <c r="AI163" s="205">
        <v>1.4068834158365417E-2</v>
      </c>
      <c r="AJ163" s="256"/>
      <c r="AK163" s="645">
        <v>14.068834158365418</v>
      </c>
      <c r="AL163" s="645"/>
      <c r="AM163" s="256" t="s">
        <v>2869</v>
      </c>
      <c r="AN163" s="507"/>
      <c r="AO163" s="415">
        <v>695</v>
      </c>
      <c r="AP163" s="256"/>
      <c r="AQ163" s="205">
        <v>2.3634075969101748E-2</v>
      </c>
      <c r="AR163" s="256"/>
      <c r="AS163" s="645">
        <v>23.634075969101747</v>
      </c>
      <c r="AT163" s="645"/>
      <c r="AU163" s="256" t="s">
        <v>2870</v>
      </c>
      <c r="AV163" s="507"/>
    </row>
    <row r="164" spans="1:48" x14ac:dyDescent="0.35">
      <c r="D164" s="7" t="s">
        <v>153</v>
      </c>
      <c r="E164" s="155"/>
      <c r="F164" s="1152">
        <v>1353</v>
      </c>
      <c r="G164" s="301"/>
      <c r="H164" s="415">
        <v>218</v>
      </c>
      <c r="I164" s="222"/>
      <c r="J164" s="246">
        <v>8.3064171028952288E-3</v>
      </c>
      <c r="K164" s="247"/>
      <c r="L164" s="510">
        <v>8.3064171028952281</v>
      </c>
      <c r="M164" s="510"/>
      <c r="N164" s="247" t="s">
        <v>2871</v>
      </c>
      <c r="O164" s="503"/>
      <c r="P164" s="752"/>
      <c r="Q164" s="415">
        <v>241</v>
      </c>
      <c r="R164" s="222"/>
      <c r="S164" s="246">
        <v>1.0085856943724587E-2</v>
      </c>
      <c r="T164" s="247"/>
      <c r="U164" s="645">
        <v>10.085856943724586</v>
      </c>
      <c r="V164" s="645"/>
      <c r="W164" s="256" t="s">
        <v>2872</v>
      </c>
      <c r="X164" s="416"/>
      <c r="Y164" s="415">
        <v>186</v>
      </c>
      <c r="Z164" s="194"/>
      <c r="AA164" s="205">
        <v>8.356603721418894E-3</v>
      </c>
      <c r="AB164" s="194"/>
      <c r="AC164" s="645">
        <v>8.3566037214188942</v>
      </c>
      <c r="AD164" s="645"/>
      <c r="AE164" s="194" t="s">
        <v>2873</v>
      </c>
      <c r="AF164" s="416"/>
      <c r="AG164" s="415">
        <v>270</v>
      </c>
      <c r="AH164" s="256"/>
      <c r="AI164" s="207">
        <v>1.2403791107435913E-2</v>
      </c>
      <c r="AJ164" s="11"/>
      <c r="AK164" s="612">
        <v>12.403791107435913</v>
      </c>
      <c r="AL164" s="612"/>
      <c r="AM164" s="11" t="s">
        <v>2874</v>
      </c>
      <c r="AN164" s="557"/>
      <c r="AO164" s="415">
        <v>438</v>
      </c>
      <c r="AP164" s="256"/>
      <c r="AQ164" s="207">
        <v>1.9720368362904649E-2</v>
      </c>
      <c r="AR164" s="11"/>
      <c r="AS164" s="612">
        <v>19.720368362904651</v>
      </c>
      <c r="AT164" s="612"/>
      <c r="AU164" s="11" t="s">
        <v>2875</v>
      </c>
      <c r="AV164" s="557"/>
    </row>
    <row r="165" spans="1:48" x14ac:dyDescent="0.35">
      <c r="D165" s="7" t="s">
        <v>154</v>
      </c>
      <c r="E165" s="155"/>
      <c r="F165" s="1152">
        <v>766</v>
      </c>
      <c r="G165" s="304"/>
      <c r="H165" s="415">
        <v>136</v>
      </c>
      <c r="I165" s="222"/>
      <c r="J165" s="246">
        <v>6.8643932893566965E-3</v>
      </c>
      <c r="K165" s="247"/>
      <c r="L165" s="510">
        <v>6.8643932893566966</v>
      </c>
      <c r="M165" s="510"/>
      <c r="N165" s="247" t="s">
        <v>2876</v>
      </c>
      <c r="O165" s="503"/>
      <c r="P165" s="752"/>
      <c r="Q165" s="415">
        <v>145</v>
      </c>
      <c r="R165" s="222"/>
      <c r="S165" s="246">
        <v>7.7688069008436476E-3</v>
      </c>
      <c r="T165" s="247"/>
      <c r="U165" s="645">
        <v>7.7688069008436473</v>
      </c>
      <c r="V165" s="645"/>
      <c r="W165" s="256" t="s">
        <v>2029</v>
      </c>
      <c r="X165" s="416"/>
      <c r="Y165" s="415">
        <v>119</v>
      </c>
      <c r="Z165" s="194"/>
      <c r="AA165" s="205">
        <v>7.0822956343392926E-3</v>
      </c>
      <c r="AB165" s="194"/>
      <c r="AC165" s="645">
        <v>7.0822956343392924</v>
      </c>
      <c r="AD165" s="645"/>
      <c r="AE165" s="194" t="s">
        <v>2877</v>
      </c>
      <c r="AF165" s="416"/>
      <c r="AG165" s="415">
        <v>152</v>
      </c>
      <c r="AH165" s="256"/>
      <c r="AI165" s="207">
        <v>1.0019572646972324E-2</v>
      </c>
      <c r="AJ165" s="11"/>
      <c r="AK165" s="612">
        <v>10.019572646972323</v>
      </c>
      <c r="AL165" s="612"/>
      <c r="AM165" s="11" t="s">
        <v>2878</v>
      </c>
      <c r="AN165" s="557"/>
      <c r="AO165" s="415">
        <v>214</v>
      </c>
      <c r="AP165" s="256"/>
      <c r="AQ165" s="207">
        <v>1.4980426365981186E-2</v>
      </c>
      <c r="AR165" s="11"/>
      <c r="AS165" s="612">
        <v>14.980426365981186</v>
      </c>
      <c r="AT165" s="612"/>
      <c r="AU165" s="11" t="s">
        <v>2879</v>
      </c>
      <c r="AV165" s="557"/>
    </row>
    <row r="166" spans="1:48" x14ac:dyDescent="0.35">
      <c r="D166" s="7" t="s">
        <v>155</v>
      </c>
      <c r="E166" s="155"/>
      <c r="F166" s="1152">
        <v>363</v>
      </c>
      <c r="G166" s="303"/>
      <c r="H166" s="415">
        <v>62</v>
      </c>
      <c r="I166" s="222"/>
      <c r="J166" s="246">
        <v>6.4061295373439202E-3</v>
      </c>
      <c r="K166" s="247"/>
      <c r="L166" s="510">
        <v>6.4061295373439204</v>
      </c>
      <c r="M166" s="510"/>
      <c r="N166" s="247" t="s">
        <v>2880</v>
      </c>
      <c r="O166" s="503"/>
      <c r="P166" s="752"/>
      <c r="Q166" s="415">
        <v>71</v>
      </c>
      <c r="R166" s="222"/>
      <c r="S166" s="246">
        <v>7.5083380785813053E-3</v>
      </c>
      <c r="T166" s="247"/>
      <c r="U166" s="645">
        <v>7.5083380785813052</v>
      </c>
      <c r="V166" s="645"/>
      <c r="W166" s="256" t="s">
        <v>2881</v>
      </c>
      <c r="X166" s="416"/>
      <c r="Y166" s="415">
        <v>57</v>
      </c>
      <c r="Z166" s="194"/>
      <c r="AA166" s="205">
        <v>6.1542294755201187E-3</v>
      </c>
      <c r="AB166" s="194"/>
      <c r="AC166" s="645">
        <v>6.1542294755201183</v>
      </c>
      <c r="AD166" s="645"/>
      <c r="AE166" s="194" t="s">
        <v>1993</v>
      </c>
      <c r="AF166" s="416"/>
      <c r="AG166" s="415">
        <v>70</v>
      </c>
      <c r="AH166" s="256"/>
      <c r="AI166" s="207">
        <v>7.6760212904150946E-3</v>
      </c>
      <c r="AJ166" s="11"/>
      <c r="AK166" s="612">
        <v>7.6760212904150951</v>
      </c>
      <c r="AL166" s="612"/>
      <c r="AM166" s="11" t="s">
        <v>2579</v>
      </c>
      <c r="AN166" s="557"/>
      <c r="AO166" s="415">
        <v>103</v>
      </c>
      <c r="AP166" s="256"/>
      <c r="AQ166" s="207">
        <v>1.1443075187584391E-2</v>
      </c>
      <c r="AR166" s="11"/>
      <c r="AS166" s="612">
        <v>11.443075187584391</v>
      </c>
      <c r="AT166" s="612"/>
      <c r="AU166" s="11" t="s">
        <v>2882</v>
      </c>
      <c r="AV166" s="557"/>
    </row>
    <row r="167" spans="1:48" x14ac:dyDescent="0.35">
      <c r="C167" s="12"/>
      <c r="D167" s="7" t="s">
        <v>156</v>
      </c>
      <c r="E167" s="155"/>
      <c r="F167" s="1152">
        <v>157</v>
      </c>
      <c r="G167" s="303"/>
      <c r="H167" s="459" t="s">
        <v>12</v>
      </c>
      <c r="I167" s="902"/>
      <c r="J167" s="898">
        <v>5.494594814272941E-3</v>
      </c>
      <c r="K167" s="902"/>
      <c r="L167" s="510">
        <v>5.4945948142729408</v>
      </c>
      <c r="M167" s="510"/>
      <c r="N167" s="902" t="s">
        <v>2883</v>
      </c>
      <c r="O167" s="916"/>
      <c r="P167" s="902"/>
      <c r="Q167" s="459" t="s">
        <v>12</v>
      </c>
      <c r="R167" s="902"/>
      <c r="S167" s="898">
        <v>5.4748368077489999E-3</v>
      </c>
      <c r="T167" s="902"/>
      <c r="U167" s="645">
        <v>5.4748368077489999</v>
      </c>
      <c r="V167" s="645"/>
      <c r="W167" s="256" t="s">
        <v>2884</v>
      </c>
      <c r="X167" s="416"/>
      <c r="Y167" s="459" t="s">
        <v>12</v>
      </c>
      <c r="Z167" s="194"/>
      <c r="AA167" s="205">
        <v>6.203106489403711E-3</v>
      </c>
      <c r="AB167" s="194"/>
      <c r="AC167" s="645">
        <v>6.2031064894037113</v>
      </c>
      <c r="AD167" s="645"/>
      <c r="AE167" s="194" t="s">
        <v>2885</v>
      </c>
      <c r="AF167" s="416"/>
      <c r="AG167" s="459" t="s">
        <v>12</v>
      </c>
      <c r="AH167" s="256"/>
      <c r="AI167" s="207">
        <v>7.456938230329252E-3</v>
      </c>
      <c r="AJ167" s="11"/>
      <c r="AK167" s="612">
        <v>7.4569382303292517</v>
      </c>
      <c r="AL167" s="612"/>
      <c r="AM167" s="11" t="s">
        <v>2886</v>
      </c>
      <c r="AN167" s="557"/>
      <c r="AO167" s="415">
        <v>41</v>
      </c>
      <c r="AP167" s="256"/>
      <c r="AQ167" s="207">
        <v>8.6472630520133681E-3</v>
      </c>
      <c r="AR167" s="11"/>
      <c r="AS167" s="612">
        <v>8.6472630520133684</v>
      </c>
      <c r="AT167" s="612"/>
      <c r="AU167" s="11" t="s">
        <v>2887</v>
      </c>
      <c r="AV167" s="557"/>
    </row>
    <row r="168" spans="1:48" x14ac:dyDescent="0.35">
      <c r="A168" s="10"/>
      <c r="B168" s="10"/>
      <c r="C168" s="10"/>
      <c r="D168" s="7" t="s">
        <v>157</v>
      </c>
      <c r="E168" s="155"/>
      <c r="F168" s="1152">
        <v>8</v>
      </c>
      <c r="G168" s="301"/>
      <c r="H168" s="459" t="s">
        <v>12</v>
      </c>
      <c r="I168" s="901"/>
      <c r="J168" s="903">
        <v>3.3661315380631796E-3</v>
      </c>
      <c r="K168" s="901"/>
      <c r="L168" s="644">
        <v>3.3661315380631796</v>
      </c>
      <c r="M168" s="644"/>
      <c r="N168" s="901" t="s">
        <v>2781</v>
      </c>
      <c r="O168" s="917"/>
      <c r="P168" s="901"/>
      <c r="Q168" s="459" t="s">
        <v>12</v>
      </c>
      <c r="R168" s="901"/>
      <c r="S168" s="903">
        <v>7.9123554473524045E-3</v>
      </c>
      <c r="T168" s="907"/>
      <c r="U168" s="647">
        <v>7.9123554473524047</v>
      </c>
      <c r="V168" s="647"/>
      <c r="W168" s="296" t="s">
        <v>2654</v>
      </c>
      <c r="X168" s="670"/>
      <c r="Y168" s="459" t="s">
        <v>12</v>
      </c>
      <c r="Z168" s="297"/>
      <c r="AA168" s="319">
        <v>4.0247678018575849E-3</v>
      </c>
      <c r="AB168" s="297"/>
      <c r="AC168" s="647">
        <v>4.0247678018575845</v>
      </c>
      <c r="AD168" s="647"/>
      <c r="AE168" s="297" t="s">
        <v>2782</v>
      </c>
      <c r="AF168" s="670"/>
      <c r="AG168" s="459" t="s">
        <v>12</v>
      </c>
      <c r="AH168" s="256"/>
      <c r="AI168" s="207">
        <v>3.2194155522535912E-3</v>
      </c>
      <c r="AJ168" s="11"/>
      <c r="AK168" s="612">
        <v>3.219415552253591</v>
      </c>
      <c r="AL168" s="612"/>
      <c r="AM168" s="11" t="s">
        <v>2825</v>
      </c>
      <c r="AN168" s="557"/>
      <c r="AO168" s="850">
        <v>3</v>
      </c>
      <c r="AP168" s="256"/>
      <c r="AQ168" s="207">
        <v>7.4498567335243553E-3</v>
      </c>
      <c r="AR168" s="11"/>
      <c r="AS168" s="612">
        <v>7.4498567335243555</v>
      </c>
      <c r="AT168" s="612"/>
      <c r="AU168" s="11" t="s">
        <v>923</v>
      </c>
      <c r="AV168" s="557"/>
    </row>
    <row r="169" spans="1:48" x14ac:dyDescent="0.35">
      <c r="A169" s="10"/>
      <c r="B169" s="10"/>
      <c r="C169" s="10"/>
      <c r="D169" s="7" t="s">
        <v>14</v>
      </c>
      <c r="E169" s="155"/>
      <c r="F169" s="1152">
        <v>1596</v>
      </c>
      <c r="G169" s="301"/>
      <c r="H169" s="1191">
        <v>808</v>
      </c>
      <c r="I169" s="295"/>
      <c r="J169" s="248" t="s">
        <v>317</v>
      </c>
      <c r="K169" s="295"/>
      <c r="L169" s="644" t="s">
        <v>317</v>
      </c>
      <c r="M169" s="644"/>
      <c r="N169" s="295" t="s">
        <v>317</v>
      </c>
      <c r="O169" s="667"/>
      <c r="P169" s="766"/>
      <c r="Q169" s="1191">
        <v>108</v>
      </c>
      <c r="R169" s="295"/>
      <c r="S169" s="248" t="s">
        <v>317</v>
      </c>
      <c r="T169" s="253"/>
      <c r="U169" s="647" t="s">
        <v>317</v>
      </c>
      <c r="V169" s="647"/>
      <c r="W169" s="296" t="s">
        <v>317</v>
      </c>
      <c r="X169" s="670"/>
      <c r="Y169" s="1191">
        <v>161</v>
      </c>
      <c r="Z169" s="297"/>
      <c r="AA169" s="319" t="s">
        <v>317</v>
      </c>
      <c r="AB169" s="297"/>
      <c r="AC169" s="647" t="s">
        <v>317</v>
      </c>
      <c r="AD169" s="647"/>
      <c r="AE169" s="297" t="s">
        <v>317</v>
      </c>
      <c r="AF169" s="670"/>
      <c r="AG169" s="1191">
        <v>393</v>
      </c>
      <c r="AH169" s="256"/>
      <c r="AI169" s="207" t="s">
        <v>317</v>
      </c>
      <c r="AJ169" s="11"/>
      <c r="AK169" s="612" t="s">
        <v>317</v>
      </c>
      <c r="AL169" s="612"/>
      <c r="AM169" s="11" t="s">
        <v>317</v>
      </c>
      <c r="AN169" s="557"/>
      <c r="AO169" s="1191">
        <v>126</v>
      </c>
      <c r="AP169" s="256"/>
      <c r="AQ169" s="207" t="s">
        <v>317</v>
      </c>
      <c r="AR169" s="11"/>
      <c r="AS169" s="612" t="s">
        <v>317</v>
      </c>
      <c r="AT169" s="612"/>
      <c r="AU169" s="11" t="s">
        <v>317</v>
      </c>
      <c r="AV169" s="557"/>
    </row>
    <row r="170" spans="1:48" x14ac:dyDescent="0.35">
      <c r="A170" s="31"/>
      <c r="B170" s="31"/>
      <c r="C170" s="31" t="s">
        <v>158</v>
      </c>
      <c r="D170" s="5"/>
      <c r="E170" s="172"/>
      <c r="F170" s="1150">
        <v>15743</v>
      </c>
      <c r="G170" s="305"/>
      <c r="H170" s="1056">
        <v>3027</v>
      </c>
      <c r="I170" s="299"/>
      <c r="J170" s="316">
        <v>1.5938115510531245E-2</v>
      </c>
      <c r="K170" s="317"/>
      <c r="L170" s="673">
        <v>15.938115510531246</v>
      </c>
      <c r="M170" s="673"/>
      <c r="N170" s="317" t="s">
        <v>1449</v>
      </c>
      <c r="O170" s="665"/>
      <c r="P170" s="772"/>
      <c r="Q170" s="1056">
        <v>2839</v>
      </c>
      <c r="R170" s="299"/>
      <c r="S170" s="316">
        <v>1.5622658633035361E-2</v>
      </c>
      <c r="T170" s="317"/>
      <c r="U170" s="675">
        <v>15.622658633035361</v>
      </c>
      <c r="V170" s="675"/>
      <c r="W170" s="298" t="s">
        <v>1450</v>
      </c>
      <c r="X170" s="669"/>
      <c r="Y170" s="493">
        <v>2514</v>
      </c>
      <c r="Z170" s="300"/>
      <c r="AA170" s="318">
        <v>1.4683233564141317E-2</v>
      </c>
      <c r="AB170" s="300"/>
      <c r="AC170" s="675">
        <v>14.683233564141318</v>
      </c>
      <c r="AD170" s="675"/>
      <c r="AE170" s="300" t="s">
        <v>1451</v>
      </c>
      <c r="AF170" s="669"/>
      <c r="AG170" s="493">
        <v>3612</v>
      </c>
      <c r="AH170" s="298"/>
      <c r="AI170" s="206">
        <v>2.2290242156451333E-2</v>
      </c>
      <c r="AJ170" s="193"/>
      <c r="AK170" s="610">
        <v>22.290242156451331</v>
      </c>
      <c r="AL170" s="610"/>
      <c r="AM170" s="193" t="s">
        <v>1452</v>
      </c>
      <c r="AN170" s="413"/>
      <c r="AO170" s="493">
        <v>3751</v>
      </c>
      <c r="AP170" s="298"/>
      <c r="AQ170" s="206">
        <v>2.379107684591493E-2</v>
      </c>
      <c r="AR170" s="193"/>
      <c r="AS170" s="610">
        <v>23.79107684591493</v>
      </c>
      <c r="AT170" s="610"/>
      <c r="AU170" s="193" t="s">
        <v>1453</v>
      </c>
      <c r="AV170" s="413"/>
    </row>
    <row r="171" spans="1:48" x14ac:dyDescent="0.35">
      <c r="A171" s="10"/>
      <c r="B171" s="10"/>
      <c r="C171" s="10"/>
      <c r="D171" s="7" t="s">
        <v>159</v>
      </c>
      <c r="E171" s="155"/>
      <c r="F171" s="1152">
        <v>11396</v>
      </c>
      <c r="G171" s="301"/>
      <c r="H171" s="1047">
        <v>1901</v>
      </c>
      <c r="I171" s="222"/>
      <c r="J171" s="246">
        <v>1.0788009694497603E-2</v>
      </c>
      <c r="K171" s="247"/>
      <c r="L171" s="510">
        <v>10.788009694497603</v>
      </c>
      <c r="M171" s="510"/>
      <c r="N171" s="247" t="s">
        <v>2888</v>
      </c>
      <c r="O171" s="503"/>
      <c r="P171" s="752"/>
      <c r="Q171" s="1047">
        <v>2302</v>
      </c>
      <c r="R171" s="222"/>
      <c r="S171" s="246">
        <v>1.3703152695870694E-2</v>
      </c>
      <c r="T171" s="247"/>
      <c r="U171" s="645">
        <v>13.703152695870694</v>
      </c>
      <c r="V171" s="645"/>
      <c r="W171" s="256" t="s">
        <v>2695</v>
      </c>
      <c r="X171" s="416"/>
      <c r="Y171" s="1047">
        <v>1890</v>
      </c>
      <c r="Z171" s="194"/>
      <c r="AA171" s="205">
        <v>1.1924319156319235E-2</v>
      </c>
      <c r="AB171" s="194"/>
      <c r="AC171" s="645">
        <v>11.924319156319234</v>
      </c>
      <c r="AD171" s="645"/>
      <c r="AE171" s="194" t="s">
        <v>2889</v>
      </c>
      <c r="AF171" s="416"/>
      <c r="AG171" s="1047">
        <v>2459</v>
      </c>
      <c r="AH171" s="256"/>
      <c r="AI171" s="207">
        <v>1.64110657002207E-2</v>
      </c>
      <c r="AJ171" s="11"/>
      <c r="AK171" s="612">
        <v>16.4110657002207</v>
      </c>
      <c r="AL171" s="612"/>
      <c r="AM171" s="11" t="s">
        <v>2890</v>
      </c>
      <c r="AN171" s="557"/>
      <c r="AO171" s="1047">
        <v>2844</v>
      </c>
      <c r="AP171" s="256"/>
      <c r="AQ171" s="207">
        <v>2.0027810987127533E-2</v>
      </c>
      <c r="AR171" s="11"/>
      <c r="AS171" s="612">
        <v>20.027810987127534</v>
      </c>
      <c r="AT171" s="612"/>
      <c r="AU171" s="11" t="s">
        <v>2891</v>
      </c>
      <c r="AV171" s="557"/>
    </row>
    <row r="172" spans="1:48" x14ac:dyDescent="0.35">
      <c r="A172" s="10"/>
      <c r="B172" s="10"/>
      <c r="C172" s="10"/>
      <c r="D172" s="7" t="s">
        <v>160</v>
      </c>
      <c r="E172" s="155"/>
      <c r="F172" s="1152">
        <v>2760</v>
      </c>
      <c r="G172" s="304"/>
      <c r="H172" s="415">
        <v>318</v>
      </c>
      <c r="I172" s="222"/>
      <c r="J172" s="246">
        <v>2.3198262655510848E-2</v>
      </c>
      <c r="K172" s="247"/>
      <c r="L172" s="510">
        <v>23.198262655510849</v>
      </c>
      <c r="M172" s="510"/>
      <c r="N172" s="247" t="s">
        <v>2892</v>
      </c>
      <c r="O172" s="503"/>
      <c r="P172" s="752"/>
      <c r="Q172" s="415">
        <v>425</v>
      </c>
      <c r="R172" s="222"/>
      <c r="S172" s="246">
        <v>3.094804649208794E-2</v>
      </c>
      <c r="T172" s="247"/>
      <c r="U172" s="645">
        <v>30.94804649208794</v>
      </c>
      <c r="V172" s="645"/>
      <c r="W172" s="256" t="s">
        <v>2893</v>
      </c>
      <c r="X172" s="416"/>
      <c r="Y172" s="415">
        <v>450</v>
      </c>
      <c r="Z172" s="194"/>
      <c r="AA172" s="205">
        <v>3.5388272870805579E-2</v>
      </c>
      <c r="AB172" s="194"/>
      <c r="AC172" s="645">
        <v>35.388272870805579</v>
      </c>
      <c r="AD172" s="645"/>
      <c r="AE172" s="194" t="s">
        <v>2894</v>
      </c>
      <c r="AF172" s="416"/>
      <c r="AG172" s="415">
        <v>753</v>
      </c>
      <c r="AH172" s="256"/>
      <c r="AI172" s="207">
        <v>6.1690582874860567E-2</v>
      </c>
      <c r="AJ172" s="11"/>
      <c r="AK172" s="612">
        <v>61.690582874860567</v>
      </c>
      <c r="AL172" s="612"/>
      <c r="AM172" s="11" t="s">
        <v>2895</v>
      </c>
      <c r="AN172" s="557"/>
      <c r="AO172" s="415">
        <v>814</v>
      </c>
      <c r="AP172" s="256"/>
      <c r="AQ172" s="207">
        <v>6.1599538963949541E-2</v>
      </c>
      <c r="AR172" s="11"/>
      <c r="AS172" s="612">
        <v>61.599538963949541</v>
      </c>
      <c r="AT172" s="612"/>
      <c r="AU172" s="11" t="s">
        <v>2896</v>
      </c>
      <c r="AV172" s="557"/>
    </row>
    <row r="173" spans="1:48" x14ac:dyDescent="0.35">
      <c r="A173" s="10"/>
      <c r="B173" s="10"/>
      <c r="C173" s="10"/>
      <c r="D173" s="7" t="s">
        <v>14</v>
      </c>
      <c r="E173" s="155"/>
      <c r="F173" s="1152">
        <v>1587</v>
      </c>
      <c r="G173" s="303"/>
      <c r="H173" s="415">
        <v>808</v>
      </c>
      <c r="I173" s="222"/>
      <c r="J173" s="246" t="s">
        <v>317</v>
      </c>
      <c r="K173" s="247"/>
      <c r="L173" s="510" t="s">
        <v>317</v>
      </c>
      <c r="M173" s="510"/>
      <c r="N173" s="247" t="s">
        <v>317</v>
      </c>
      <c r="O173" s="503"/>
      <c r="P173" s="752"/>
      <c r="Q173" s="415">
        <v>112</v>
      </c>
      <c r="R173" s="222"/>
      <c r="S173" s="246" t="s">
        <v>317</v>
      </c>
      <c r="T173" s="247"/>
      <c r="U173" s="645" t="s">
        <v>317</v>
      </c>
      <c r="V173" s="645"/>
      <c r="W173" s="256" t="s">
        <v>317</v>
      </c>
      <c r="X173" s="416"/>
      <c r="Y173" s="415">
        <v>174</v>
      </c>
      <c r="Z173" s="194"/>
      <c r="AA173" s="205" t="s">
        <v>317</v>
      </c>
      <c r="AB173" s="194"/>
      <c r="AC173" s="645" t="s">
        <v>317</v>
      </c>
      <c r="AD173" s="645"/>
      <c r="AE173" s="194" t="s">
        <v>317</v>
      </c>
      <c r="AF173" s="416"/>
      <c r="AG173" s="415">
        <v>400</v>
      </c>
      <c r="AH173" s="256"/>
      <c r="AI173" s="207" t="s">
        <v>317</v>
      </c>
      <c r="AJ173" s="11"/>
      <c r="AK173" s="612" t="s">
        <v>317</v>
      </c>
      <c r="AL173" s="612"/>
      <c r="AM173" s="11" t="s">
        <v>317</v>
      </c>
      <c r="AN173" s="557"/>
      <c r="AO173" s="415">
        <v>93</v>
      </c>
      <c r="AP173" s="256"/>
      <c r="AQ173" s="207" t="s">
        <v>317</v>
      </c>
      <c r="AR173" s="11"/>
      <c r="AS173" s="612" t="s">
        <v>317</v>
      </c>
      <c r="AT173" s="612"/>
      <c r="AU173" s="11" t="s">
        <v>317</v>
      </c>
      <c r="AV173" s="557"/>
    </row>
    <row r="174" spans="1:48" x14ac:dyDescent="0.35">
      <c r="A174" s="51"/>
      <c r="B174" s="51"/>
      <c r="C174" s="52"/>
      <c r="E174" s="155"/>
      <c r="F174" s="1152"/>
      <c r="G174" s="301"/>
      <c r="H174" s="489"/>
      <c r="I174" s="11"/>
      <c r="J174" s="207"/>
      <c r="K174" s="11"/>
      <c r="L174" s="612"/>
      <c r="M174" s="612"/>
      <c r="N174" s="11"/>
      <c r="O174" s="557"/>
      <c r="P174" s="11"/>
      <c r="Q174" s="489"/>
      <c r="R174" s="11"/>
      <c r="S174" s="207"/>
      <c r="T174" s="11"/>
      <c r="U174" s="612"/>
      <c r="V174" s="612"/>
      <c r="W174" s="11"/>
      <c r="X174" s="557"/>
      <c r="Y174" s="489"/>
      <c r="Z174" s="11"/>
      <c r="AA174" s="207"/>
      <c r="AB174" s="11"/>
      <c r="AC174" s="612"/>
      <c r="AD174" s="612"/>
      <c r="AE174" s="11"/>
      <c r="AF174" s="557"/>
      <c r="AG174" s="489"/>
      <c r="AH174" s="11"/>
      <c r="AI174" s="207"/>
      <c r="AJ174" s="11"/>
      <c r="AK174" s="612"/>
      <c r="AL174" s="612"/>
      <c r="AM174" s="11"/>
      <c r="AN174" s="557"/>
      <c r="AO174" s="489"/>
      <c r="AP174" s="11"/>
      <c r="AQ174" s="207"/>
      <c r="AR174" s="11"/>
      <c r="AS174" s="612"/>
      <c r="AT174" s="612"/>
      <c r="AU174" s="11"/>
      <c r="AV174" s="557"/>
    </row>
    <row r="175" spans="1:48" x14ac:dyDescent="0.35">
      <c r="A175" s="95" t="s">
        <v>14</v>
      </c>
      <c r="B175" s="95"/>
      <c r="C175" s="95"/>
      <c r="D175" s="64"/>
      <c r="E175" s="166"/>
      <c r="F175" s="1071">
        <v>525</v>
      </c>
      <c r="G175" s="307"/>
      <c r="H175" s="1071">
        <v>264</v>
      </c>
      <c r="I175" s="226"/>
      <c r="J175" s="226" t="s">
        <v>317</v>
      </c>
      <c r="K175" s="226"/>
      <c r="L175" s="622" t="s">
        <v>317</v>
      </c>
      <c r="M175" s="622"/>
      <c r="N175" s="226" t="s">
        <v>317</v>
      </c>
      <c r="O175" s="560"/>
      <c r="P175" s="765"/>
      <c r="Q175" s="1071">
        <v>102</v>
      </c>
      <c r="R175" s="226"/>
      <c r="S175" s="226" t="s">
        <v>317</v>
      </c>
      <c r="T175" s="226"/>
      <c r="U175" s="622" t="s">
        <v>317</v>
      </c>
      <c r="V175" s="622"/>
      <c r="W175" s="226" t="s">
        <v>317</v>
      </c>
      <c r="X175" s="560"/>
      <c r="Y175" s="1071">
        <v>98</v>
      </c>
      <c r="Z175" s="226"/>
      <c r="AA175" s="226" t="s">
        <v>317</v>
      </c>
      <c r="AB175" s="226"/>
      <c r="AC175" s="622" t="s">
        <v>317</v>
      </c>
      <c r="AD175" s="622"/>
      <c r="AE175" s="226" t="s">
        <v>317</v>
      </c>
      <c r="AF175" s="560"/>
      <c r="AG175" s="1071">
        <v>47</v>
      </c>
      <c r="AH175" s="226"/>
      <c r="AI175" s="226" t="s">
        <v>317</v>
      </c>
      <c r="AJ175" s="226"/>
      <c r="AK175" s="622" t="s">
        <v>317</v>
      </c>
      <c r="AL175" s="622"/>
      <c r="AM175" s="226" t="s">
        <v>317</v>
      </c>
      <c r="AN175" s="560"/>
      <c r="AO175" s="1071">
        <v>14</v>
      </c>
      <c r="AP175" s="324"/>
      <c r="AQ175" s="225" t="s">
        <v>317</v>
      </c>
      <c r="AR175" s="226"/>
      <c r="AS175" s="622" t="s">
        <v>317</v>
      </c>
      <c r="AT175" s="622"/>
      <c r="AU175" s="226" t="s">
        <v>317</v>
      </c>
      <c r="AV175" s="560"/>
    </row>
    <row r="176" spans="1:48" x14ac:dyDescent="0.35">
      <c r="A176" s="51"/>
      <c r="B176" s="51"/>
      <c r="C176" s="51"/>
      <c r="E176" s="155"/>
      <c r="F176" s="1072"/>
      <c r="G176" s="13"/>
    </row>
    <row r="177" spans="1:40" ht="15.5" x14ac:dyDescent="0.35">
      <c r="A177" s="890" t="s">
        <v>2595</v>
      </c>
      <c r="B177" s="891"/>
      <c r="C177" s="891"/>
      <c r="D177" s="887"/>
      <c r="E177" s="928"/>
      <c r="F177" s="1072"/>
      <c r="G177" s="888"/>
      <c r="H177" s="1126"/>
      <c r="I177" s="887"/>
      <c r="J177" s="912"/>
      <c r="K177" s="887"/>
      <c r="L177" s="925"/>
      <c r="M177" s="887"/>
      <c r="N177" s="887"/>
      <c r="O177" s="887"/>
      <c r="P177" s="912"/>
      <c r="Q177" s="1126"/>
      <c r="R177" s="925"/>
      <c r="S177" s="887"/>
      <c r="T177" s="887"/>
      <c r="U177" s="887"/>
      <c r="V177" s="887"/>
      <c r="W177" s="912"/>
      <c r="X177" s="887"/>
      <c r="Y177" s="1126"/>
      <c r="Z177" s="887"/>
      <c r="AA177" s="887"/>
      <c r="AB177" s="887"/>
      <c r="AC177" s="887"/>
      <c r="AD177" s="887"/>
      <c r="AE177" s="925"/>
      <c r="AF177" s="887"/>
      <c r="AG177" s="1126"/>
      <c r="AH177" s="887"/>
      <c r="AI177" s="887"/>
      <c r="AJ177" s="929"/>
      <c r="AK177" s="912"/>
      <c r="AL177" s="929"/>
      <c r="AM177" s="887"/>
      <c r="AN177" s="929"/>
    </row>
    <row r="178" spans="1:40" x14ac:dyDescent="0.35">
      <c r="A178" s="921" t="s">
        <v>2974</v>
      </c>
    </row>
    <row r="179" spans="1:40" x14ac:dyDescent="0.35">
      <c r="A179" s="1445" t="s">
        <v>494</v>
      </c>
      <c r="B179" s="1445"/>
      <c r="C179" s="1445"/>
      <c r="D179" s="1445"/>
      <c r="E179" s="1445"/>
      <c r="F179" s="1445"/>
      <c r="G179" s="1445"/>
      <c r="H179" s="1445"/>
      <c r="I179" s="1445"/>
      <c r="J179" s="1445"/>
      <c r="K179" s="1445"/>
      <c r="L179" s="1445"/>
      <c r="M179" s="1445"/>
      <c r="N179" s="1445"/>
      <c r="O179" s="1445"/>
      <c r="P179" s="1445"/>
      <c r="Q179" s="1445"/>
      <c r="R179" s="1445"/>
      <c r="S179" s="1445"/>
      <c r="T179" s="1445"/>
      <c r="U179" s="1445"/>
      <c r="V179" s="1445"/>
      <c r="W179" s="1445"/>
      <c r="X179" s="1445"/>
      <c r="Y179" s="1445"/>
      <c r="Z179" s="1445"/>
      <c r="AA179" s="1445"/>
      <c r="AB179" s="1445"/>
      <c r="AC179" s="1445"/>
      <c r="AD179" s="1445"/>
      <c r="AE179" s="1445"/>
      <c r="AF179" s="1445"/>
      <c r="AG179" s="1445"/>
      <c r="AH179" s="1445"/>
      <c r="AI179" s="1445"/>
      <c r="AJ179" s="1445"/>
      <c r="AK179" s="1445"/>
      <c r="AL179" s="1445"/>
      <c r="AM179" s="1445"/>
      <c r="AN179" s="1445"/>
    </row>
    <row r="180" spans="1:40" x14ac:dyDescent="0.35">
      <c r="A180" s="1446" t="s">
        <v>1353</v>
      </c>
      <c r="B180" s="1446"/>
      <c r="C180" s="1446"/>
      <c r="D180" s="1446"/>
      <c r="E180" s="1446"/>
      <c r="F180" s="1446"/>
      <c r="G180" s="1446"/>
      <c r="H180" s="1446"/>
      <c r="I180" s="1446"/>
      <c r="J180" s="1446"/>
      <c r="K180" s="1446"/>
      <c r="L180" s="1446"/>
      <c r="M180" s="1446"/>
      <c r="N180" s="1446"/>
      <c r="O180" s="1446"/>
      <c r="P180" s="1446"/>
      <c r="Q180" s="1446"/>
      <c r="R180" s="1446"/>
      <c r="S180" s="1446"/>
      <c r="T180" s="1446"/>
      <c r="U180" s="1446"/>
      <c r="V180" s="1446"/>
      <c r="W180" s="1446"/>
      <c r="X180" s="1446"/>
      <c r="Y180" s="1446"/>
      <c r="Z180" s="1446"/>
      <c r="AA180" s="1446"/>
      <c r="AB180" s="1446"/>
      <c r="AC180" s="1446"/>
      <c r="AD180" s="1446"/>
      <c r="AE180" s="1446"/>
      <c r="AF180" s="1446"/>
      <c r="AG180" s="1446"/>
      <c r="AH180" s="1446"/>
      <c r="AI180" s="1446"/>
      <c r="AJ180" s="1446"/>
      <c r="AK180" s="1446"/>
      <c r="AL180" s="1446"/>
      <c r="AM180" s="1446"/>
      <c r="AN180" s="1446"/>
    </row>
    <row r="181" spans="1:40" x14ac:dyDescent="0.35">
      <c r="A181" s="885" t="s">
        <v>491</v>
      </c>
    </row>
    <row r="182" spans="1:40" x14ac:dyDescent="0.35">
      <c r="A182" s="885" t="s">
        <v>492</v>
      </c>
    </row>
    <row r="183" spans="1:40" x14ac:dyDescent="0.35">
      <c r="A183" s="1461" t="s">
        <v>518</v>
      </c>
      <c r="B183" s="1461"/>
      <c r="C183" s="1461"/>
      <c r="D183" s="1461"/>
      <c r="E183" s="1461"/>
      <c r="F183" s="1461"/>
      <c r="G183" s="1461"/>
      <c r="H183" s="1461"/>
      <c r="I183" s="1461"/>
      <c r="J183" s="1461"/>
      <c r="K183" s="1461"/>
      <c r="L183" s="1461"/>
      <c r="M183" s="1461"/>
      <c r="N183" s="1461"/>
      <c r="O183" s="1461"/>
      <c r="P183" s="1461"/>
      <c r="Q183" s="1461"/>
      <c r="R183" s="1461"/>
      <c r="S183" s="1461"/>
      <c r="T183" s="1461"/>
      <c r="U183" s="1461"/>
      <c r="V183" s="1461"/>
      <c r="W183" s="1461"/>
      <c r="X183" s="1461"/>
      <c r="Y183" s="1461"/>
      <c r="Z183" s="1461"/>
      <c r="AA183" s="1461"/>
      <c r="AB183" s="1461"/>
      <c r="AC183" s="1461"/>
      <c r="AD183" s="1461"/>
      <c r="AE183" s="1461"/>
      <c r="AF183" s="1461"/>
      <c r="AG183" s="1461"/>
      <c r="AH183" s="1461"/>
      <c r="AI183" s="1461"/>
      <c r="AJ183" s="1461"/>
      <c r="AK183" s="1461"/>
      <c r="AL183" s="1461"/>
      <c r="AM183" s="1461"/>
      <c r="AN183" s="1461"/>
    </row>
    <row r="184" spans="1:40" x14ac:dyDescent="0.35">
      <c r="A184" s="1461"/>
      <c r="B184" s="1461"/>
      <c r="C184" s="1461"/>
      <c r="D184" s="1461"/>
      <c r="E184" s="1461"/>
      <c r="F184" s="1461"/>
      <c r="G184" s="1461"/>
      <c r="H184" s="1461"/>
      <c r="I184" s="1461"/>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AF184" s="1461"/>
      <c r="AG184" s="1461"/>
      <c r="AH184" s="1461"/>
      <c r="AI184" s="1461"/>
      <c r="AJ184" s="1461"/>
      <c r="AK184" s="1461"/>
      <c r="AL184" s="1461"/>
      <c r="AM184" s="1461"/>
      <c r="AN184" s="1461"/>
    </row>
    <row r="186" spans="1:40" ht="15.5" x14ac:dyDescent="0.35">
      <c r="B186" s="887"/>
      <c r="C186" s="887"/>
      <c r="D186" s="887"/>
      <c r="E186" s="887"/>
      <c r="F186" s="1126"/>
      <c r="G186" s="887"/>
      <c r="H186" s="1126"/>
      <c r="I186" s="929"/>
      <c r="J186" s="912"/>
      <c r="K186" s="887"/>
      <c r="L186" s="925"/>
      <c r="M186" s="887"/>
      <c r="N186" s="887"/>
      <c r="O186" s="929"/>
      <c r="P186" s="912"/>
      <c r="Q186" s="1126"/>
      <c r="R186" s="925"/>
      <c r="S186" s="887"/>
      <c r="T186" s="887"/>
      <c r="U186" s="887"/>
      <c r="V186" s="887"/>
      <c r="W186" s="912"/>
      <c r="X186" s="887"/>
      <c r="Y186" s="1126"/>
      <c r="Z186" s="887"/>
      <c r="AA186" s="887"/>
      <c r="AB186" s="887"/>
      <c r="AC186" s="887"/>
      <c r="AD186" s="929"/>
      <c r="AE186" s="925"/>
      <c r="AF186" s="887"/>
      <c r="AG186" s="1126"/>
      <c r="AH186" s="887"/>
      <c r="AI186" s="887"/>
      <c r="AJ186" s="929"/>
      <c r="AK186" s="912"/>
      <c r="AL186" s="929"/>
      <c r="AM186" s="887"/>
      <c r="AN186" s="929"/>
    </row>
    <row r="187" spans="1:40" ht="15.5" x14ac:dyDescent="0.35">
      <c r="B187" s="887"/>
      <c r="C187" s="887"/>
      <c r="D187" s="887"/>
      <c r="E187" s="887"/>
      <c r="F187" s="1126"/>
      <c r="G187" s="887"/>
      <c r="H187" s="1126"/>
      <c r="I187" s="929"/>
      <c r="J187" s="912"/>
      <c r="K187" s="887"/>
      <c r="L187" s="925"/>
      <c r="M187" s="887"/>
      <c r="N187" s="887"/>
      <c r="O187" s="929"/>
      <c r="P187" s="912"/>
      <c r="Q187" s="1126"/>
      <c r="R187" s="925"/>
      <c r="S187" s="887"/>
      <c r="T187" s="887"/>
      <c r="U187" s="887"/>
      <c r="V187" s="887"/>
      <c r="W187" s="912"/>
      <c r="X187" s="887"/>
      <c r="Y187" s="1126"/>
      <c r="Z187" s="887"/>
      <c r="AA187" s="887"/>
      <c r="AB187" s="887"/>
      <c r="AC187" s="887"/>
      <c r="AD187" s="929"/>
      <c r="AE187" s="925"/>
      <c r="AF187" s="887"/>
      <c r="AG187" s="1126"/>
      <c r="AH187" s="887"/>
      <c r="AI187" s="887"/>
      <c r="AJ187" s="929"/>
      <c r="AK187" s="912"/>
      <c r="AL187" s="929"/>
      <c r="AM187" s="887"/>
      <c r="AN187" s="929"/>
    </row>
  </sheetData>
  <customSheetViews>
    <customSheetView guid="{6E86E696-B0D6-465F-9D8E-9F701215684B}" scale="80">
      <pane ySplit="14" topLeftCell="A15" activePane="bottomLeft" state="frozen"/>
      <selection pane="bottomLeft" activeCell="AI11" sqref="AI11"/>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S96" sqref="S96"/>
      <pageMargins left="0.7" right="0.7" top="0.75" bottom="0.75" header="0.3" footer="0.3"/>
      <pageSetup paperSize="9" orientation="portrait" r:id="rId2"/>
    </customSheetView>
    <customSheetView guid="{F7FE94E4-83FF-47F2-807B-9C4CE18FFA49}" scale="80">
      <pane ySplit="14" topLeftCell="A15" activePane="bottomLeft" state="frozen"/>
      <selection pane="bottomLeft" activeCell="AA7" sqref="AA7"/>
      <pageMargins left="0.7" right="0.7" top="0.75" bottom="0.75" header="0.3" footer="0.3"/>
      <pageSetup paperSize="9" orientation="portrait" r:id="rId3"/>
    </customSheetView>
    <customSheetView guid="{15A268B0-4848-47EE-BF14-0F187D7B6211}" scale="80">
      <pane ySplit="12" topLeftCell="A62" activePane="bottomLeft" state="frozen"/>
      <selection pane="bottomLeft" activeCell="S96" sqref="S96"/>
      <pageMargins left="0.7" right="0.7" top="0.75" bottom="0.75" header="0.3" footer="0.3"/>
      <pageSetup paperSize="9" orientation="portrait" r:id="rId4"/>
    </customSheetView>
    <customSheetView guid="{C9002C72-A0F7-4AAF-83BF-3FC793C5F997}" scale="80">
      <pane ySplit="12" topLeftCell="A62" activePane="bottomLeft" state="frozen"/>
      <selection pane="bottomLeft" activeCell="S96" sqref="S96"/>
      <pageMargins left="0.7" right="0.7" top="0.75" bottom="0.75" header="0.3" footer="0.3"/>
      <pageSetup paperSize="9" orientation="portrait" r:id="rId5"/>
    </customSheetView>
    <customSheetView guid="{D0F68430-8E60-4582-8981-740878CAA35F}" scale="80">
      <pane ySplit="14" topLeftCell="A15" activePane="bottomLeft" state="frozen"/>
      <selection pane="bottomLeft" activeCell="L1" sqref="L1:AZ1048576"/>
      <pageMargins left="0.7" right="0.7" top="0.75" bottom="0.75" header="0.3" footer="0.3"/>
      <pageSetup paperSize="9" orientation="portrait" r:id="rId6"/>
    </customSheetView>
    <customSheetView guid="{6D33D6DF-7C7F-4732-B580-E47205D6915F}" scale="80">
      <pane ySplit="12" topLeftCell="A62" activePane="bottomLeft" state="frozen"/>
      <selection pane="bottomLeft" activeCell="S96" sqref="S96"/>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S96" sqref="S96"/>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AA7" sqref="AA7"/>
      <pageMargins left="0.7" right="0.7" top="0.75" bottom="0.75" header="0.3" footer="0.3"/>
      <pageSetup paperSize="9" orientation="portrait" r:id="rId9"/>
    </customSheetView>
  </customSheetViews>
  <mergeCells count="13">
    <mergeCell ref="A180:AN180"/>
    <mergeCell ref="A183:AN184"/>
    <mergeCell ref="A179:AN179"/>
    <mergeCell ref="AO13:AV13"/>
    <mergeCell ref="H12:AM12"/>
    <mergeCell ref="A2:AG2"/>
    <mergeCell ref="H13:O13"/>
    <mergeCell ref="Q13:X13"/>
    <mergeCell ref="Y13:AF13"/>
    <mergeCell ref="AG13:AN13"/>
    <mergeCell ref="A5:AI5"/>
    <mergeCell ref="A10:L10"/>
    <mergeCell ref="A7:AK7"/>
  </mergeCells>
  <hyperlinks>
    <hyperlink ref="A11:D11" location="Contents!A1" display="Return to Contents"/>
  </hyperlinks>
  <pageMargins left="0.7" right="0.7" top="0.75" bottom="0.75" header="0.3" footer="0.3"/>
  <pageSetup paperSize="9"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AV151"/>
  <sheetViews>
    <sheetView zoomScale="80" zoomScaleNormal="80" workbookViewId="0">
      <pane ySplit="13" topLeftCell="A14" activePane="bottomLeft" state="frozen"/>
      <selection pane="bottomLeft" activeCell="I9" sqref="I9"/>
    </sheetView>
  </sheetViews>
  <sheetFormatPr defaultColWidth="9.1796875" defaultRowHeight="14.5" x14ac:dyDescent="0.35"/>
  <cols>
    <col min="1" max="3" width="1.54296875" style="7" customWidth="1"/>
    <col min="4" max="4" width="5.1796875" style="7" customWidth="1"/>
    <col min="5" max="5" width="14.26953125" style="7" customWidth="1"/>
    <col min="6" max="6" width="9.1796875" style="45"/>
    <col min="7" max="7" width="1.26953125" style="7" customWidth="1"/>
    <col min="8" max="8" width="14.26953125" style="7" bestFit="1" customWidth="1"/>
    <col min="9" max="9" width="1.26953125" style="7" customWidth="1"/>
    <col min="10" max="10" width="6.7265625" style="45" bestFit="1" customWidth="1"/>
    <col min="11" max="11" width="1.26953125" style="7" customWidth="1"/>
    <col min="12" max="12" width="4.81640625" style="7" bestFit="1" customWidth="1"/>
    <col min="13" max="14" width="1.26953125" style="7" customWidth="1"/>
    <col min="15" max="15" width="14.26953125" style="7" bestFit="1" customWidth="1"/>
    <col min="16" max="16" width="1.26953125" style="7" customWidth="1"/>
    <col min="17" max="17" width="6.7265625" style="45" bestFit="1" customWidth="1"/>
    <col min="18" max="18" width="1.26953125" style="7" customWidth="1"/>
    <col min="19" max="19" width="4.81640625" style="7" bestFit="1" customWidth="1"/>
    <col min="20" max="20" width="1.26953125" style="7" customWidth="1"/>
    <col min="21" max="21" width="14.26953125" style="7" bestFit="1" customWidth="1"/>
    <col min="22" max="22" width="1.26953125" style="7" customWidth="1"/>
    <col min="23" max="23" width="6.7265625" style="45" bestFit="1" customWidth="1"/>
    <col min="24" max="24" width="1.26953125" style="7" customWidth="1"/>
    <col min="25" max="25" width="4.81640625" style="7" bestFit="1" customWidth="1"/>
    <col min="26" max="26" width="1.26953125" style="7" customWidth="1"/>
    <col min="27" max="27" width="14.26953125" style="7" bestFit="1" customWidth="1"/>
    <col min="28" max="28" width="1.26953125" style="7" customWidth="1"/>
    <col min="29" max="29" width="6.7265625" style="45" bestFit="1" customWidth="1"/>
    <col min="30" max="30" width="1.26953125" style="7" customWidth="1"/>
    <col min="31" max="31" width="4.81640625" style="7" bestFit="1" customWidth="1"/>
    <col min="32" max="32" width="1.26953125" style="7" customWidth="1"/>
    <col min="33" max="33" width="14.26953125" style="7" bestFit="1" customWidth="1"/>
    <col min="34" max="34" width="1.81640625" style="7" customWidth="1"/>
    <col min="35" max="35" width="6.7265625" style="45" bestFit="1" customWidth="1"/>
    <col min="36" max="36" width="1.26953125" style="7" customWidth="1"/>
    <col min="37" max="37" width="4.81640625" style="7" bestFit="1" customWidth="1"/>
    <col min="38" max="38" width="1.26953125" style="7" customWidth="1"/>
    <col min="39" max="16384" width="9.1796875" style="7"/>
  </cols>
  <sheetData>
    <row r="1" spans="1:48" ht="6" customHeight="1" x14ac:dyDescent="0.25"/>
    <row r="2" spans="1:48" s="393" customFormat="1" ht="18" x14ac:dyDescent="0.4">
      <c r="A2" s="1462" t="s">
        <v>394</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392"/>
      <c r="AO2" s="392"/>
      <c r="AP2" s="392"/>
      <c r="AQ2" s="392"/>
      <c r="AR2" s="392"/>
    </row>
    <row r="3" spans="1:48" s="1145" customFormat="1" ht="15.5" customHeight="1" x14ac:dyDescent="0.3">
      <c r="A3" s="1426" t="s">
        <v>3077</v>
      </c>
      <c r="F3" s="423"/>
      <c r="J3" s="423"/>
      <c r="Q3" s="423"/>
      <c r="U3" s="425"/>
      <c r="X3" s="423"/>
      <c r="AD3" s="423"/>
      <c r="AI3" s="1158"/>
      <c r="AJ3" s="423"/>
      <c r="AK3" s="1158"/>
      <c r="AM3" s="1158"/>
    </row>
    <row r="4" spans="1:48" s="393" customFormat="1" ht="15.5" customHeight="1" x14ac:dyDescent="0.3">
      <c r="A4" s="1426" t="s">
        <v>3078</v>
      </c>
      <c r="F4" s="423"/>
      <c r="J4" s="423"/>
      <c r="N4" s="926"/>
      <c r="Q4" s="423"/>
      <c r="U4" s="425"/>
      <c r="X4" s="423"/>
      <c r="AD4" s="423"/>
      <c r="AI4" s="398"/>
      <c r="AJ4" s="423"/>
      <c r="AK4" s="398"/>
      <c r="AM4" s="398"/>
    </row>
    <row r="5" spans="1:48" s="393" customFormat="1" ht="15" customHeight="1" x14ac:dyDescent="0.25">
      <c r="A5" s="1447" t="s">
        <v>395</v>
      </c>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398"/>
    </row>
    <row r="6" spans="1:48" s="393" customFormat="1" ht="6.75" customHeight="1" x14ac:dyDescent="0.2">
      <c r="F6" s="423"/>
      <c r="J6" s="423"/>
      <c r="N6" s="926"/>
      <c r="Q6" s="423"/>
      <c r="U6" s="425"/>
      <c r="X6" s="423"/>
      <c r="AD6" s="423"/>
      <c r="AI6" s="398"/>
      <c r="AJ6" s="423"/>
      <c r="AK6" s="398"/>
      <c r="AM6" s="398"/>
    </row>
    <row r="7" spans="1:48" s="393" customFormat="1" ht="15" customHeight="1" x14ac:dyDescent="0.2">
      <c r="A7" s="1440" t="s">
        <v>396</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1440"/>
      <c r="AI7" s="1440"/>
      <c r="AJ7" s="1440"/>
      <c r="AK7" s="1440"/>
      <c r="AL7" s="1440"/>
      <c r="AM7" s="1440"/>
      <c r="AN7" s="1440"/>
      <c r="AO7" s="1440"/>
      <c r="AP7" s="1440"/>
      <c r="AQ7" s="1440"/>
      <c r="AR7" s="1440"/>
      <c r="AS7" s="1440"/>
      <c r="AT7" s="1440"/>
      <c r="AU7" s="10"/>
      <c r="AV7" s="10"/>
    </row>
    <row r="8" spans="1:48" s="393" customFormat="1" ht="15" customHeight="1" x14ac:dyDescent="0.2">
      <c r="A8" s="396" t="s">
        <v>397</v>
      </c>
      <c r="B8" s="370"/>
      <c r="C8" s="370"/>
      <c r="D8" s="370"/>
      <c r="E8" s="370"/>
      <c r="F8" s="1168"/>
      <c r="G8" s="370"/>
      <c r="H8" s="370"/>
      <c r="I8" s="370"/>
      <c r="J8" s="370"/>
      <c r="K8" s="370"/>
      <c r="L8" s="370"/>
      <c r="M8" s="370"/>
      <c r="N8" s="921"/>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10"/>
      <c r="AV8" s="10"/>
    </row>
    <row r="9" spans="1:48" s="819" customFormat="1" ht="15" customHeight="1" x14ac:dyDescent="0.3">
      <c r="A9" s="396"/>
      <c r="B9" s="797"/>
      <c r="C9" s="797"/>
      <c r="D9" s="797"/>
      <c r="E9" s="797"/>
      <c r="F9" s="1168"/>
      <c r="G9" s="797"/>
      <c r="H9" s="797"/>
      <c r="I9" s="797"/>
      <c r="J9" s="797"/>
      <c r="K9" s="797"/>
      <c r="L9" s="797"/>
      <c r="M9" s="797"/>
      <c r="N9" s="921"/>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c r="AT9" s="797"/>
      <c r="AU9" s="733"/>
      <c r="AV9" s="733"/>
    </row>
    <row r="10" spans="1:48" s="393" customFormat="1" ht="15" customHeight="1" x14ac:dyDescent="0.3">
      <c r="A10" s="1448" t="s">
        <v>390</v>
      </c>
      <c r="B10" s="1448"/>
      <c r="C10" s="1448"/>
      <c r="D10" s="1448"/>
      <c r="E10" s="1448"/>
      <c r="F10" s="1448"/>
      <c r="G10" s="1448"/>
      <c r="H10" s="1448"/>
      <c r="I10" s="1448"/>
      <c r="J10" s="1448"/>
      <c r="K10" s="1448"/>
      <c r="L10" s="1448"/>
      <c r="M10" s="1448"/>
      <c r="N10" s="1448"/>
      <c r="O10" s="1448"/>
      <c r="Q10" s="423"/>
      <c r="U10" s="425"/>
      <c r="X10" s="423"/>
      <c r="AD10" s="423"/>
      <c r="AI10" s="398"/>
      <c r="AJ10" s="423"/>
      <c r="AK10" s="398"/>
      <c r="AM10" s="398"/>
    </row>
    <row r="11" spans="1:48" ht="15" x14ac:dyDescent="0.25">
      <c r="A11" s="24" t="s">
        <v>5</v>
      </c>
      <c r="B11" s="23"/>
      <c r="C11" s="23"/>
      <c r="D11" s="23"/>
      <c r="E11" s="326"/>
      <c r="F11" s="1061"/>
      <c r="G11" s="326"/>
      <c r="H11" s="326"/>
      <c r="I11" s="326"/>
      <c r="J11" s="224"/>
      <c r="K11" s="326"/>
      <c r="L11" s="326"/>
      <c r="M11" s="326"/>
      <c r="N11" s="923"/>
      <c r="O11" s="326"/>
      <c r="P11" s="326"/>
      <c r="Q11" s="224"/>
      <c r="R11" s="326"/>
      <c r="S11" s="326"/>
      <c r="T11" s="326"/>
      <c r="U11" s="11"/>
      <c r="V11" s="11"/>
      <c r="W11" s="282"/>
      <c r="X11" s="11"/>
    </row>
    <row r="12" spans="1:48" ht="17.25" customHeight="1" x14ac:dyDescent="0.25">
      <c r="A12" s="325"/>
      <c r="B12" s="325"/>
      <c r="C12" s="325"/>
      <c r="D12" s="325"/>
      <c r="E12" s="10"/>
      <c r="F12" s="1035"/>
      <c r="G12" s="10"/>
      <c r="H12" s="1443" t="s">
        <v>53</v>
      </c>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row>
    <row r="13" spans="1:48" ht="15" x14ac:dyDescent="0.25">
      <c r="A13" s="26" t="s">
        <v>314</v>
      </c>
      <c r="F13" s="1169" t="s">
        <v>1</v>
      </c>
      <c r="G13" s="368"/>
      <c r="H13" s="1443" t="s">
        <v>6</v>
      </c>
      <c r="I13" s="1443"/>
      <c r="J13" s="1443"/>
      <c r="K13" s="1443"/>
      <c r="L13" s="1443"/>
      <c r="M13" s="1443"/>
      <c r="N13" s="920"/>
      <c r="O13" s="1443" t="s">
        <v>11</v>
      </c>
      <c r="P13" s="1443"/>
      <c r="Q13" s="1443"/>
      <c r="R13" s="1443"/>
      <c r="S13" s="1443"/>
      <c r="T13" s="1444"/>
      <c r="U13" s="1443" t="s">
        <v>7</v>
      </c>
      <c r="V13" s="1443"/>
      <c r="W13" s="1443"/>
      <c r="X13" s="1443"/>
      <c r="Y13" s="1443"/>
      <c r="Z13" s="1444"/>
      <c r="AA13" s="1443" t="s">
        <v>8</v>
      </c>
      <c r="AB13" s="1443"/>
      <c r="AC13" s="1443"/>
      <c r="AD13" s="1443"/>
      <c r="AE13" s="1443"/>
      <c r="AF13" s="1444"/>
      <c r="AG13" s="1443" t="s">
        <v>324</v>
      </c>
      <c r="AH13" s="1443"/>
      <c r="AI13" s="1443"/>
      <c r="AJ13" s="1443"/>
      <c r="AK13" s="1443"/>
      <c r="AL13" s="1444"/>
    </row>
    <row r="14" spans="1:48" ht="13.5" customHeight="1" x14ac:dyDescent="0.25">
      <c r="A14" s="17"/>
      <c r="B14" s="17"/>
      <c r="C14" s="17"/>
      <c r="D14" s="17"/>
      <c r="E14" s="466"/>
      <c r="F14" s="1170"/>
      <c r="G14" s="17"/>
      <c r="H14" s="18" t="s">
        <v>13</v>
      </c>
      <c r="I14" s="17"/>
      <c r="J14" s="330" t="s">
        <v>3</v>
      </c>
      <c r="K14" s="17"/>
      <c r="L14" s="17" t="s">
        <v>4</v>
      </c>
      <c r="M14" s="17"/>
      <c r="N14" s="866"/>
      <c r="O14" s="17" t="s">
        <v>13</v>
      </c>
      <c r="P14" s="17"/>
      <c r="Q14" s="330" t="s">
        <v>3</v>
      </c>
      <c r="R14" s="17"/>
      <c r="S14" s="17" t="s">
        <v>4</v>
      </c>
      <c r="T14" s="466"/>
      <c r="U14" s="17" t="s">
        <v>13</v>
      </c>
      <c r="V14" s="17"/>
      <c r="W14" s="330" t="s">
        <v>3</v>
      </c>
      <c r="X14" s="17"/>
      <c r="Y14" s="17" t="s">
        <v>4</v>
      </c>
      <c r="Z14" s="466"/>
      <c r="AA14" s="17" t="s">
        <v>13</v>
      </c>
      <c r="AB14" s="17"/>
      <c r="AC14" s="330" t="s">
        <v>3</v>
      </c>
      <c r="AD14" s="17"/>
      <c r="AE14" s="17" t="s">
        <v>4</v>
      </c>
      <c r="AF14" s="466"/>
      <c r="AG14" s="17" t="s">
        <v>13</v>
      </c>
      <c r="AH14" s="17"/>
      <c r="AI14" s="330" t="s">
        <v>3</v>
      </c>
      <c r="AJ14" s="17"/>
      <c r="AK14" s="17" t="s">
        <v>4</v>
      </c>
      <c r="AL14" s="466"/>
    </row>
    <row r="15" spans="1:48" ht="15" x14ac:dyDescent="0.25">
      <c r="A15" s="41" t="s">
        <v>1</v>
      </c>
      <c r="B15" s="41"/>
      <c r="C15" s="41"/>
      <c r="D15" s="41"/>
      <c r="E15" s="30"/>
      <c r="F15" s="1153">
        <v>3912</v>
      </c>
      <c r="G15" s="336"/>
      <c r="H15" s="909">
        <v>45</v>
      </c>
      <c r="I15" s="910"/>
      <c r="J15" s="910">
        <v>505</v>
      </c>
      <c r="K15" s="899"/>
      <c r="L15" s="899">
        <v>61</v>
      </c>
      <c r="M15" s="899"/>
      <c r="N15" s="933"/>
      <c r="O15" s="899">
        <v>29</v>
      </c>
      <c r="P15" s="899"/>
      <c r="Q15" s="899">
        <v>470</v>
      </c>
      <c r="R15" s="899"/>
      <c r="S15" s="899">
        <v>41</v>
      </c>
      <c r="T15" s="913"/>
      <c r="U15" s="899">
        <v>37</v>
      </c>
      <c r="V15" s="899"/>
      <c r="W15" s="899">
        <v>556</v>
      </c>
      <c r="X15" s="899"/>
      <c r="Y15" s="267">
        <v>40</v>
      </c>
      <c r="Z15" s="930"/>
      <c r="AA15" s="899">
        <v>41</v>
      </c>
      <c r="AB15" s="267"/>
      <c r="AC15" s="198">
        <v>820</v>
      </c>
      <c r="AD15" s="267"/>
      <c r="AE15" s="267">
        <v>72</v>
      </c>
      <c r="AF15" s="930"/>
      <c r="AG15" s="899">
        <v>58</v>
      </c>
      <c r="AH15" s="268"/>
      <c r="AI15" s="402">
        <v>1074</v>
      </c>
      <c r="AJ15" s="268"/>
      <c r="AK15" s="268">
        <v>63</v>
      </c>
      <c r="AL15" s="564"/>
    </row>
    <row r="16" spans="1:48" ht="15" x14ac:dyDescent="0.25">
      <c r="A16" s="169"/>
      <c r="B16" s="169"/>
      <c r="C16" s="169" t="s">
        <v>144</v>
      </c>
      <c r="D16" s="169"/>
      <c r="E16" s="170"/>
      <c r="F16" s="1150">
        <v>3912</v>
      </c>
      <c r="G16" s="219"/>
      <c r="H16" s="292"/>
      <c r="I16" s="219"/>
      <c r="J16" s="219"/>
      <c r="K16" s="219"/>
      <c r="L16" s="219"/>
      <c r="M16" s="894"/>
      <c r="N16" s="934"/>
      <c r="O16" s="219"/>
      <c r="P16" s="219"/>
      <c r="Q16" s="219"/>
      <c r="R16" s="219"/>
      <c r="S16" s="219"/>
      <c r="T16" s="302"/>
      <c r="U16" s="219"/>
      <c r="V16" s="219"/>
      <c r="W16" s="219"/>
      <c r="X16" s="219"/>
      <c r="Y16" s="219"/>
      <c r="Z16" s="302"/>
      <c r="AA16" s="266"/>
      <c r="AB16" s="266"/>
      <c r="AC16" s="219"/>
      <c r="AD16" s="219"/>
      <c r="AE16" s="219"/>
      <c r="AF16" s="302"/>
      <c r="AG16" s="266"/>
      <c r="AH16" s="283"/>
      <c r="AI16" s="219"/>
      <c r="AJ16" s="219"/>
      <c r="AK16" s="219"/>
      <c r="AL16" s="302"/>
    </row>
    <row r="17" spans="1:38" ht="15" x14ac:dyDescent="0.25">
      <c r="A17" s="22"/>
      <c r="B17" s="10"/>
      <c r="C17" s="10"/>
      <c r="D17" s="22" t="s">
        <v>145</v>
      </c>
      <c r="E17" s="26"/>
      <c r="F17" s="1152">
        <v>2969</v>
      </c>
      <c r="G17" s="304"/>
      <c r="H17" s="575"/>
      <c r="I17" s="576"/>
      <c r="J17" s="575"/>
      <c r="K17" s="576"/>
      <c r="L17" s="575"/>
      <c r="M17" s="576"/>
      <c r="N17" s="935"/>
      <c r="O17" s="575"/>
      <c r="P17" s="576"/>
      <c r="Q17" s="575"/>
      <c r="R17" s="576"/>
      <c r="S17" s="575"/>
      <c r="T17" s="577"/>
      <c r="U17" s="575"/>
      <c r="V17" s="576"/>
      <c r="W17" s="575"/>
      <c r="X17" s="576"/>
      <c r="Y17" s="575"/>
      <c r="Z17" s="577"/>
      <c r="AA17" s="575"/>
      <c r="AB17" s="578"/>
      <c r="AC17" s="575"/>
      <c r="AD17" s="576"/>
      <c r="AE17" s="575"/>
      <c r="AF17" s="577"/>
      <c r="AG17" s="575"/>
      <c r="AH17" s="578"/>
      <c r="AI17" s="575"/>
      <c r="AJ17" s="576"/>
      <c r="AK17" s="575"/>
      <c r="AL17" s="301"/>
    </row>
    <row r="18" spans="1:38" ht="15" x14ac:dyDescent="0.25">
      <c r="A18" s="26"/>
      <c r="B18" s="26"/>
      <c r="C18" s="9"/>
      <c r="D18" s="66" t="s">
        <v>146</v>
      </c>
      <c r="E18" s="155"/>
      <c r="F18" s="1152">
        <v>844</v>
      </c>
      <c r="G18" s="303"/>
      <c r="H18" s="575"/>
      <c r="I18" s="576"/>
      <c r="J18" s="575"/>
      <c r="K18" s="576"/>
      <c r="L18" s="575"/>
      <c r="M18" s="576"/>
      <c r="N18" s="935"/>
      <c r="O18" s="575"/>
      <c r="P18" s="576"/>
      <c r="Q18" s="575"/>
      <c r="R18" s="576"/>
      <c r="S18" s="575"/>
      <c r="T18" s="577"/>
      <c r="U18" s="575"/>
      <c r="V18" s="576"/>
      <c r="W18" s="575"/>
      <c r="X18" s="576"/>
      <c r="Y18" s="575"/>
      <c r="Z18" s="577"/>
      <c r="AA18" s="575"/>
      <c r="AB18" s="256"/>
      <c r="AC18" s="575"/>
      <c r="AD18" s="576"/>
      <c r="AE18" s="575"/>
      <c r="AF18" s="577"/>
      <c r="AG18" s="575"/>
      <c r="AH18" s="256"/>
      <c r="AI18" s="575"/>
      <c r="AJ18" s="576"/>
      <c r="AK18" s="575"/>
      <c r="AL18" s="301"/>
    </row>
    <row r="19" spans="1:38" ht="15" x14ac:dyDescent="0.25">
      <c r="A19" s="26"/>
      <c r="B19" s="26"/>
      <c r="C19" s="9"/>
      <c r="D19" s="66" t="s">
        <v>14</v>
      </c>
      <c r="E19" s="155"/>
      <c r="F19" s="1151">
        <v>99</v>
      </c>
      <c r="G19" s="303"/>
      <c r="H19" s="575"/>
      <c r="I19" s="576"/>
      <c r="J19" s="575"/>
      <c r="K19" s="576"/>
      <c r="L19" s="575"/>
      <c r="M19" s="576"/>
      <c r="N19" s="935"/>
      <c r="O19" s="575"/>
      <c r="P19" s="576"/>
      <c r="Q19" s="576"/>
      <c r="R19" s="576"/>
      <c r="S19" s="576"/>
      <c r="T19" s="577"/>
      <c r="U19" s="575"/>
      <c r="V19" s="576"/>
      <c r="W19" s="575"/>
      <c r="X19" s="576"/>
      <c r="Y19" s="576"/>
      <c r="Z19" s="577"/>
      <c r="AA19" s="584"/>
      <c r="AB19" s="256"/>
      <c r="AC19" s="575"/>
      <c r="AD19" s="576"/>
      <c r="AE19" s="575"/>
      <c r="AF19" s="577"/>
      <c r="AG19" s="575"/>
      <c r="AH19" s="256"/>
      <c r="AI19" s="575"/>
      <c r="AJ19" s="576"/>
      <c r="AK19" s="575"/>
      <c r="AL19" s="301"/>
    </row>
    <row r="20" spans="1:38" ht="15" x14ac:dyDescent="0.25">
      <c r="A20" s="65"/>
      <c r="B20" s="65"/>
      <c r="C20" s="65" t="s">
        <v>147</v>
      </c>
      <c r="D20" s="5"/>
      <c r="E20" s="172"/>
      <c r="F20" s="1150">
        <v>3912</v>
      </c>
      <c r="G20" s="219"/>
      <c r="H20" s="292"/>
      <c r="I20" s="219"/>
      <c r="J20" s="219"/>
      <c r="K20" s="219"/>
      <c r="L20" s="219"/>
      <c r="M20" s="894"/>
      <c r="N20" s="934"/>
      <c r="O20" s="219"/>
      <c r="P20" s="219"/>
      <c r="Q20" s="219"/>
      <c r="R20" s="219"/>
      <c r="S20" s="219"/>
      <c r="T20" s="302"/>
      <c r="U20" s="219"/>
      <c r="V20" s="219"/>
      <c r="W20" s="219"/>
      <c r="X20" s="219"/>
      <c r="Y20" s="219"/>
      <c r="Z20" s="302"/>
      <c r="AA20" s="266"/>
      <c r="AB20" s="266"/>
      <c r="AC20" s="219"/>
      <c r="AD20" s="219"/>
      <c r="AE20" s="219"/>
      <c r="AF20" s="302"/>
      <c r="AG20" s="266"/>
      <c r="AH20" s="283"/>
      <c r="AI20" s="219"/>
      <c r="AJ20" s="219"/>
      <c r="AK20" s="219"/>
      <c r="AL20" s="302"/>
    </row>
    <row r="21" spans="1:38" ht="15" x14ac:dyDescent="0.25">
      <c r="A21" s="26"/>
      <c r="B21" s="26"/>
      <c r="C21" s="26"/>
      <c r="D21" s="7" t="s">
        <v>161</v>
      </c>
      <c r="E21" s="155"/>
      <c r="F21" s="1152">
        <v>982</v>
      </c>
      <c r="G21" s="301"/>
      <c r="H21" s="579"/>
      <c r="I21" s="579"/>
      <c r="J21" s="579"/>
      <c r="K21" s="579"/>
      <c r="L21" s="579"/>
      <c r="M21" s="579"/>
      <c r="N21" s="936"/>
      <c r="O21" s="579"/>
      <c r="P21" s="579"/>
      <c r="Q21" s="579"/>
      <c r="R21" s="579"/>
      <c r="S21" s="579"/>
      <c r="T21" s="580"/>
      <c r="U21" s="579"/>
      <c r="V21" s="579"/>
      <c r="W21" s="579"/>
      <c r="X21" s="579"/>
      <c r="Y21" s="579"/>
      <c r="Z21" s="580"/>
      <c r="AA21" s="579"/>
      <c r="AB21" s="581"/>
      <c r="AC21" s="579"/>
      <c r="AD21" s="579"/>
      <c r="AE21" s="579"/>
      <c r="AF21" s="580"/>
      <c r="AG21" s="579"/>
      <c r="AH21" s="581"/>
      <c r="AI21" s="579"/>
      <c r="AJ21" s="579"/>
      <c r="AK21" s="579"/>
      <c r="AL21" s="503"/>
    </row>
    <row r="22" spans="1:38" ht="15" x14ac:dyDescent="0.25">
      <c r="A22" s="26"/>
      <c r="B22" s="26"/>
      <c r="C22" s="26"/>
      <c r="D22" s="7" t="s">
        <v>148</v>
      </c>
      <c r="E22" s="155"/>
      <c r="F22" s="1152">
        <v>2447</v>
      </c>
      <c r="G22" s="301"/>
      <c r="H22" s="579"/>
      <c r="I22" s="579"/>
      <c r="J22" s="579"/>
      <c r="K22" s="579"/>
      <c r="L22" s="579"/>
      <c r="M22" s="579"/>
      <c r="N22" s="936"/>
      <c r="O22" s="579"/>
      <c r="P22" s="579"/>
      <c r="Q22" s="579"/>
      <c r="R22" s="579"/>
      <c r="S22" s="579"/>
      <c r="T22" s="580"/>
      <c r="U22" s="579"/>
      <c r="V22" s="579"/>
      <c r="W22" s="579"/>
      <c r="X22" s="579"/>
      <c r="Y22" s="579"/>
      <c r="Z22" s="580"/>
      <c r="AA22" s="579"/>
      <c r="AB22" s="581"/>
      <c r="AC22" s="579"/>
      <c r="AD22" s="579"/>
      <c r="AE22" s="579"/>
      <c r="AF22" s="580"/>
      <c r="AG22" s="579"/>
      <c r="AH22" s="581"/>
      <c r="AI22" s="579"/>
      <c r="AJ22" s="579"/>
      <c r="AK22" s="579"/>
      <c r="AL22" s="503"/>
    </row>
    <row r="23" spans="1:38" ht="15" x14ac:dyDescent="0.25">
      <c r="A23" s="26"/>
      <c r="B23" s="26"/>
      <c r="C23" s="26"/>
      <c r="D23" s="7" t="s">
        <v>14</v>
      </c>
      <c r="E23" s="155"/>
      <c r="F23" s="1152">
        <v>483</v>
      </c>
      <c r="G23" s="301"/>
      <c r="H23" s="579"/>
      <c r="I23" s="579"/>
      <c r="J23" s="579"/>
      <c r="K23" s="579"/>
      <c r="L23" s="579"/>
      <c r="M23" s="579"/>
      <c r="N23" s="936"/>
      <c r="O23" s="579"/>
      <c r="P23" s="579"/>
      <c r="Q23" s="579"/>
      <c r="R23" s="579"/>
      <c r="S23" s="579"/>
      <c r="T23" s="580"/>
      <c r="U23" s="579"/>
      <c r="V23" s="579"/>
      <c r="W23" s="579"/>
      <c r="X23" s="579"/>
      <c r="Y23" s="579"/>
      <c r="Z23" s="580"/>
      <c r="AA23" s="579"/>
      <c r="AB23" s="581"/>
      <c r="AC23" s="579"/>
      <c r="AD23" s="579"/>
      <c r="AE23" s="579"/>
      <c r="AF23" s="580"/>
      <c r="AG23" s="579"/>
      <c r="AH23" s="581"/>
      <c r="AI23" s="579"/>
      <c r="AJ23" s="579"/>
      <c r="AK23" s="579"/>
      <c r="AL23" s="301"/>
    </row>
    <row r="24" spans="1:38" ht="15" x14ac:dyDescent="0.25">
      <c r="A24" s="31"/>
      <c r="B24" s="31"/>
      <c r="C24" s="31" t="s">
        <v>149</v>
      </c>
      <c r="D24" s="5"/>
      <c r="E24" s="172"/>
      <c r="F24" s="1150">
        <v>3912</v>
      </c>
      <c r="G24" s="302"/>
      <c r="H24" s="292"/>
      <c r="I24" s="219"/>
      <c r="J24" s="219"/>
      <c r="K24" s="219"/>
      <c r="L24" s="219"/>
      <c r="M24" s="894"/>
      <c r="N24" s="934"/>
      <c r="O24" s="219"/>
      <c r="P24" s="219"/>
      <c r="Q24" s="219"/>
      <c r="R24" s="219"/>
      <c r="S24" s="219"/>
      <c r="T24" s="302"/>
      <c r="U24" s="219"/>
      <c r="V24" s="219"/>
      <c r="W24" s="219"/>
      <c r="X24" s="219"/>
      <c r="Y24" s="219"/>
      <c r="Z24" s="302"/>
      <c r="AA24" s="266"/>
      <c r="AB24" s="266"/>
      <c r="AC24" s="219"/>
      <c r="AD24" s="219"/>
      <c r="AE24" s="219"/>
      <c r="AF24" s="302"/>
      <c r="AG24" s="266"/>
      <c r="AH24" s="283"/>
      <c r="AI24" s="219"/>
      <c r="AJ24" s="219"/>
      <c r="AK24" s="219"/>
      <c r="AL24" s="302"/>
    </row>
    <row r="25" spans="1:38" ht="15" x14ac:dyDescent="0.25">
      <c r="C25" s="12"/>
      <c r="D25" s="7" t="s">
        <v>320</v>
      </c>
      <c r="E25" s="155"/>
      <c r="F25" s="1152">
        <v>357</v>
      </c>
      <c r="G25" s="303"/>
      <c r="H25" s="579"/>
      <c r="I25" s="579"/>
      <c r="J25" s="579"/>
      <c r="K25" s="579"/>
      <c r="L25" s="579"/>
      <c r="M25" s="579"/>
      <c r="N25" s="936"/>
      <c r="O25" s="579"/>
      <c r="P25" s="579"/>
      <c r="Q25" s="579"/>
      <c r="R25" s="579"/>
      <c r="S25" s="579"/>
      <c r="T25" s="580"/>
      <c r="U25" s="579"/>
      <c r="V25" s="579"/>
      <c r="W25" s="579"/>
      <c r="X25" s="579"/>
      <c r="Y25" s="579"/>
      <c r="Z25" s="580"/>
      <c r="AA25" s="581"/>
      <c r="AB25" s="581"/>
      <c r="AC25" s="579"/>
      <c r="AD25" s="579"/>
      <c r="AE25" s="579"/>
      <c r="AF25" s="580"/>
      <c r="AG25" s="581"/>
      <c r="AH25" s="581"/>
      <c r="AI25" s="579"/>
      <c r="AJ25" s="579"/>
      <c r="AK25" s="579"/>
      <c r="AL25" s="503"/>
    </row>
    <row r="26" spans="1:38" ht="15" x14ac:dyDescent="0.25">
      <c r="C26" s="12"/>
      <c r="D26" s="7" t="s">
        <v>150</v>
      </c>
      <c r="E26" s="155"/>
      <c r="F26" s="1151">
        <v>919</v>
      </c>
      <c r="G26" s="303"/>
      <c r="H26" s="579"/>
      <c r="I26" s="579"/>
      <c r="J26" s="579"/>
      <c r="K26" s="579"/>
      <c r="L26" s="579"/>
      <c r="M26" s="579"/>
      <c r="N26" s="936"/>
      <c r="O26" s="579"/>
      <c r="P26" s="579"/>
      <c r="Q26" s="579"/>
      <c r="R26" s="579"/>
      <c r="S26" s="579"/>
      <c r="T26" s="580"/>
      <c r="U26" s="579"/>
      <c r="V26" s="579"/>
      <c r="W26" s="579"/>
      <c r="X26" s="579"/>
      <c r="Y26" s="579"/>
      <c r="Z26" s="580"/>
      <c r="AA26" s="579"/>
      <c r="AB26" s="579"/>
      <c r="AC26" s="579"/>
      <c r="AD26" s="579"/>
      <c r="AE26" s="579"/>
      <c r="AF26" s="580"/>
      <c r="AG26" s="579"/>
      <c r="AH26" s="581"/>
      <c r="AI26" s="579"/>
      <c r="AJ26" s="579"/>
      <c r="AK26" s="579"/>
      <c r="AL26" s="503"/>
    </row>
    <row r="27" spans="1:38" ht="15" x14ac:dyDescent="0.25">
      <c r="D27" s="7" t="s">
        <v>151</v>
      </c>
      <c r="E27" s="155"/>
      <c r="F27" s="1152">
        <v>474</v>
      </c>
      <c r="G27" s="301"/>
      <c r="H27" s="579"/>
      <c r="I27" s="579"/>
      <c r="J27" s="579"/>
      <c r="K27" s="579"/>
      <c r="L27" s="579"/>
      <c r="M27" s="579"/>
      <c r="N27" s="936"/>
      <c r="O27" s="579"/>
      <c r="P27" s="579"/>
      <c r="Q27" s="579"/>
      <c r="R27" s="579"/>
      <c r="S27" s="579"/>
      <c r="T27" s="580"/>
      <c r="U27" s="579"/>
      <c r="V27" s="579"/>
      <c r="W27" s="579"/>
      <c r="X27" s="579"/>
      <c r="Y27" s="579"/>
      <c r="Z27" s="580"/>
      <c r="AA27" s="579"/>
      <c r="AB27" s="579"/>
      <c r="AC27" s="579"/>
      <c r="AD27" s="579"/>
      <c r="AE27" s="579"/>
      <c r="AF27" s="580"/>
      <c r="AG27" s="579"/>
      <c r="AH27" s="581"/>
      <c r="AI27" s="579"/>
      <c r="AJ27" s="579"/>
      <c r="AK27" s="579"/>
      <c r="AL27" s="503"/>
    </row>
    <row r="28" spans="1:38" ht="15" x14ac:dyDescent="0.25">
      <c r="D28" s="7" t="s">
        <v>152</v>
      </c>
      <c r="E28" s="155"/>
      <c r="F28" s="1152">
        <v>345</v>
      </c>
      <c r="G28" s="301"/>
      <c r="H28" s="579"/>
      <c r="I28" s="579"/>
      <c r="J28" s="579"/>
      <c r="K28" s="579"/>
      <c r="L28" s="579"/>
      <c r="M28" s="579"/>
      <c r="N28" s="936"/>
      <c r="O28" s="579"/>
      <c r="P28" s="579"/>
      <c r="Q28" s="579"/>
      <c r="R28" s="579"/>
      <c r="S28" s="579"/>
      <c r="T28" s="580"/>
      <c r="U28" s="579"/>
      <c r="V28" s="579"/>
      <c r="W28" s="579"/>
      <c r="X28" s="579"/>
      <c r="Y28" s="579"/>
      <c r="Z28" s="580"/>
      <c r="AA28" s="579"/>
      <c r="AB28" s="579"/>
      <c r="AC28" s="579"/>
      <c r="AD28" s="579"/>
      <c r="AE28" s="579"/>
      <c r="AF28" s="580"/>
      <c r="AG28" s="579"/>
      <c r="AH28" s="581"/>
      <c r="AI28" s="579"/>
      <c r="AJ28" s="579"/>
      <c r="AK28" s="579"/>
      <c r="AL28" s="503"/>
    </row>
    <row r="29" spans="1:38" ht="15" x14ac:dyDescent="0.25">
      <c r="D29" s="7" t="s">
        <v>153</v>
      </c>
      <c r="E29" s="155"/>
      <c r="F29" s="1152">
        <v>282</v>
      </c>
      <c r="G29" s="301"/>
      <c r="H29" s="579"/>
      <c r="I29" s="579"/>
      <c r="J29" s="579"/>
      <c r="K29" s="579"/>
      <c r="L29" s="579"/>
      <c r="M29" s="579"/>
      <c r="N29" s="936"/>
      <c r="O29" s="579"/>
      <c r="P29" s="579"/>
      <c r="Q29" s="579"/>
      <c r="R29" s="579"/>
      <c r="S29" s="579"/>
      <c r="T29" s="580"/>
      <c r="U29" s="579"/>
      <c r="V29" s="579"/>
      <c r="W29" s="579"/>
      <c r="X29" s="579"/>
      <c r="Y29" s="579"/>
      <c r="Z29" s="580"/>
      <c r="AA29" s="579"/>
      <c r="AB29" s="579"/>
      <c r="AC29" s="579"/>
      <c r="AD29" s="579"/>
      <c r="AE29" s="579"/>
      <c r="AF29" s="580"/>
      <c r="AG29" s="579"/>
      <c r="AH29" s="581"/>
      <c r="AI29" s="579"/>
      <c r="AJ29" s="579"/>
      <c r="AK29" s="579"/>
      <c r="AL29" s="503"/>
    </row>
    <row r="30" spans="1:38" x14ac:dyDescent="0.35">
      <c r="D30" s="7" t="s">
        <v>154</v>
      </c>
      <c r="E30" s="155"/>
      <c r="F30" s="1152">
        <v>341</v>
      </c>
      <c r="G30" s="304"/>
      <c r="H30" s="579"/>
      <c r="I30" s="579"/>
      <c r="J30" s="579"/>
      <c r="K30" s="579"/>
      <c r="L30" s="579"/>
      <c r="M30" s="579"/>
      <c r="N30" s="936"/>
      <c r="O30" s="579"/>
      <c r="P30" s="579"/>
      <c r="Q30" s="579"/>
      <c r="R30" s="579"/>
      <c r="S30" s="579"/>
      <c r="T30" s="580"/>
      <c r="U30" s="579"/>
      <c r="V30" s="579"/>
      <c r="W30" s="579"/>
      <c r="X30" s="579"/>
      <c r="Y30" s="579"/>
      <c r="Z30" s="580"/>
      <c r="AA30" s="579"/>
      <c r="AB30" s="579"/>
      <c r="AC30" s="579"/>
      <c r="AD30" s="579"/>
      <c r="AE30" s="579"/>
      <c r="AF30" s="580"/>
      <c r="AG30" s="579"/>
      <c r="AH30" s="581"/>
      <c r="AI30" s="579"/>
      <c r="AJ30" s="579"/>
      <c r="AK30" s="579"/>
      <c r="AL30" s="503"/>
    </row>
    <row r="31" spans="1:38" x14ac:dyDescent="0.35">
      <c r="D31" s="7" t="s">
        <v>155</v>
      </c>
      <c r="E31" s="155"/>
      <c r="F31" s="1152">
        <v>353</v>
      </c>
      <c r="G31" s="303"/>
      <c r="H31" s="579"/>
      <c r="I31" s="579"/>
      <c r="J31" s="579"/>
      <c r="K31" s="579"/>
      <c r="L31" s="579"/>
      <c r="M31" s="579"/>
      <c r="N31" s="936"/>
      <c r="O31" s="579"/>
      <c r="P31" s="579"/>
      <c r="Q31" s="579"/>
      <c r="R31" s="579"/>
      <c r="S31" s="579"/>
      <c r="T31" s="580"/>
      <c r="U31" s="579"/>
      <c r="V31" s="579"/>
      <c r="W31" s="579"/>
      <c r="X31" s="579"/>
      <c r="Y31" s="579"/>
      <c r="Z31" s="580"/>
      <c r="AA31" s="579"/>
      <c r="AB31" s="579"/>
      <c r="AC31" s="579"/>
      <c r="AD31" s="579"/>
      <c r="AE31" s="579"/>
      <c r="AF31" s="580"/>
      <c r="AG31" s="579"/>
      <c r="AH31" s="581"/>
      <c r="AI31" s="579"/>
      <c r="AJ31" s="579"/>
      <c r="AK31" s="579"/>
      <c r="AL31" s="503"/>
    </row>
    <row r="32" spans="1:38" x14ac:dyDescent="0.35">
      <c r="C32" s="12"/>
      <c r="D32" s="7" t="s">
        <v>156</v>
      </c>
      <c r="E32" s="155"/>
      <c r="F32" s="1151">
        <v>255</v>
      </c>
      <c r="G32" s="303"/>
      <c r="H32" s="579"/>
      <c r="I32" s="579"/>
      <c r="J32" s="579"/>
      <c r="K32" s="579"/>
      <c r="L32" s="579"/>
      <c r="M32" s="579"/>
      <c r="N32" s="936"/>
      <c r="O32" s="579"/>
      <c r="P32" s="579"/>
      <c r="Q32" s="579"/>
      <c r="R32" s="579"/>
      <c r="S32" s="579"/>
      <c r="T32" s="580"/>
      <c r="U32" s="579"/>
      <c r="V32" s="579"/>
      <c r="W32" s="579"/>
      <c r="X32" s="579"/>
      <c r="Y32" s="579"/>
      <c r="Z32" s="580"/>
      <c r="AA32" s="579"/>
      <c r="AB32" s="579"/>
      <c r="AC32" s="579"/>
      <c r="AD32" s="579"/>
      <c r="AE32" s="579"/>
      <c r="AF32" s="580"/>
      <c r="AG32" s="579"/>
      <c r="AH32" s="581"/>
      <c r="AI32" s="579"/>
      <c r="AJ32" s="579"/>
      <c r="AK32" s="579"/>
      <c r="AL32" s="503"/>
    </row>
    <row r="33" spans="1:39" x14ac:dyDescent="0.35">
      <c r="A33" s="10"/>
      <c r="B33" s="10"/>
      <c r="C33" s="10"/>
      <c r="D33" s="7" t="s">
        <v>157</v>
      </c>
      <c r="E33" s="155"/>
      <c r="F33" s="1152">
        <v>105</v>
      </c>
      <c r="G33" s="301"/>
      <c r="H33" s="579"/>
      <c r="I33" s="579"/>
      <c r="J33" s="579"/>
      <c r="K33" s="579"/>
      <c r="L33" s="579"/>
      <c r="M33" s="579"/>
      <c r="N33" s="936"/>
      <c r="O33" s="579"/>
      <c r="P33" s="579"/>
      <c r="Q33" s="579"/>
      <c r="R33" s="579"/>
      <c r="S33" s="579"/>
      <c r="T33" s="580"/>
      <c r="U33" s="579"/>
      <c r="V33" s="579"/>
      <c r="W33" s="579"/>
      <c r="X33" s="579"/>
      <c r="Y33" s="579"/>
      <c r="Z33" s="580"/>
      <c r="AA33" s="579"/>
      <c r="AB33" s="579"/>
      <c r="AC33" s="579"/>
      <c r="AD33" s="579"/>
      <c r="AE33" s="579"/>
      <c r="AF33" s="580"/>
      <c r="AG33" s="579"/>
      <c r="AH33" s="581"/>
      <c r="AI33" s="579"/>
      <c r="AJ33" s="579"/>
      <c r="AK33" s="579"/>
      <c r="AL33" s="503"/>
    </row>
    <row r="34" spans="1:39" x14ac:dyDescent="0.35">
      <c r="A34" s="10"/>
      <c r="B34" s="10"/>
      <c r="C34" s="10"/>
      <c r="D34" s="7" t="s">
        <v>14</v>
      </c>
      <c r="E34" s="155"/>
      <c r="F34" s="1152">
        <v>481</v>
      </c>
      <c r="G34" s="301"/>
      <c r="H34" s="579"/>
      <c r="I34" s="579"/>
      <c r="J34" s="579"/>
      <c r="K34" s="579"/>
      <c r="L34" s="579"/>
      <c r="M34" s="579"/>
      <c r="N34" s="936"/>
      <c r="O34" s="579"/>
      <c r="P34" s="579"/>
      <c r="Q34" s="579"/>
      <c r="R34" s="579"/>
      <c r="S34" s="579"/>
      <c r="T34" s="580"/>
      <c r="U34" s="579"/>
      <c r="V34" s="579"/>
      <c r="W34" s="579"/>
      <c r="X34" s="579"/>
      <c r="Y34" s="579"/>
      <c r="Z34" s="580"/>
      <c r="AA34" s="579"/>
      <c r="AB34" s="579"/>
      <c r="AC34" s="579"/>
      <c r="AD34" s="579"/>
      <c r="AE34" s="579"/>
      <c r="AF34" s="580"/>
      <c r="AG34" s="579"/>
      <c r="AH34" s="581"/>
      <c r="AI34" s="579"/>
      <c r="AJ34" s="579"/>
      <c r="AK34" s="579"/>
      <c r="AL34" s="301"/>
    </row>
    <row r="35" spans="1:39" x14ac:dyDescent="0.35">
      <c r="A35" s="31"/>
      <c r="B35" s="31"/>
      <c r="C35" s="31" t="s">
        <v>158</v>
      </c>
      <c r="D35" s="5"/>
      <c r="E35" s="172"/>
      <c r="F35" s="1150">
        <v>3912</v>
      </c>
      <c r="G35" s="219"/>
      <c r="H35" s="292"/>
      <c r="I35" s="219"/>
      <c r="J35" s="219"/>
      <c r="K35" s="219"/>
      <c r="L35" s="219"/>
      <c r="M35" s="894"/>
      <c r="N35" s="934"/>
      <c r="O35" s="219"/>
      <c r="P35" s="219"/>
      <c r="Q35" s="219"/>
      <c r="R35" s="219"/>
      <c r="S35" s="219"/>
      <c r="T35" s="302"/>
      <c r="U35" s="219"/>
      <c r="V35" s="219"/>
      <c r="W35" s="219"/>
      <c r="X35" s="219"/>
      <c r="Y35" s="219"/>
      <c r="Z35" s="302"/>
      <c r="AA35" s="266"/>
      <c r="AB35" s="266"/>
      <c r="AC35" s="219"/>
      <c r="AD35" s="219"/>
      <c r="AE35" s="219"/>
      <c r="AF35" s="302"/>
      <c r="AG35" s="266"/>
      <c r="AH35" s="283"/>
      <c r="AI35" s="219"/>
      <c r="AJ35" s="219"/>
      <c r="AK35" s="219"/>
      <c r="AL35" s="302"/>
    </row>
    <row r="36" spans="1:39" x14ac:dyDescent="0.35">
      <c r="A36" s="10"/>
      <c r="B36" s="10"/>
      <c r="C36" s="10"/>
      <c r="D36" s="7" t="s">
        <v>159</v>
      </c>
      <c r="E36" s="155"/>
      <c r="F36" s="1152">
        <v>2045</v>
      </c>
      <c r="G36" s="301"/>
      <c r="H36" s="579"/>
      <c r="I36" s="579"/>
      <c r="J36" s="579"/>
      <c r="K36" s="579"/>
      <c r="L36" s="579"/>
      <c r="M36" s="579"/>
      <c r="N36" s="936"/>
      <c r="O36" s="579"/>
      <c r="P36" s="579"/>
      <c r="Q36" s="579"/>
      <c r="R36" s="579"/>
      <c r="S36" s="579"/>
      <c r="T36" s="580"/>
      <c r="U36" s="579"/>
      <c r="V36" s="579"/>
      <c r="W36" s="579"/>
      <c r="X36" s="579"/>
      <c r="Y36" s="579"/>
      <c r="Z36" s="580"/>
      <c r="AA36" s="579"/>
      <c r="AB36" s="579"/>
      <c r="AC36" s="579"/>
      <c r="AD36" s="579"/>
      <c r="AE36" s="579"/>
      <c r="AF36" s="580"/>
      <c r="AG36" s="579"/>
      <c r="AH36" s="581"/>
      <c r="AI36" s="579"/>
      <c r="AJ36" s="579"/>
      <c r="AK36" s="579"/>
      <c r="AL36" s="503"/>
    </row>
    <row r="37" spans="1:39" x14ac:dyDescent="0.35">
      <c r="A37" s="10"/>
      <c r="B37" s="10"/>
      <c r="C37" s="10"/>
      <c r="D37" s="7" t="s">
        <v>160</v>
      </c>
      <c r="E37" s="155"/>
      <c r="F37" s="1152">
        <v>1379</v>
      </c>
      <c r="G37" s="304"/>
      <c r="H37" s="579"/>
      <c r="I37" s="579"/>
      <c r="J37" s="579"/>
      <c r="K37" s="579"/>
      <c r="L37" s="579"/>
      <c r="M37" s="579"/>
      <c r="N37" s="936"/>
      <c r="O37" s="579"/>
      <c r="P37" s="579"/>
      <c r="Q37" s="579"/>
      <c r="R37" s="579"/>
      <c r="S37" s="579"/>
      <c r="T37" s="580"/>
      <c r="U37" s="579"/>
      <c r="V37" s="579"/>
      <c r="W37" s="579"/>
      <c r="X37" s="579"/>
      <c r="Y37" s="579"/>
      <c r="Z37" s="580"/>
      <c r="AA37" s="579"/>
      <c r="AB37" s="579"/>
      <c r="AC37" s="579"/>
      <c r="AD37" s="579"/>
      <c r="AE37" s="579"/>
      <c r="AF37" s="580"/>
      <c r="AG37" s="579"/>
      <c r="AH37" s="581"/>
      <c r="AI37" s="579"/>
      <c r="AJ37" s="579"/>
      <c r="AK37" s="579"/>
      <c r="AL37" s="503"/>
    </row>
    <row r="38" spans="1:39" x14ac:dyDescent="0.35">
      <c r="A38" s="10"/>
      <c r="B38" s="10"/>
      <c r="C38" s="10"/>
      <c r="D38" s="7" t="s">
        <v>14</v>
      </c>
      <c r="E38" s="155"/>
      <c r="F38" s="1152">
        <v>488</v>
      </c>
      <c r="G38" s="303"/>
      <c r="H38" s="579"/>
      <c r="I38" s="579"/>
      <c r="J38" s="579"/>
      <c r="K38" s="579"/>
      <c r="L38" s="579"/>
      <c r="M38" s="579"/>
      <c r="N38" s="936"/>
      <c r="O38" s="579"/>
      <c r="P38" s="579"/>
      <c r="Q38" s="579"/>
      <c r="R38" s="579"/>
      <c r="S38" s="579"/>
      <c r="T38" s="580"/>
      <c r="U38" s="579"/>
      <c r="V38" s="579"/>
      <c r="W38" s="579"/>
      <c r="X38" s="579"/>
      <c r="Y38" s="579"/>
      <c r="Z38" s="580"/>
      <c r="AA38" s="581"/>
      <c r="AB38" s="581"/>
      <c r="AC38" s="579"/>
      <c r="AD38" s="579"/>
      <c r="AE38" s="579"/>
      <c r="AF38" s="580"/>
      <c r="AG38" s="581"/>
      <c r="AH38" s="581"/>
      <c r="AI38" s="579"/>
      <c r="AJ38" s="579"/>
      <c r="AK38" s="579"/>
      <c r="AL38" s="301"/>
    </row>
    <row r="39" spans="1:39" x14ac:dyDescent="0.35">
      <c r="A39" s="10"/>
      <c r="B39" s="10"/>
      <c r="C39" s="10"/>
      <c r="E39" s="155"/>
      <c r="F39" s="1151"/>
      <c r="G39" s="303"/>
      <c r="H39" s="222"/>
      <c r="I39" s="222"/>
      <c r="J39" s="222"/>
      <c r="K39" s="222"/>
      <c r="L39" s="222"/>
      <c r="M39" s="893"/>
      <c r="N39" s="937"/>
      <c r="O39" s="222"/>
      <c r="P39" s="222"/>
      <c r="Q39" s="222"/>
      <c r="R39" s="247"/>
      <c r="S39" s="222"/>
      <c r="T39" s="503"/>
      <c r="U39" s="222"/>
      <c r="V39" s="222"/>
      <c r="W39" s="222"/>
      <c r="X39" s="247"/>
      <c r="Y39" s="256"/>
      <c r="Z39" s="507"/>
      <c r="AA39" s="256"/>
      <c r="AB39" s="256"/>
      <c r="AC39" s="194"/>
      <c r="AD39" s="256"/>
      <c r="AE39" s="256"/>
      <c r="AF39" s="507"/>
      <c r="AG39" s="256"/>
      <c r="AH39" s="256"/>
      <c r="AI39" s="282"/>
      <c r="AJ39" s="11"/>
      <c r="AK39" s="11"/>
      <c r="AL39" s="557"/>
    </row>
    <row r="40" spans="1:39" x14ac:dyDescent="0.35">
      <c r="A40" s="95" t="s">
        <v>67</v>
      </c>
      <c r="B40" s="95"/>
      <c r="C40" s="95"/>
      <c r="D40" s="64"/>
      <c r="E40" s="166"/>
      <c r="F40" s="1143">
        <v>1703</v>
      </c>
      <c r="G40" s="307"/>
      <c r="H40" s="900">
        <v>11</v>
      </c>
      <c r="I40" s="900"/>
      <c r="J40" s="900">
        <v>277</v>
      </c>
      <c r="K40" s="900"/>
      <c r="L40" s="900">
        <v>10</v>
      </c>
      <c r="M40" s="900"/>
      <c r="N40" s="938"/>
      <c r="O40" s="900">
        <v>8</v>
      </c>
      <c r="P40" s="900"/>
      <c r="Q40" s="900">
        <v>227</v>
      </c>
      <c r="R40" s="904"/>
      <c r="S40" s="900">
        <v>5</v>
      </c>
      <c r="T40" s="918"/>
      <c r="U40" s="900">
        <v>8</v>
      </c>
      <c r="V40" s="900"/>
      <c r="W40" s="900">
        <v>324</v>
      </c>
      <c r="X40" s="904"/>
      <c r="Y40" s="324">
        <v>8</v>
      </c>
      <c r="Z40" s="931"/>
      <c r="AA40" s="324">
        <v>8</v>
      </c>
      <c r="AB40" s="324"/>
      <c r="AC40" s="323">
        <v>390</v>
      </c>
      <c r="AD40" s="324"/>
      <c r="AE40" s="324">
        <v>7</v>
      </c>
      <c r="AF40" s="931"/>
      <c r="AG40" s="324">
        <v>15</v>
      </c>
      <c r="AH40" s="324"/>
      <c r="AI40" s="195">
        <v>399</v>
      </c>
      <c r="AJ40" s="196"/>
      <c r="AK40" s="196">
        <v>6</v>
      </c>
      <c r="AL40" s="565"/>
    </row>
    <row r="41" spans="1:39" x14ac:dyDescent="0.35">
      <c r="A41" s="169"/>
      <c r="B41" s="169"/>
      <c r="C41" s="169" t="s">
        <v>144</v>
      </c>
      <c r="D41" s="169"/>
      <c r="E41" s="170"/>
      <c r="F41" s="1150">
        <v>1703</v>
      </c>
      <c r="G41" s="219"/>
      <c r="H41" s="292"/>
      <c r="I41" s="219"/>
      <c r="J41" s="219"/>
      <c r="K41" s="219"/>
      <c r="L41" s="219"/>
      <c r="M41" s="894"/>
      <c r="N41" s="934"/>
      <c r="O41" s="219"/>
      <c r="P41" s="219"/>
      <c r="Q41" s="219"/>
      <c r="R41" s="219"/>
      <c r="S41" s="219"/>
      <c r="T41" s="302"/>
      <c r="U41" s="219"/>
      <c r="V41" s="219"/>
      <c r="W41" s="219"/>
      <c r="X41" s="219"/>
      <c r="Y41" s="219"/>
      <c r="Z41" s="302"/>
      <c r="AA41" s="266"/>
      <c r="AB41" s="266"/>
      <c r="AC41" s="219"/>
      <c r="AD41" s="219"/>
      <c r="AE41" s="219"/>
      <c r="AF41" s="302"/>
      <c r="AG41" s="266"/>
      <c r="AH41" s="283"/>
      <c r="AI41" s="219"/>
      <c r="AJ41" s="219"/>
      <c r="AK41" s="219"/>
      <c r="AL41" s="558"/>
    </row>
    <row r="42" spans="1:39" x14ac:dyDescent="0.35">
      <c r="A42" s="22"/>
      <c r="B42" s="10"/>
      <c r="C42" s="10"/>
      <c r="D42" s="22" t="s">
        <v>145</v>
      </c>
      <c r="E42" s="26"/>
      <c r="F42" s="1152">
        <v>1319</v>
      </c>
      <c r="G42" s="224"/>
      <c r="H42" s="582"/>
      <c r="I42" s="579"/>
      <c r="J42" s="579"/>
      <c r="K42" s="579"/>
      <c r="L42" s="579"/>
      <c r="M42" s="579"/>
      <c r="N42" s="936"/>
      <c r="O42" s="579"/>
      <c r="P42" s="579"/>
      <c r="Q42" s="579"/>
      <c r="R42" s="579"/>
      <c r="S42" s="579"/>
      <c r="T42" s="580"/>
      <c r="U42" s="579"/>
      <c r="V42" s="579"/>
      <c r="W42" s="579"/>
      <c r="X42" s="579"/>
      <c r="Y42" s="579"/>
      <c r="Z42" s="580"/>
      <c r="AA42" s="583"/>
      <c r="AB42" s="106"/>
      <c r="AC42" s="579"/>
      <c r="AD42" s="579"/>
      <c r="AE42" s="579"/>
      <c r="AF42" s="580"/>
      <c r="AG42" s="583"/>
      <c r="AH42" s="106"/>
      <c r="AI42" s="579"/>
      <c r="AJ42" s="579"/>
      <c r="AK42" s="579"/>
      <c r="AL42" s="566"/>
    </row>
    <row r="43" spans="1:39" x14ac:dyDescent="0.35">
      <c r="A43" s="26"/>
      <c r="B43" s="26"/>
      <c r="C43" s="9"/>
      <c r="D43" s="66" t="s">
        <v>146</v>
      </c>
      <c r="E43" s="155"/>
      <c r="F43" s="1152">
        <v>362</v>
      </c>
      <c r="G43" s="223"/>
      <c r="H43" s="582"/>
      <c r="I43" s="579"/>
      <c r="J43" s="579"/>
      <c r="K43" s="579"/>
      <c r="L43" s="579"/>
      <c r="M43" s="579"/>
      <c r="N43" s="936"/>
      <c r="O43" s="579"/>
      <c r="P43" s="579"/>
      <c r="Q43" s="579"/>
      <c r="R43" s="579"/>
      <c r="S43" s="579"/>
      <c r="T43" s="580"/>
      <c r="U43" s="579"/>
      <c r="V43" s="579"/>
      <c r="W43" s="579"/>
      <c r="X43" s="579"/>
      <c r="Y43" s="579"/>
      <c r="Z43" s="580"/>
      <c r="AA43" s="579"/>
      <c r="AB43" s="581"/>
      <c r="AC43" s="579"/>
      <c r="AD43" s="579"/>
      <c r="AE43" s="579"/>
      <c r="AF43" s="580"/>
      <c r="AG43" s="579"/>
      <c r="AH43" s="581"/>
      <c r="AI43" s="579"/>
      <c r="AJ43" s="579"/>
      <c r="AK43" s="579"/>
      <c r="AL43" s="566"/>
    </row>
    <row r="44" spans="1:39" x14ac:dyDescent="0.35">
      <c r="A44" s="26"/>
      <c r="B44" s="26"/>
      <c r="C44" s="9"/>
      <c r="D44" s="66" t="s">
        <v>14</v>
      </c>
      <c r="E44" s="155"/>
      <c r="F44" s="1151">
        <v>22</v>
      </c>
      <c r="G44" s="223"/>
      <c r="H44" s="582"/>
      <c r="I44" s="579"/>
      <c r="J44" s="579"/>
      <c r="K44" s="579"/>
      <c r="L44" s="579"/>
      <c r="M44" s="579"/>
      <c r="N44" s="936"/>
      <c r="O44" s="579"/>
      <c r="P44" s="579"/>
      <c r="Q44" s="579"/>
      <c r="R44" s="579"/>
      <c r="S44" s="579"/>
      <c r="T44" s="580"/>
      <c r="U44" s="579"/>
      <c r="V44" s="579"/>
      <c r="W44" s="579"/>
      <c r="X44" s="579"/>
      <c r="Y44" s="579"/>
      <c r="Z44" s="580"/>
      <c r="AA44" s="579"/>
      <c r="AB44" s="581"/>
      <c r="AC44" s="579"/>
      <c r="AD44" s="579"/>
      <c r="AE44" s="579"/>
      <c r="AF44" s="580"/>
      <c r="AG44" s="579"/>
      <c r="AH44" s="581"/>
      <c r="AI44" s="579"/>
      <c r="AJ44" s="579"/>
      <c r="AK44" s="579"/>
      <c r="AL44" s="566"/>
    </row>
    <row r="45" spans="1:39" s="59" customFormat="1" x14ac:dyDescent="0.35">
      <c r="A45" s="65"/>
      <c r="B45" s="65"/>
      <c r="C45" s="65" t="s">
        <v>147</v>
      </c>
      <c r="D45" s="5"/>
      <c r="E45" s="172"/>
      <c r="F45" s="1150">
        <v>1703</v>
      </c>
      <c r="G45" s="219"/>
      <c r="H45" s="883"/>
      <c r="I45" s="882"/>
      <c r="J45" s="882"/>
      <c r="K45" s="882"/>
      <c r="L45" s="882"/>
      <c r="M45" s="882"/>
      <c r="N45" s="939"/>
      <c r="O45" s="882"/>
      <c r="P45" s="882"/>
      <c r="Q45" s="882"/>
      <c r="R45" s="882"/>
      <c r="S45" s="882"/>
      <c r="T45" s="881"/>
      <c r="U45" s="882"/>
      <c r="V45" s="882"/>
      <c r="W45" s="882"/>
      <c r="X45" s="882"/>
      <c r="Y45" s="882"/>
      <c r="Z45" s="881"/>
      <c r="AA45" s="882"/>
      <c r="AB45" s="882"/>
      <c r="AC45" s="882"/>
      <c r="AD45" s="882"/>
      <c r="AE45" s="882"/>
      <c r="AF45" s="881"/>
      <c r="AG45" s="882"/>
      <c r="AH45" s="884"/>
      <c r="AI45" s="882"/>
      <c r="AJ45" s="882"/>
      <c r="AK45" s="882"/>
      <c r="AL45" s="558"/>
      <c r="AM45" s="442"/>
    </row>
    <row r="46" spans="1:39" s="59" customFormat="1" x14ac:dyDescent="0.35">
      <c r="A46" s="26"/>
      <c r="B46" s="26"/>
      <c r="C46" s="26"/>
      <c r="D46" s="7" t="s">
        <v>161</v>
      </c>
      <c r="E46" s="155"/>
      <c r="F46" s="1152">
        <v>395</v>
      </c>
      <c r="G46" s="221"/>
      <c r="H46" s="582"/>
      <c r="I46" s="579"/>
      <c r="J46" s="579"/>
      <c r="K46" s="579"/>
      <c r="L46" s="579"/>
      <c r="M46" s="579"/>
      <c r="N46" s="936"/>
      <c r="O46" s="579"/>
      <c r="P46" s="579"/>
      <c r="Q46" s="579"/>
      <c r="R46" s="579"/>
      <c r="S46" s="579"/>
      <c r="T46" s="580"/>
      <c r="U46" s="579"/>
      <c r="V46" s="579"/>
      <c r="W46" s="579"/>
      <c r="X46" s="579"/>
      <c r="Y46" s="579"/>
      <c r="Z46" s="580"/>
      <c r="AA46" s="579"/>
      <c r="AB46" s="581"/>
      <c r="AC46" s="579"/>
      <c r="AD46" s="579"/>
      <c r="AE46" s="579"/>
      <c r="AF46" s="580"/>
      <c r="AG46" s="579"/>
      <c r="AH46" s="581"/>
      <c r="AI46" s="579"/>
      <c r="AJ46" s="579"/>
      <c r="AK46" s="579"/>
      <c r="AL46" s="567"/>
      <c r="AM46" s="442"/>
    </row>
    <row r="47" spans="1:39" s="59" customFormat="1" x14ac:dyDescent="0.35">
      <c r="A47" s="26"/>
      <c r="B47" s="26"/>
      <c r="C47" s="26"/>
      <c r="D47" s="7" t="s">
        <v>148</v>
      </c>
      <c r="E47" s="155"/>
      <c r="F47" s="1152">
        <v>1157</v>
      </c>
      <c r="G47" s="221"/>
      <c r="H47" s="582"/>
      <c r="I47" s="579"/>
      <c r="J47" s="579"/>
      <c r="K47" s="579"/>
      <c r="L47" s="579"/>
      <c r="M47" s="579"/>
      <c r="N47" s="936"/>
      <c r="O47" s="579"/>
      <c r="P47" s="579"/>
      <c r="Q47" s="579"/>
      <c r="R47" s="579"/>
      <c r="S47" s="579"/>
      <c r="T47" s="580"/>
      <c r="U47" s="579"/>
      <c r="V47" s="579"/>
      <c r="W47" s="579"/>
      <c r="X47" s="579"/>
      <c r="Y47" s="579"/>
      <c r="Z47" s="580"/>
      <c r="AA47" s="579"/>
      <c r="AB47" s="581"/>
      <c r="AC47" s="579"/>
      <c r="AD47" s="579"/>
      <c r="AE47" s="579"/>
      <c r="AF47" s="580"/>
      <c r="AG47" s="579"/>
      <c r="AH47" s="581"/>
      <c r="AI47" s="579"/>
      <c r="AJ47" s="579"/>
      <c r="AK47" s="579"/>
      <c r="AL47" s="567"/>
      <c r="AM47" s="442"/>
    </row>
    <row r="48" spans="1:39" s="59" customFormat="1" x14ac:dyDescent="0.35">
      <c r="A48" s="26"/>
      <c r="B48" s="26"/>
      <c r="C48" s="26"/>
      <c r="D48" s="7" t="s">
        <v>14</v>
      </c>
      <c r="E48" s="155"/>
      <c r="F48" s="1152">
        <v>151</v>
      </c>
      <c r="G48" s="301"/>
      <c r="H48" s="579"/>
      <c r="I48" s="579"/>
      <c r="J48" s="579"/>
      <c r="K48" s="579"/>
      <c r="L48" s="579"/>
      <c r="M48" s="579"/>
      <c r="N48" s="936"/>
      <c r="O48" s="579"/>
      <c r="P48" s="579"/>
      <c r="Q48" s="579"/>
      <c r="R48" s="579"/>
      <c r="S48" s="579"/>
      <c r="T48" s="580"/>
      <c r="U48" s="579"/>
      <c r="V48" s="579"/>
      <c r="W48" s="579"/>
      <c r="X48" s="579"/>
      <c r="Y48" s="579"/>
      <c r="Z48" s="580"/>
      <c r="AA48" s="579"/>
      <c r="AB48" s="581"/>
      <c r="AC48" s="579"/>
      <c r="AD48" s="579"/>
      <c r="AE48" s="579"/>
      <c r="AF48" s="580"/>
      <c r="AG48" s="579"/>
      <c r="AH48" s="581"/>
      <c r="AI48" s="579"/>
      <c r="AJ48" s="579"/>
      <c r="AK48" s="579"/>
      <c r="AL48" s="567"/>
      <c r="AM48" s="442"/>
    </row>
    <row r="49" spans="1:38" s="59" customFormat="1" x14ac:dyDescent="0.35">
      <c r="A49" s="31"/>
      <c r="B49" s="31"/>
      <c r="C49" s="31" t="s">
        <v>149</v>
      </c>
      <c r="D49" s="5"/>
      <c r="E49" s="172"/>
      <c r="F49" s="1150">
        <v>1703</v>
      </c>
      <c r="G49" s="302"/>
      <c r="H49" s="292"/>
      <c r="I49" s="219"/>
      <c r="J49" s="219"/>
      <c r="K49" s="219"/>
      <c r="L49" s="219"/>
      <c r="M49" s="894"/>
      <c r="N49" s="934"/>
      <c r="O49" s="219"/>
      <c r="P49" s="219"/>
      <c r="Q49" s="219"/>
      <c r="R49" s="219"/>
      <c r="S49" s="219"/>
      <c r="T49" s="302"/>
      <c r="U49" s="219"/>
      <c r="V49" s="219"/>
      <c r="W49" s="219"/>
      <c r="X49" s="219"/>
      <c r="Y49" s="219"/>
      <c r="Z49" s="302"/>
      <c r="AA49" s="441"/>
      <c r="AB49" s="266"/>
      <c r="AC49" s="219"/>
      <c r="AD49" s="219"/>
      <c r="AE49" s="219"/>
      <c r="AF49" s="302"/>
      <c r="AG49" s="266"/>
      <c r="AH49" s="283"/>
      <c r="AI49" s="219"/>
      <c r="AJ49" s="219"/>
      <c r="AK49" s="219"/>
      <c r="AL49" s="568"/>
    </row>
    <row r="50" spans="1:38" s="59" customFormat="1" x14ac:dyDescent="0.35">
      <c r="A50" s="7"/>
      <c r="B50" s="7"/>
      <c r="C50" s="12"/>
      <c r="D50" s="7" t="s">
        <v>320</v>
      </c>
      <c r="E50" s="155"/>
      <c r="F50" s="1152">
        <v>132</v>
      </c>
      <c r="G50" s="303"/>
      <c r="H50" s="576"/>
      <c r="I50" s="576"/>
      <c r="J50" s="576"/>
      <c r="K50" s="576"/>
      <c r="L50" s="576"/>
      <c r="M50" s="576"/>
      <c r="N50" s="935"/>
      <c r="O50" s="575"/>
      <c r="P50" s="576"/>
      <c r="Q50" s="575"/>
      <c r="R50" s="576"/>
      <c r="S50" s="575"/>
      <c r="T50" s="577"/>
      <c r="U50" s="576"/>
      <c r="V50" s="576"/>
      <c r="W50" s="575"/>
      <c r="X50" s="576"/>
      <c r="Y50" s="575"/>
      <c r="Z50" s="577"/>
      <c r="AA50" s="256"/>
      <c r="AB50" s="256"/>
      <c r="AC50" s="575"/>
      <c r="AD50" s="576"/>
      <c r="AE50" s="575"/>
      <c r="AF50" s="577"/>
      <c r="AG50" s="578"/>
      <c r="AH50" s="256"/>
      <c r="AI50" s="575"/>
      <c r="AJ50" s="576"/>
      <c r="AK50" s="575"/>
      <c r="AL50" s="507"/>
    </row>
    <row r="51" spans="1:38" s="59" customFormat="1" x14ac:dyDescent="0.35">
      <c r="A51" s="7"/>
      <c r="B51" s="7"/>
      <c r="C51" s="12"/>
      <c r="D51" s="7" t="s">
        <v>150</v>
      </c>
      <c r="E51" s="155"/>
      <c r="F51" s="1151">
        <v>396</v>
      </c>
      <c r="G51" s="303"/>
      <c r="H51" s="575"/>
      <c r="I51" s="576"/>
      <c r="J51" s="575"/>
      <c r="K51" s="576"/>
      <c r="L51" s="575"/>
      <c r="M51" s="576"/>
      <c r="N51" s="935"/>
      <c r="O51" s="575"/>
      <c r="P51" s="576"/>
      <c r="Q51" s="575"/>
      <c r="R51" s="576"/>
      <c r="S51" s="575"/>
      <c r="T51" s="577"/>
      <c r="U51" s="575"/>
      <c r="V51" s="576"/>
      <c r="W51" s="575"/>
      <c r="X51" s="576"/>
      <c r="Y51" s="575"/>
      <c r="Z51" s="577"/>
      <c r="AA51" s="575"/>
      <c r="AB51" s="584"/>
      <c r="AC51" s="575"/>
      <c r="AD51" s="576"/>
      <c r="AE51" s="575"/>
      <c r="AF51" s="577"/>
      <c r="AG51" s="575"/>
      <c r="AH51" s="256"/>
      <c r="AI51" s="575"/>
      <c r="AJ51" s="576"/>
      <c r="AK51" s="575"/>
      <c r="AL51" s="507"/>
    </row>
    <row r="52" spans="1:38" s="59" customFormat="1" x14ac:dyDescent="0.35">
      <c r="A52" s="7"/>
      <c r="B52" s="7"/>
      <c r="C52" s="7"/>
      <c r="D52" s="7" t="s">
        <v>151</v>
      </c>
      <c r="E52" s="155"/>
      <c r="F52" s="1152">
        <v>228</v>
      </c>
      <c r="G52" s="301"/>
      <c r="H52" s="575"/>
      <c r="I52" s="576"/>
      <c r="J52" s="575"/>
      <c r="K52" s="576"/>
      <c r="L52" s="575"/>
      <c r="M52" s="576"/>
      <c r="N52" s="935"/>
      <c r="O52" s="576"/>
      <c r="P52" s="576"/>
      <c r="Q52" s="575"/>
      <c r="R52" s="576"/>
      <c r="S52" s="576"/>
      <c r="T52" s="577"/>
      <c r="U52" s="575"/>
      <c r="V52" s="576"/>
      <c r="W52" s="575"/>
      <c r="X52" s="576"/>
      <c r="Y52" s="575"/>
      <c r="Z52" s="577"/>
      <c r="AA52" s="575"/>
      <c r="AB52" s="584"/>
      <c r="AC52" s="575"/>
      <c r="AD52" s="576"/>
      <c r="AE52" s="575"/>
      <c r="AF52" s="577"/>
      <c r="AG52" s="575"/>
      <c r="AH52" s="256"/>
      <c r="AI52" s="575"/>
      <c r="AJ52" s="576"/>
      <c r="AK52" s="575"/>
      <c r="AL52" s="507"/>
    </row>
    <row r="53" spans="1:38" s="59" customFormat="1" x14ac:dyDescent="0.35">
      <c r="A53" s="7"/>
      <c r="B53" s="7"/>
      <c r="C53" s="7"/>
      <c r="D53" s="7" t="s">
        <v>152</v>
      </c>
      <c r="E53" s="155"/>
      <c r="F53" s="1152">
        <v>156</v>
      </c>
      <c r="G53" s="301"/>
      <c r="H53" s="575"/>
      <c r="I53" s="576"/>
      <c r="J53" s="575"/>
      <c r="K53" s="576"/>
      <c r="L53" s="576"/>
      <c r="M53" s="576"/>
      <c r="N53" s="935"/>
      <c r="O53" s="575"/>
      <c r="P53" s="576"/>
      <c r="Q53" s="575"/>
      <c r="R53" s="576"/>
      <c r="S53" s="576"/>
      <c r="T53" s="577"/>
      <c r="U53" s="575"/>
      <c r="V53" s="576"/>
      <c r="W53" s="575"/>
      <c r="X53" s="576"/>
      <c r="Y53" s="575"/>
      <c r="Z53" s="577"/>
      <c r="AA53" s="575"/>
      <c r="AB53" s="584"/>
      <c r="AC53" s="575"/>
      <c r="AD53" s="576"/>
      <c r="AE53" s="575"/>
      <c r="AF53" s="577"/>
      <c r="AG53" s="575"/>
      <c r="AH53" s="256"/>
      <c r="AI53" s="575"/>
      <c r="AJ53" s="576"/>
      <c r="AK53" s="575"/>
      <c r="AL53" s="507"/>
    </row>
    <row r="54" spans="1:38" x14ac:dyDescent="0.35">
      <c r="D54" s="7" t="s">
        <v>153</v>
      </c>
      <c r="E54" s="155"/>
      <c r="F54" s="1152">
        <v>137</v>
      </c>
      <c r="G54" s="301"/>
      <c r="H54" s="575"/>
      <c r="I54" s="576"/>
      <c r="J54" s="575"/>
      <c r="K54" s="576"/>
      <c r="L54" s="576"/>
      <c r="M54" s="576"/>
      <c r="N54" s="935"/>
      <c r="O54" s="575"/>
      <c r="P54" s="576"/>
      <c r="Q54" s="575"/>
      <c r="R54" s="576"/>
      <c r="S54" s="575"/>
      <c r="T54" s="577"/>
      <c r="U54" s="575"/>
      <c r="V54" s="576"/>
      <c r="W54" s="575"/>
      <c r="X54" s="576"/>
      <c r="Y54" s="575"/>
      <c r="Z54" s="577"/>
      <c r="AA54" s="575"/>
      <c r="AB54" s="584"/>
      <c r="AC54" s="575"/>
      <c r="AD54" s="576"/>
      <c r="AE54" s="575"/>
      <c r="AF54" s="577"/>
      <c r="AG54" s="575"/>
      <c r="AH54" s="256"/>
      <c r="AI54" s="575"/>
      <c r="AJ54" s="576"/>
      <c r="AK54" s="575"/>
      <c r="AL54" s="557"/>
    </row>
    <row r="55" spans="1:38" x14ac:dyDescent="0.35">
      <c r="D55" s="7" t="s">
        <v>154</v>
      </c>
      <c r="E55" s="155"/>
      <c r="F55" s="1152">
        <v>171</v>
      </c>
      <c r="G55" s="304"/>
      <c r="H55" s="575"/>
      <c r="I55" s="576"/>
      <c r="J55" s="575"/>
      <c r="K55" s="576"/>
      <c r="L55" s="575"/>
      <c r="M55" s="576"/>
      <c r="N55" s="935"/>
      <c r="O55" s="575"/>
      <c r="P55" s="576"/>
      <c r="Q55" s="575"/>
      <c r="R55" s="576"/>
      <c r="S55" s="576"/>
      <c r="T55" s="577"/>
      <c r="U55" s="575"/>
      <c r="V55" s="576"/>
      <c r="W55" s="575"/>
      <c r="X55" s="576"/>
      <c r="Y55" s="575"/>
      <c r="Z55" s="577"/>
      <c r="AA55" s="575"/>
      <c r="AB55" s="584"/>
      <c r="AC55" s="575"/>
      <c r="AD55" s="576"/>
      <c r="AE55" s="575"/>
      <c r="AF55" s="577"/>
      <c r="AG55" s="575"/>
      <c r="AH55" s="256"/>
      <c r="AI55" s="575"/>
      <c r="AJ55" s="576"/>
      <c r="AK55" s="575"/>
      <c r="AL55" s="557"/>
    </row>
    <row r="56" spans="1:38" x14ac:dyDescent="0.35">
      <c r="D56" s="7" t="s">
        <v>155</v>
      </c>
      <c r="E56" s="155"/>
      <c r="F56" s="1152">
        <v>184</v>
      </c>
      <c r="G56" s="303"/>
      <c r="H56" s="576"/>
      <c r="I56" s="576"/>
      <c r="J56" s="575"/>
      <c r="K56" s="576"/>
      <c r="L56" s="575"/>
      <c r="M56" s="576"/>
      <c r="N56" s="935"/>
      <c r="O56" s="575"/>
      <c r="P56" s="576"/>
      <c r="Q56" s="575"/>
      <c r="R56" s="576"/>
      <c r="S56" s="576"/>
      <c r="T56" s="577"/>
      <c r="U56" s="575"/>
      <c r="V56" s="576"/>
      <c r="W56" s="575"/>
      <c r="X56" s="576"/>
      <c r="Y56" s="575"/>
      <c r="Z56" s="577"/>
      <c r="AA56" s="575"/>
      <c r="AB56" s="584"/>
      <c r="AC56" s="575"/>
      <c r="AD56" s="576"/>
      <c r="AE56" s="575"/>
      <c r="AF56" s="577"/>
      <c r="AG56" s="575"/>
      <c r="AH56" s="256"/>
      <c r="AI56" s="575"/>
      <c r="AJ56" s="576"/>
      <c r="AK56" s="575"/>
      <c r="AL56" s="557"/>
    </row>
    <row r="57" spans="1:38" x14ac:dyDescent="0.35">
      <c r="C57" s="12"/>
      <c r="D57" s="7" t="s">
        <v>156</v>
      </c>
      <c r="E57" s="155"/>
      <c r="F57" s="1151">
        <v>105</v>
      </c>
      <c r="G57" s="303"/>
      <c r="H57" s="576"/>
      <c r="I57" s="576"/>
      <c r="J57" s="575"/>
      <c r="K57" s="576"/>
      <c r="L57" s="575"/>
      <c r="M57" s="576"/>
      <c r="N57" s="935"/>
      <c r="O57" s="575"/>
      <c r="P57" s="576"/>
      <c r="Q57" s="575"/>
      <c r="R57" s="576"/>
      <c r="S57" s="576"/>
      <c r="T57" s="577"/>
      <c r="U57" s="575"/>
      <c r="V57" s="576"/>
      <c r="W57" s="575"/>
      <c r="X57" s="576"/>
      <c r="Y57" s="575"/>
      <c r="Z57" s="577"/>
      <c r="AA57" s="575"/>
      <c r="AB57" s="584"/>
      <c r="AC57" s="575"/>
      <c r="AD57" s="576"/>
      <c r="AE57" s="575"/>
      <c r="AF57" s="577"/>
      <c r="AG57" s="575"/>
      <c r="AH57" s="256"/>
      <c r="AI57" s="575"/>
      <c r="AJ57" s="576"/>
      <c r="AK57" s="575"/>
      <c r="AL57" s="557"/>
    </row>
    <row r="58" spans="1:38" x14ac:dyDescent="0.35">
      <c r="A58" s="10"/>
      <c r="B58" s="10"/>
      <c r="C58" s="10"/>
      <c r="D58" s="7" t="s">
        <v>157</v>
      </c>
      <c r="E58" s="155"/>
      <c r="F58" s="1152">
        <v>46</v>
      </c>
      <c r="G58" s="301"/>
      <c r="H58" s="576"/>
      <c r="I58" s="576"/>
      <c r="J58" s="575"/>
      <c r="K58" s="576"/>
      <c r="L58" s="576"/>
      <c r="M58" s="576"/>
      <c r="N58" s="935"/>
      <c r="O58" s="576"/>
      <c r="P58" s="576"/>
      <c r="Q58" s="575"/>
      <c r="R58" s="576"/>
      <c r="S58" s="576"/>
      <c r="T58" s="577"/>
      <c r="U58" s="575"/>
      <c r="V58" s="576"/>
      <c r="W58" s="575"/>
      <c r="X58" s="576"/>
      <c r="Y58" s="575"/>
      <c r="Z58" s="577"/>
      <c r="AA58" s="575"/>
      <c r="AB58" s="584"/>
      <c r="AC58" s="575"/>
      <c r="AD58" s="576"/>
      <c r="AE58" s="575"/>
      <c r="AF58" s="577"/>
      <c r="AG58" s="575"/>
      <c r="AH58" s="256"/>
      <c r="AI58" s="575"/>
      <c r="AJ58" s="576"/>
      <c r="AK58" s="575"/>
      <c r="AL58" s="557"/>
    </row>
    <row r="59" spans="1:38" x14ac:dyDescent="0.35">
      <c r="A59" s="10"/>
      <c r="B59" s="10"/>
      <c r="C59" s="10"/>
      <c r="D59" s="7" t="s">
        <v>14</v>
      </c>
      <c r="E59" s="155"/>
      <c r="F59" s="1152">
        <v>148</v>
      </c>
      <c r="G59" s="301"/>
      <c r="H59" s="576"/>
      <c r="I59" s="576"/>
      <c r="J59" s="575"/>
      <c r="K59" s="576"/>
      <c r="L59" s="576"/>
      <c r="M59" s="576"/>
      <c r="N59" s="935"/>
      <c r="O59" s="576"/>
      <c r="P59" s="576"/>
      <c r="Q59" s="575"/>
      <c r="R59" s="576"/>
      <c r="S59" s="576"/>
      <c r="T59" s="577"/>
      <c r="U59" s="575"/>
      <c r="V59" s="576"/>
      <c r="W59" s="575"/>
      <c r="X59" s="576"/>
      <c r="Y59" s="575"/>
      <c r="Z59" s="577"/>
      <c r="AA59" s="575"/>
      <c r="AB59" s="584"/>
      <c r="AC59" s="575"/>
      <c r="AD59" s="576"/>
      <c r="AE59" s="575"/>
      <c r="AF59" s="577"/>
      <c r="AG59" s="575"/>
      <c r="AH59" s="256"/>
      <c r="AI59" s="575"/>
      <c r="AJ59" s="576"/>
      <c r="AK59" s="575"/>
      <c r="AL59" s="557"/>
    </row>
    <row r="60" spans="1:38" x14ac:dyDescent="0.35">
      <c r="A60" s="31"/>
      <c r="B60" s="31"/>
      <c r="C60" s="31" t="s">
        <v>158</v>
      </c>
      <c r="D60" s="5"/>
      <c r="E60" s="172"/>
      <c r="F60" s="1150">
        <v>1703</v>
      </c>
      <c r="G60" s="219"/>
      <c r="H60" s="292"/>
      <c r="I60" s="219"/>
      <c r="J60" s="219"/>
      <c r="K60" s="219"/>
      <c r="L60" s="219"/>
      <c r="M60" s="894"/>
      <c r="N60" s="934"/>
      <c r="O60" s="219"/>
      <c r="P60" s="219"/>
      <c r="Q60" s="219"/>
      <c r="R60" s="219"/>
      <c r="S60" s="219"/>
      <c r="T60" s="302"/>
      <c r="U60" s="219"/>
      <c r="V60" s="219"/>
      <c r="W60" s="219"/>
      <c r="X60" s="219"/>
      <c r="Y60" s="219"/>
      <c r="Z60" s="302"/>
      <c r="AA60" s="266"/>
      <c r="AB60" s="266"/>
      <c r="AC60" s="219"/>
      <c r="AD60" s="219"/>
      <c r="AE60" s="219"/>
      <c r="AF60" s="302"/>
      <c r="AG60" s="266"/>
      <c r="AH60" s="283"/>
      <c r="AI60" s="219"/>
      <c r="AJ60" s="219"/>
      <c r="AK60" s="219"/>
      <c r="AL60" s="558"/>
    </row>
    <row r="61" spans="1:38" x14ac:dyDescent="0.35">
      <c r="A61" s="10"/>
      <c r="B61" s="10"/>
      <c r="C61" s="10"/>
      <c r="D61" s="7" t="s">
        <v>159</v>
      </c>
      <c r="E61" s="155"/>
      <c r="F61" s="1152">
        <v>1024</v>
      </c>
      <c r="G61" s="301"/>
      <c r="H61" s="575"/>
      <c r="I61" s="576"/>
      <c r="J61" s="575"/>
      <c r="K61" s="576"/>
      <c r="L61" s="575"/>
      <c r="M61" s="576"/>
      <c r="N61" s="935"/>
      <c r="O61" s="575"/>
      <c r="P61" s="893"/>
      <c r="Q61" s="575"/>
      <c r="R61" s="893"/>
      <c r="S61" s="575"/>
      <c r="T61" s="915"/>
      <c r="U61" s="579"/>
      <c r="V61" s="893"/>
      <c r="W61" s="579"/>
      <c r="X61" s="893"/>
      <c r="Y61" s="579"/>
      <c r="Z61" s="915"/>
      <c r="AA61" s="194"/>
      <c r="AB61" s="194"/>
      <c r="AC61" s="893"/>
      <c r="AD61" s="893"/>
      <c r="AE61" s="893"/>
      <c r="AF61" s="915"/>
      <c r="AG61" s="194"/>
      <c r="AH61" s="256"/>
      <c r="AI61" s="893"/>
      <c r="AJ61" s="893"/>
      <c r="AK61" s="893"/>
      <c r="AL61" s="557"/>
    </row>
    <row r="62" spans="1:38" x14ac:dyDescent="0.35">
      <c r="A62" s="10"/>
      <c r="B62" s="10"/>
      <c r="C62" s="10"/>
      <c r="D62" s="7" t="s">
        <v>160</v>
      </c>
      <c r="E62" s="155"/>
      <c r="F62" s="1152">
        <v>528</v>
      </c>
      <c r="G62" s="304"/>
      <c r="H62" s="575"/>
      <c r="I62" s="576"/>
      <c r="J62" s="575"/>
      <c r="K62" s="576"/>
      <c r="L62" s="575"/>
      <c r="M62" s="576"/>
      <c r="N62" s="935"/>
      <c r="O62" s="575"/>
      <c r="P62" s="893"/>
      <c r="Q62" s="575"/>
      <c r="R62" s="893"/>
      <c r="S62" s="575"/>
      <c r="T62" s="915"/>
      <c r="U62" s="575"/>
      <c r="V62" s="893"/>
      <c r="W62" s="579"/>
      <c r="X62" s="893"/>
      <c r="Y62" s="579"/>
      <c r="Z62" s="915"/>
      <c r="AA62" s="194"/>
      <c r="AB62" s="194"/>
      <c r="AC62" s="893"/>
      <c r="AD62" s="893"/>
      <c r="AE62" s="893"/>
      <c r="AF62" s="915"/>
      <c r="AG62" s="194"/>
      <c r="AH62" s="256"/>
      <c r="AI62" s="893"/>
      <c r="AJ62" s="893"/>
      <c r="AK62" s="893"/>
      <c r="AL62" s="557"/>
    </row>
    <row r="63" spans="1:38" x14ac:dyDescent="0.35">
      <c r="A63" s="10"/>
      <c r="B63" s="10"/>
      <c r="C63" s="10"/>
      <c r="D63" s="7" t="s">
        <v>14</v>
      </c>
      <c r="E63" s="155"/>
      <c r="F63" s="1152">
        <v>151</v>
      </c>
      <c r="G63" s="303"/>
      <c r="H63" s="579"/>
      <c r="I63" s="893"/>
      <c r="J63" s="579"/>
      <c r="K63" s="895"/>
      <c r="L63" s="579"/>
      <c r="M63" s="895"/>
      <c r="N63" s="940"/>
      <c r="O63" s="579"/>
      <c r="P63" s="893"/>
      <c r="Q63" s="579"/>
      <c r="R63" s="895"/>
      <c r="S63" s="579"/>
      <c r="T63" s="905"/>
      <c r="U63" s="579"/>
      <c r="V63" s="893"/>
      <c r="W63" s="579"/>
      <c r="X63" s="895"/>
      <c r="Y63" s="579"/>
      <c r="Z63" s="905"/>
      <c r="AA63" s="256"/>
      <c r="AB63" s="256"/>
      <c r="AC63" s="895"/>
      <c r="AD63" s="895"/>
      <c r="AE63" s="895"/>
      <c r="AF63" s="905"/>
      <c r="AG63" s="256"/>
      <c r="AH63" s="256"/>
      <c r="AI63" s="895"/>
      <c r="AJ63" s="895"/>
      <c r="AK63" s="895"/>
      <c r="AL63" s="557"/>
    </row>
    <row r="64" spans="1:38" x14ac:dyDescent="0.35">
      <c r="A64" s="51"/>
      <c r="B64" s="51"/>
      <c r="C64" s="51"/>
      <c r="E64" s="155"/>
      <c r="F64" s="1151"/>
      <c r="G64" s="303"/>
      <c r="H64" s="222"/>
      <c r="I64" s="222"/>
      <c r="J64" s="222"/>
      <c r="K64" s="222"/>
      <c r="L64" s="222"/>
      <c r="M64" s="893"/>
      <c r="N64" s="937"/>
      <c r="O64" s="222"/>
      <c r="P64" s="222"/>
      <c r="Q64" s="222"/>
      <c r="R64" s="247"/>
      <c r="S64" s="222"/>
      <c r="T64" s="503"/>
      <c r="U64" s="222"/>
      <c r="V64" s="222"/>
      <c r="W64" s="222"/>
      <c r="X64" s="247"/>
      <c r="Y64" s="256"/>
      <c r="Z64" s="507"/>
      <c r="AA64" s="256"/>
      <c r="AB64" s="256"/>
      <c r="AC64" s="194"/>
      <c r="AD64" s="256"/>
      <c r="AE64" s="256"/>
      <c r="AF64" s="507"/>
      <c r="AG64" s="256"/>
      <c r="AH64" s="256"/>
      <c r="AI64" s="282"/>
      <c r="AJ64" s="11"/>
      <c r="AK64" s="11"/>
      <c r="AL64" s="557"/>
    </row>
    <row r="65" spans="1:38" x14ac:dyDescent="0.35">
      <c r="A65" s="95" t="s">
        <v>476</v>
      </c>
      <c r="B65" s="95"/>
      <c r="C65" s="95"/>
      <c r="D65" s="64"/>
      <c r="E65" s="166"/>
      <c r="F65" s="1143">
        <v>742</v>
      </c>
      <c r="G65" s="307"/>
      <c r="H65" s="900">
        <v>6</v>
      </c>
      <c r="I65" s="900"/>
      <c r="J65" s="900">
        <v>99</v>
      </c>
      <c r="K65" s="900"/>
      <c r="L65" s="900">
        <v>3</v>
      </c>
      <c r="M65" s="900"/>
      <c r="N65" s="938"/>
      <c r="O65" s="900">
        <v>4</v>
      </c>
      <c r="P65" s="900"/>
      <c r="Q65" s="900">
        <v>102</v>
      </c>
      <c r="R65" s="904"/>
      <c r="S65" s="900" t="s">
        <v>12</v>
      </c>
      <c r="T65" s="918"/>
      <c r="U65" s="900">
        <v>4</v>
      </c>
      <c r="V65" s="900"/>
      <c r="W65" s="900">
        <v>111</v>
      </c>
      <c r="X65" s="904"/>
      <c r="Y65" s="324">
        <v>5</v>
      </c>
      <c r="Z65" s="931"/>
      <c r="AA65" s="324">
        <v>4</v>
      </c>
      <c r="AB65" s="324"/>
      <c r="AC65" s="323">
        <v>184</v>
      </c>
      <c r="AD65" s="324"/>
      <c r="AE65" s="324" t="s">
        <v>12</v>
      </c>
      <c r="AF65" s="931"/>
      <c r="AG65" s="324">
        <v>12</v>
      </c>
      <c r="AH65" s="324"/>
      <c r="AI65" s="195">
        <v>202</v>
      </c>
      <c r="AJ65" s="196"/>
      <c r="AK65" s="196" t="s">
        <v>12</v>
      </c>
      <c r="AL65" s="565"/>
    </row>
    <row r="66" spans="1:38" x14ac:dyDescent="0.35">
      <c r="A66" s="169"/>
      <c r="B66" s="169"/>
      <c r="C66" s="169" t="s">
        <v>144</v>
      </c>
      <c r="D66" s="169"/>
      <c r="E66" s="170"/>
      <c r="F66" s="1150">
        <v>742</v>
      </c>
      <c r="G66" s="219"/>
      <c r="H66" s="292"/>
      <c r="I66" s="219"/>
      <c r="J66" s="219"/>
      <c r="K66" s="219"/>
      <c r="L66" s="219"/>
      <c r="M66" s="894"/>
      <c r="N66" s="934"/>
      <c r="O66" s="219"/>
      <c r="P66" s="219"/>
      <c r="Q66" s="219"/>
      <c r="R66" s="219"/>
      <c r="S66" s="219"/>
      <c r="T66" s="302"/>
      <c r="U66" s="219"/>
      <c r="V66" s="219"/>
      <c r="W66" s="219"/>
      <c r="X66" s="219"/>
      <c r="Y66" s="219"/>
      <c r="Z66" s="302"/>
      <c r="AA66" s="266"/>
      <c r="AB66" s="266"/>
      <c r="AC66" s="219"/>
      <c r="AD66" s="219"/>
      <c r="AE66" s="219"/>
      <c r="AF66" s="302"/>
      <c r="AG66" s="266"/>
      <c r="AH66" s="283"/>
      <c r="AI66" s="219"/>
      <c r="AJ66" s="219"/>
      <c r="AK66" s="219"/>
      <c r="AL66" s="413"/>
    </row>
    <row r="67" spans="1:38" x14ac:dyDescent="0.35">
      <c r="A67" s="22"/>
      <c r="B67" s="10"/>
      <c r="C67" s="10"/>
      <c r="D67" s="22" t="s">
        <v>145</v>
      </c>
      <c r="E67" s="26"/>
      <c r="F67" s="1152">
        <v>569</v>
      </c>
      <c r="G67" s="304"/>
      <c r="H67" s="579"/>
      <c r="I67" s="579"/>
      <c r="J67" s="579"/>
      <c r="K67" s="579"/>
      <c r="L67" s="579"/>
      <c r="M67" s="579"/>
      <c r="N67" s="936"/>
      <c r="O67" s="579"/>
      <c r="P67" s="579"/>
      <c r="Q67" s="579"/>
      <c r="R67" s="579"/>
      <c r="S67" s="579"/>
      <c r="T67" s="580"/>
      <c r="U67" s="579"/>
      <c r="V67" s="579"/>
      <c r="W67" s="579"/>
      <c r="X67" s="579"/>
      <c r="Y67" s="579"/>
      <c r="Z67" s="580"/>
      <c r="AA67" s="583"/>
      <c r="AB67" s="106"/>
      <c r="AC67" s="579"/>
      <c r="AD67" s="579"/>
      <c r="AE67" s="579"/>
      <c r="AF67" s="580"/>
      <c r="AG67" s="583"/>
      <c r="AH67" s="106"/>
      <c r="AI67" s="579"/>
      <c r="AJ67" s="579"/>
      <c r="AK67" s="579"/>
      <c r="AL67" s="557"/>
    </row>
    <row r="68" spans="1:38" x14ac:dyDescent="0.35">
      <c r="A68" s="26"/>
      <c r="B68" s="26"/>
      <c r="C68" s="9"/>
      <c r="D68" s="66" t="s">
        <v>146</v>
      </c>
      <c r="E68" s="155"/>
      <c r="F68" s="1152">
        <v>159</v>
      </c>
      <c r="G68" s="303"/>
      <c r="H68" s="579"/>
      <c r="I68" s="579"/>
      <c r="J68" s="579"/>
      <c r="K68" s="579"/>
      <c r="L68" s="579"/>
      <c r="M68" s="579"/>
      <c r="N68" s="936"/>
      <c r="O68" s="579"/>
      <c r="P68" s="579"/>
      <c r="Q68" s="579"/>
      <c r="R68" s="579"/>
      <c r="S68" s="579"/>
      <c r="T68" s="580"/>
      <c r="U68" s="579"/>
      <c r="V68" s="579"/>
      <c r="W68" s="579"/>
      <c r="X68" s="579"/>
      <c r="Y68" s="579"/>
      <c r="Z68" s="580"/>
      <c r="AA68" s="579"/>
      <c r="AB68" s="581"/>
      <c r="AC68" s="579"/>
      <c r="AD68" s="579"/>
      <c r="AE68" s="579"/>
      <c r="AF68" s="580"/>
      <c r="AG68" s="579"/>
      <c r="AH68" s="581"/>
      <c r="AI68" s="579"/>
      <c r="AJ68" s="579"/>
      <c r="AK68" s="579"/>
      <c r="AL68" s="557"/>
    </row>
    <row r="69" spans="1:38" x14ac:dyDescent="0.35">
      <c r="A69" s="26"/>
      <c r="B69" s="26"/>
      <c r="C69" s="9"/>
      <c r="D69" s="66" t="s">
        <v>14</v>
      </c>
      <c r="E69" s="155"/>
      <c r="F69" s="1151">
        <v>14</v>
      </c>
      <c r="G69" s="303"/>
      <c r="H69" s="579"/>
      <c r="I69" s="579"/>
      <c r="J69" s="579"/>
      <c r="K69" s="579"/>
      <c r="L69" s="579"/>
      <c r="M69" s="579"/>
      <c r="N69" s="936"/>
      <c r="O69" s="579"/>
      <c r="P69" s="579"/>
      <c r="Q69" s="579"/>
      <c r="R69" s="579"/>
      <c r="S69" s="579"/>
      <c r="T69" s="580"/>
      <c r="U69" s="579"/>
      <c r="V69" s="579"/>
      <c r="W69" s="579"/>
      <c r="X69" s="579"/>
      <c r="Y69" s="579"/>
      <c r="Z69" s="580"/>
      <c r="AA69" s="579"/>
      <c r="AB69" s="581"/>
      <c r="AC69" s="579"/>
      <c r="AD69" s="579"/>
      <c r="AE69" s="579"/>
      <c r="AF69" s="580"/>
      <c r="AG69" s="579"/>
      <c r="AH69" s="581"/>
      <c r="AI69" s="579"/>
      <c r="AJ69" s="579"/>
      <c r="AK69" s="579"/>
      <c r="AL69" s="557"/>
    </row>
    <row r="70" spans="1:38" x14ac:dyDescent="0.35">
      <c r="A70" s="65"/>
      <c r="B70" s="65"/>
      <c r="C70" s="65" t="s">
        <v>147</v>
      </c>
      <c r="D70" s="5"/>
      <c r="E70" s="172"/>
      <c r="F70" s="1150">
        <v>742</v>
      </c>
      <c r="G70" s="219"/>
      <c r="H70" s="292"/>
      <c r="I70" s="219"/>
      <c r="J70" s="219"/>
      <c r="K70" s="219"/>
      <c r="L70" s="219"/>
      <c r="M70" s="894"/>
      <c r="N70" s="934"/>
      <c r="O70" s="219"/>
      <c r="P70" s="219"/>
      <c r="Q70" s="219"/>
      <c r="R70" s="219"/>
      <c r="S70" s="219"/>
      <c r="T70" s="302"/>
      <c r="U70" s="219"/>
      <c r="V70" s="219"/>
      <c r="W70" s="219"/>
      <c r="X70" s="219"/>
      <c r="Y70" s="219"/>
      <c r="Z70" s="302"/>
      <c r="AA70" s="266"/>
      <c r="AB70" s="266"/>
      <c r="AC70" s="219"/>
      <c r="AD70" s="219"/>
      <c r="AE70" s="219"/>
      <c r="AF70" s="302"/>
      <c r="AG70" s="266"/>
      <c r="AH70" s="283"/>
      <c r="AI70" s="219"/>
      <c r="AJ70" s="219"/>
      <c r="AK70" s="219"/>
      <c r="AL70" s="569"/>
    </row>
    <row r="71" spans="1:38" x14ac:dyDescent="0.35">
      <c r="A71" s="26"/>
      <c r="B71" s="26"/>
      <c r="C71" s="26"/>
      <c r="D71" s="7" t="s">
        <v>161</v>
      </c>
      <c r="E71" s="155"/>
      <c r="F71" s="1152">
        <v>200</v>
      </c>
      <c r="G71" s="221"/>
      <c r="H71" s="582"/>
      <c r="I71" s="579"/>
      <c r="J71" s="579"/>
      <c r="K71" s="579"/>
      <c r="L71" s="579"/>
      <c r="M71" s="579"/>
      <c r="N71" s="936"/>
      <c r="O71" s="579"/>
      <c r="P71" s="579"/>
      <c r="Q71" s="579"/>
      <c r="R71" s="579"/>
      <c r="S71" s="579"/>
      <c r="T71" s="580"/>
      <c r="U71" s="579"/>
      <c r="V71" s="579"/>
      <c r="W71" s="579"/>
      <c r="X71" s="579"/>
      <c r="Y71" s="579"/>
      <c r="Z71" s="580"/>
      <c r="AA71" s="579"/>
      <c r="AB71" s="581"/>
      <c r="AC71" s="579"/>
      <c r="AD71" s="579"/>
      <c r="AE71" s="579"/>
      <c r="AF71" s="580"/>
      <c r="AG71" s="579"/>
      <c r="AH71" s="581"/>
      <c r="AI71" s="579"/>
      <c r="AJ71" s="579"/>
      <c r="AK71" s="579"/>
      <c r="AL71" s="507"/>
    </row>
    <row r="72" spans="1:38" x14ac:dyDescent="0.35">
      <c r="A72" s="26"/>
      <c r="B72" s="26"/>
      <c r="C72" s="26"/>
      <c r="D72" s="7" t="s">
        <v>148</v>
      </c>
      <c r="E72" s="155"/>
      <c r="F72" s="1152">
        <v>467</v>
      </c>
      <c r="G72" s="301"/>
      <c r="H72" s="579"/>
      <c r="I72" s="579"/>
      <c r="J72" s="579"/>
      <c r="K72" s="579"/>
      <c r="L72" s="579"/>
      <c r="M72" s="579"/>
      <c r="N72" s="936"/>
      <c r="O72" s="579"/>
      <c r="P72" s="579"/>
      <c r="Q72" s="579"/>
      <c r="R72" s="579"/>
      <c r="S72" s="579"/>
      <c r="T72" s="580"/>
      <c r="U72" s="579"/>
      <c r="V72" s="579"/>
      <c r="W72" s="579"/>
      <c r="X72" s="579"/>
      <c r="Y72" s="579"/>
      <c r="Z72" s="580"/>
      <c r="AA72" s="579"/>
      <c r="AB72" s="581"/>
      <c r="AC72" s="579"/>
      <c r="AD72" s="579"/>
      <c r="AE72" s="579"/>
      <c r="AF72" s="580"/>
      <c r="AG72" s="579"/>
      <c r="AH72" s="581"/>
      <c r="AI72" s="579"/>
      <c r="AJ72" s="579"/>
      <c r="AK72" s="579"/>
      <c r="AL72" s="507"/>
    </row>
    <row r="73" spans="1:38" x14ac:dyDescent="0.35">
      <c r="A73" s="26"/>
      <c r="B73" s="26"/>
      <c r="C73" s="26"/>
      <c r="D73" s="7" t="s">
        <v>14</v>
      </c>
      <c r="E73" s="155"/>
      <c r="F73" s="1152">
        <v>75</v>
      </c>
      <c r="G73" s="301"/>
      <c r="H73" s="579"/>
      <c r="I73" s="579"/>
      <c r="J73" s="579"/>
      <c r="K73" s="579"/>
      <c r="L73" s="579"/>
      <c r="M73" s="579"/>
      <c r="N73" s="936"/>
      <c r="O73" s="579"/>
      <c r="P73" s="579"/>
      <c r="Q73" s="579"/>
      <c r="R73" s="579"/>
      <c r="S73" s="579"/>
      <c r="T73" s="580"/>
      <c r="U73" s="579"/>
      <c r="V73" s="579"/>
      <c r="W73" s="579"/>
      <c r="X73" s="579"/>
      <c r="Y73" s="579"/>
      <c r="Z73" s="580"/>
      <c r="AA73" s="579"/>
      <c r="AB73" s="581"/>
      <c r="AC73" s="579"/>
      <c r="AD73" s="579"/>
      <c r="AE73" s="579"/>
      <c r="AF73" s="580"/>
      <c r="AG73" s="579"/>
      <c r="AH73" s="581"/>
      <c r="AI73" s="579"/>
      <c r="AJ73" s="579"/>
      <c r="AK73" s="579"/>
      <c r="AL73" s="507"/>
    </row>
    <row r="74" spans="1:38" x14ac:dyDescent="0.35">
      <c r="A74" s="31"/>
      <c r="B74" s="31"/>
      <c r="C74" s="31" t="s">
        <v>149</v>
      </c>
      <c r="D74" s="5"/>
      <c r="E74" s="172"/>
      <c r="F74" s="1150">
        <v>742</v>
      </c>
      <c r="G74" s="302"/>
      <c r="H74" s="292"/>
      <c r="I74" s="219"/>
      <c r="J74" s="219"/>
      <c r="K74" s="219"/>
      <c r="L74" s="219"/>
      <c r="M74" s="894"/>
      <c r="N74" s="934"/>
      <c r="O74" s="219"/>
      <c r="P74" s="219"/>
      <c r="Q74" s="219"/>
      <c r="R74" s="219"/>
      <c r="S74" s="219"/>
      <c r="T74" s="302"/>
      <c r="U74" s="219"/>
      <c r="V74" s="219"/>
      <c r="W74" s="219"/>
      <c r="X74" s="219"/>
      <c r="Y74" s="219"/>
      <c r="Z74" s="302"/>
      <c r="AA74" s="266"/>
      <c r="AB74" s="266"/>
      <c r="AC74" s="219"/>
      <c r="AD74" s="219"/>
      <c r="AE74" s="219"/>
      <c r="AF74" s="302"/>
      <c r="AG74" s="266"/>
      <c r="AH74" s="283"/>
      <c r="AI74" s="219"/>
      <c r="AJ74" s="219"/>
      <c r="AK74" s="219"/>
      <c r="AL74" s="569"/>
    </row>
    <row r="75" spans="1:38" x14ac:dyDescent="0.35">
      <c r="C75" s="12"/>
      <c r="D75" s="7" t="s">
        <v>320</v>
      </c>
      <c r="E75" s="155"/>
      <c r="F75" s="1152">
        <v>54</v>
      </c>
      <c r="G75" s="303"/>
      <c r="H75" s="579"/>
      <c r="I75" s="579"/>
      <c r="J75" s="579"/>
      <c r="K75" s="579"/>
      <c r="L75" s="579"/>
      <c r="M75" s="579"/>
      <c r="N75" s="936"/>
      <c r="O75" s="579"/>
      <c r="P75" s="579"/>
      <c r="Q75" s="579"/>
      <c r="R75" s="579"/>
      <c r="S75" s="579"/>
      <c r="T75" s="580"/>
      <c r="U75" s="579"/>
      <c r="V75" s="579"/>
      <c r="W75" s="579"/>
      <c r="X75" s="579"/>
      <c r="Y75" s="579"/>
      <c r="Z75" s="580"/>
      <c r="AA75" s="581"/>
      <c r="AB75" s="581"/>
      <c r="AC75" s="579"/>
      <c r="AD75" s="579"/>
      <c r="AE75" s="579"/>
      <c r="AF75" s="580"/>
      <c r="AG75" s="581"/>
      <c r="AH75" s="581"/>
      <c r="AI75" s="579"/>
      <c r="AJ75" s="579"/>
      <c r="AK75" s="579"/>
      <c r="AL75" s="507"/>
    </row>
    <row r="76" spans="1:38" x14ac:dyDescent="0.35">
      <c r="C76" s="12"/>
      <c r="D76" s="7" t="s">
        <v>150</v>
      </c>
      <c r="E76" s="155"/>
      <c r="F76" s="1151">
        <v>154</v>
      </c>
      <c r="G76" s="303"/>
      <c r="H76" s="579"/>
      <c r="I76" s="579"/>
      <c r="J76" s="579"/>
      <c r="K76" s="579"/>
      <c r="L76" s="579"/>
      <c r="M76" s="579"/>
      <c r="N76" s="936"/>
      <c r="O76" s="579"/>
      <c r="P76" s="579"/>
      <c r="Q76" s="579"/>
      <c r="R76" s="579"/>
      <c r="S76" s="579"/>
      <c r="T76" s="580"/>
      <c r="U76" s="579"/>
      <c r="V76" s="579"/>
      <c r="W76" s="579"/>
      <c r="X76" s="579"/>
      <c r="Y76" s="579"/>
      <c r="Z76" s="580"/>
      <c r="AA76" s="579"/>
      <c r="AB76" s="579"/>
      <c r="AC76" s="579"/>
      <c r="AD76" s="579"/>
      <c r="AE76" s="579"/>
      <c r="AF76" s="580"/>
      <c r="AG76" s="579"/>
      <c r="AH76" s="581"/>
      <c r="AI76" s="579"/>
      <c r="AJ76" s="579"/>
      <c r="AK76" s="579"/>
      <c r="AL76" s="507"/>
    </row>
    <row r="77" spans="1:38" x14ac:dyDescent="0.35">
      <c r="D77" s="7" t="s">
        <v>151</v>
      </c>
      <c r="E77" s="155"/>
      <c r="F77" s="1152">
        <v>97</v>
      </c>
      <c r="G77" s="301"/>
      <c r="H77" s="579"/>
      <c r="I77" s="579"/>
      <c r="J77" s="579"/>
      <c r="K77" s="579"/>
      <c r="L77" s="579"/>
      <c r="M77" s="579"/>
      <c r="N77" s="936"/>
      <c r="O77" s="579"/>
      <c r="P77" s="579"/>
      <c r="Q77" s="579"/>
      <c r="R77" s="579"/>
      <c r="S77" s="579"/>
      <c r="T77" s="580"/>
      <c r="U77" s="579"/>
      <c r="V77" s="579"/>
      <c r="W77" s="579"/>
      <c r="X77" s="579"/>
      <c r="Y77" s="579"/>
      <c r="Z77" s="580"/>
      <c r="AA77" s="579"/>
      <c r="AB77" s="579"/>
      <c r="AC77" s="579"/>
      <c r="AD77" s="579"/>
      <c r="AE77" s="579"/>
      <c r="AF77" s="580"/>
      <c r="AG77" s="579"/>
      <c r="AH77" s="581"/>
      <c r="AI77" s="579"/>
      <c r="AJ77" s="579"/>
      <c r="AK77" s="579"/>
      <c r="AL77" s="507"/>
    </row>
    <row r="78" spans="1:38" ht="15" customHeight="1" x14ac:dyDescent="0.35">
      <c r="D78" s="7" t="s">
        <v>152</v>
      </c>
      <c r="E78" s="155"/>
      <c r="F78" s="1152">
        <v>71</v>
      </c>
      <c r="G78" s="301"/>
      <c r="H78" s="579"/>
      <c r="I78" s="579"/>
      <c r="J78" s="579"/>
      <c r="K78" s="579"/>
      <c r="L78" s="579"/>
      <c r="M78" s="579"/>
      <c r="N78" s="936"/>
      <c r="O78" s="579"/>
      <c r="P78" s="579"/>
      <c r="Q78" s="579"/>
      <c r="R78" s="579"/>
      <c r="S78" s="579"/>
      <c r="T78" s="580"/>
      <c r="U78" s="579"/>
      <c r="V78" s="579"/>
      <c r="W78" s="579"/>
      <c r="X78" s="579"/>
      <c r="Y78" s="579"/>
      <c r="Z78" s="580"/>
      <c r="AA78" s="579"/>
      <c r="AB78" s="579"/>
      <c r="AC78" s="579"/>
      <c r="AD78" s="579"/>
      <c r="AE78" s="579"/>
      <c r="AF78" s="580"/>
      <c r="AG78" s="579"/>
      <c r="AH78" s="581"/>
      <c r="AI78" s="579"/>
      <c r="AJ78" s="579"/>
      <c r="AK78" s="579"/>
      <c r="AL78" s="507"/>
    </row>
    <row r="79" spans="1:38" x14ac:dyDescent="0.35">
      <c r="D79" s="7" t="s">
        <v>153</v>
      </c>
      <c r="E79" s="155"/>
      <c r="F79" s="1152">
        <v>61</v>
      </c>
      <c r="G79" s="301"/>
      <c r="H79" s="579"/>
      <c r="I79" s="579"/>
      <c r="J79" s="579"/>
      <c r="K79" s="579"/>
      <c r="L79" s="579"/>
      <c r="M79" s="579"/>
      <c r="N79" s="936"/>
      <c r="O79" s="579"/>
      <c r="P79" s="579"/>
      <c r="Q79" s="579"/>
      <c r="R79" s="579"/>
      <c r="S79" s="579"/>
      <c r="T79" s="580"/>
      <c r="U79" s="579"/>
      <c r="V79" s="579"/>
      <c r="W79" s="579"/>
      <c r="X79" s="579"/>
      <c r="Y79" s="579"/>
      <c r="Z79" s="580"/>
      <c r="AA79" s="579"/>
      <c r="AB79" s="579"/>
      <c r="AC79" s="579"/>
      <c r="AD79" s="579"/>
      <c r="AE79" s="579"/>
      <c r="AF79" s="580"/>
      <c r="AG79" s="579"/>
      <c r="AH79" s="581"/>
      <c r="AI79" s="579"/>
      <c r="AJ79" s="579"/>
      <c r="AK79" s="579"/>
      <c r="AL79" s="557"/>
    </row>
    <row r="80" spans="1:38" x14ac:dyDescent="0.35">
      <c r="D80" s="7" t="s">
        <v>154</v>
      </c>
      <c r="E80" s="155"/>
      <c r="F80" s="1152">
        <v>75</v>
      </c>
      <c r="G80" s="304"/>
      <c r="H80" s="579"/>
      <c r="I80" s="579"/>
      <c r="J80" s="579"/>
      <c r="K80" s="579"/>
      <c r="L80" s="579"/>
      <c r="M80" s="579"/>
      <c r="N80" s="936"/>
      <c r="O80" s="579"/>
      <c r="P80" s="579"/>
      <c r="Q80" s="579"/>
      <c r="R80" s="579"/>
      <c r="S80" s="579"/>
      <c r="T80" s="580"/>
      <c r="U80" s="579"/>
      <c r="V80" s="579"/>
      <c r="W80" s="579"/>
      <c r="X80" s="579"/>
      <c r="Y80" s="579"/>
      <c r="Z80" s="580"/>
      <c r="AA80" s="579"/>
      <c r="AB80" s="579"/>
      <c r="AC80" s="579"/>
      <c r="AD80" s="579"/>
      <c r="AE80" s="579"/>
      <c r="AF80" s="580"/>
      <c r="AG80" s="579"/>
      <c r="AH80" s="581"/>
      <c r="AI80" s="579"/>
      <c r="AJ80" s="579"/>
      <c r="AK80" s="579"/>
      <c r="AL80" s="557"/>
    </row>
    <row r="81" spans="1:38" x14ac:dyDescent="0.35">
      <c r="D81" s="7" t="s">
        <v>155</v>
      </c>
      <c r="E81" s="155"/>
      <c r="F81" s="1152">
        <v>83</v>
      </c>
      <c r="G81" s="303"/>
      <c r="H81" s="579"/>
      <c r="I81" s="579"/>
      <c r="J81" s="579"/>
      <c r="K81" s="579"/>
      <c r="L81" s="579"/>
      <c r="M81" s="579"/>
      <c r="N81" s="936"/>
      <c r="O81" s="579"/>
      <c r="P81" s="579"/>
      <c r="Q81" s="579"/>
      <c r="R81" s="579"/>
      <c r="S81" s="579"/>
      <c r="T81" s="580"/>
      <c r="U81" s="579"/>
      <c r="V81" s="579"/>
      <c r="W81" s="579"/>
      <c r="X81" s="579"/>
      <c r="Y81" s="579"/>
      <c r="Z81" s="580"/>
      <c r="AA81" s="579"/>
      <c r="AB81" s="579"/>
      <c r="AC81" s="579"/>
      <c r="AD81" s="579"/>
      <c r="AE81" s="579"/>
      <c r="AF81" s="580"/>
      <c r="AG81" s="579"/>
      <c r="AH81" s="581"/>
      <c r="AI81" s="579"/>
      <c r="AJ81" s="579"/>
      <c r="AK81" s="579"/>
      <c r="AL81" s="557"/>
    </row>
    <row r="82" spans="1:38" x14ac:dyDescent="0.35">
      <c r="C82" s="12"/>
      <c r="D82" s="7" t="s">
        <v>156</v>
      </c>
      <c r="E82" s="155"/>
      <c r="F82" s="1151">
        <v>47</v>
      </c>
      <c r="G82" s="303"/>
      <c r="H82" s="579"/>
      <c r="I82" s="579"/>
      <c r="J82" s="579"/>
      <c r="K82" s="579"/>
      <c r="L82" s="579"/>
      <c r="M82" s="579"/>
      <c r="N82" s="936"/>
      <c r="O82" s="579"/>
      <c r="P82" s="579"/>
      <c r="Q82" s="579"/>
      <c r="R82" s="579"/>
      <c r="S82" s="579"/>
      <c r="T82" s="580"/>
      <c r="U82" s="579"/>
      <c r="V82" s="579"/>
      <c r="W82" s="579"/>
      <c r="X82" s="579"/>
      <c r="Y82" s="579"/>
      <c r="Z82" s="580"/>
      <c r="AA82" s="579"/>
      <c r="AB82" s="579"/>
      <c r="AC82" s="579"/>
      <c r="AD82" s="579"/>
      <c r="AE82" s="579"/>
      <c r="AF82" s="580"/>
      <c r="AG82" s="579"/>
      <c r="AH82" s="581"/>
      <c r="AI82" s="579"/>
      <c r="AJ82" s="579"/>
      <c r="AK82" s="579"/>
      <c r="AL82" s="557"/>
    </row>
    <row r="83" spans="1:38" x14ac:dyDescent="0.35">
      <c r="A83" s="10"/>
      <c r="B83" s="10"/>
      <c r="C83" s="10"/>
      <c r="D83" s="7" t="s">
        <v>157</v>
      </c>
      <c r="E83" s="155"/>
      <c r="F83" s="1152">
        <v>26</v>
      </c>
      <c r="G83" s="301"/>
      <c r="H83" s="579"/>
      <c r="I83" s="579"/>
      <c r="J83" s="579"/>
      <c r="K83" s="579"/>
      <c r="L83" s="579"/>
      <c r="M83" s="579"/>
      <c r="N83" s="936"/>
      <c r="O83" s="579"/>
      <c r="P83" s="579"/>
      <c r="Q83" s="579"/>
      <c r="R83" s="579"/>
      <c r="S83" s="579"/>
      <c r="T83" s="580"/>
      <c r="U83" s="579"/>
      <c r="V83" s="579"/>
      <c r="W83" s="579"/>
      <c r="X83" s="579"/>
      <c r="Y83" s="579"/>
      <c r="Z83" s="580"/>
      <c r="AA83" s="579"/>
      <c r="AB83" s="579"/>
      <c r="AC83" s="579"/>
      <c r="AD83" s="579"/>
      <c r="AE83" s="579"/>
      <c r="AF83" s="580"/>
      <c r="AG83" s="579"/>
      <c r="AH83" s="581"/>
      <c r="AI83" s="579"/>
      <c r="AJ83" s="579"/>
      <c r="AK83" s="579"/>
      <c r="AL83" s="557"/>
    </row>
    <row r="84" spans="1:38" x14ac:dyDescent="0.35">
      <c r="A84" s="10"/>
      <c r="B84" s="10"/>
      <c r="C84" s="10"/>
      <c r="D84" s="7" t="s">
        <v>14</v>
      </c>
      <c r="E84" s="155"/>
      <c r="F84" s="1152">
        <v>74</v>
      </c>
      <c r="G84" s="301"/>
      <c r="H84" s="579"/>
      <c r="I84" s="579"/>
      <c r="J84" s="579"/>
      <c r="K84" s="579"/>
      <c r="L84" s="579"/>
      <c r="M84" s="579"/>
      <c r="N84" s="936"/>
      <c r="O84" s="579"/>
      <c r="P84" s="579"/>
      <c r="Q84" s="579"/>
      <c r="R84" s="579"/>
      <c r="S84" s="579"/>
      <c r="T84" s="580"/>
      <c r="U84" s="579"/>
      <c r="V84" s="579"/>
      <c r="W84" s="579"/>
      <c r="X84" s="579"/>
      <c r="Y84" s="579"/>
      <c r="Z84" s="580"/>
      <c r="AA84" s="579"/>
      <c r="AB84" s="579"/>
      <c r="AC84" s="579"/>
      <c r="AD84" s="579"/>
      <c r="AE84" s="579"/>
      <c r="AF84" s="580"/>
      <c r="AG84" s="579"/>
      <c r="AH84" s="581"/>
      <c r="AI84" s="579"/>
      <c r="AJ84" s="579"/>
      <c r="AK84" s="579"/>
      <c r="AL84" s="557"/>
    </row>
    <row r="85" spans="1:38" x14ac:dyDescent="0.35">
      <c r="A85" s="31"/>
      <c r="B85" s="31"/>
      <c r="C85" s="31" t="s">
        <v>158</v>
      </c>
      <c r="D85" s="5"/>
      <c r="E85" s="172"/>
      <c r="F85" s="1150">
        <v>742</v>
      </c>
      <c r="G85" s="219"/>
      <c r="H85" s="292"/>
      <c r="I85" s="219"/>
      <c r="J85" s="219"/>
      <c r="K85" s="219"/>
      <c r="L85" s="219"/>
      <c r="M85" s="894"/>
      <c r="N85" s="934"/>
      <c r="O85" s="219"/>
      <c r="P85" s="219"/>
      <c r="Q85" s="219"/>
      <c r="R85" s="219"/>
      <c r="S85" s="219"/>
      <c r="T85" s="302"/>
      <c r="U85" s="219"/>
      <c r="V85" s="219"/>
      <c r="W85" s="219"/>
      <c r="X85" s="219"/>
      <c r="Y85" s="219"/>
      <c r="Z85" s="302"/>
      <c r="AA85" s="266"/>
      <c r="AB85" s="266"/>
      <c r="AC85" s="219"/>
      <c r="AD85" s="219"/>
      <c r="AE85" s="219"/>
      <c r="AF85" s="302"/>
      <c r="AG85" s="266"/>
      <c r="AH85" s="283"/>
      <c r="AI85" s="219"/>
      <c r="AJ85" s="219"/>
      <c r="AK85" s="219"/>
      <c r="AL85" s="413"/>
    </row>
    <row r="86" spans="1:38" x14ac:dyDescent="0.35">
      <c r="A86" s="10"/>
      <c r="B86" s="10"/>
      <c r="C86" s="10"/>
      <c r="D86" s="7" t="s">
        <v>159</v>
      </c>
      <c r="E86" s="155"/>
      <c r="F86" s="1152">
        <v>467</v>
      </c>
      <c r="G86" s="301"/>
      <c r="H86" s="579"/>
      <c r="I86" s="579"/>
      <c r="J86" s="579"/>
      <c r="K86" s="579"/>
      <c r="L86" s="579"/>
      <c r="M86" s="579"/>
      <c r="N86" s="936"/>
      <c r="O86" s="579"/>
      <c r="P86" s="579"/>
      <c r="Q86" s="579"/>
      <c r="R86" s="579"/>
      <c r="S86" s="579"/>
      <c r="T86" s="580"/>
      <c r="U86" s="579"/>
      <c r="V86" s="579"/>
      <c r="W86" s="579"/>
      <c r="X86" s="579"/>
      <c r="Y86" s="579"/>
      <c r="Z86" s="580"/>
      <c r="AA86" s="579"/>
      <c r="AB86" s="579"/>
      <c r="AC86" s="579"/>
      <c r="AD86" s="579"/>
      <c r="AE86" s="579"/>
      <c r="AF86" s="580"/>
      <c r="AG86" s="579"/>
      <c r="AH86" s="581"/>
      <c r="AI86" s="579"/>
      <c r="AJ86" s="579"/>
      <c r="AK86" s="579"/>
      <c r="AL86" s="557"/>
    </row>
    <row r="87" spans="1:38" x14ac:dyDescent="0.35">
      <c r="A87" s="10"/>
      <c r="B87" s="10"/>
      <c r="C87" s="10"/>
      <c r="D87" s="7" t="s">
        <v>160</v>
      </c>
      <c r="E87" s="155"/>
      <c r="F87" s="1152">
        <v>200</v>
      </c>
      <c r="G87" s="304"/>
      <c r="H87" s="579"/>
      <c r="I87" s="579"/>
      <c r="J87" s="579"/>
      <c r="K87" s="579"/>
      <c r="L87" s="579"/>
      <c r="M87" s="579"/>
      <c r="N87" s="936"/>
      <c r="O87" s="579"/>
      <c r="P87" s="579"/>
      <c r="Q87" s="579"/>
      <c r="R87" s="579"/>
      <c r="S87" s="579"/>
      <c r="T87" s="580"/>
      <c r="U87" s="579"/>
      <c r="V87" s="579"/>
      <c r="W87" s="579"/>
      <c r="X87" s="579"/>
      <c r="Y87" s="579"/>
      <c r="Z87" s="580"/>
      <c r="AA87" s="579"/>
      <c r="AB87" s="579"/>
      <c r="AC87" s="579"/>
      <c r="AD87" s="579"/>
      <c r="AE87" s="579"/>
      <c r="AF87" s="580"/>
      <c r="AG87" s="579"/>
      <c r="AH87" s="581"/>
      <c r="AI87" s="579"/>
      <c r="AJ87" s="579"/>
      <c r="AK87" s="579"/>
      <c r="AL87" s="557"/>
    </row>
    <row r="88" spans="1:38" x14ac:dyDescent="0.35">
      <c r="A88" s="10"/>
      <c r="B88" s="10"/>
      <c r="C88" s="10"/>
      <c r="D88" s="7" t="s">
        <v>14</v>
      </c>
      <c r="E88" s="155"/>
      <c r="F88" s="1152">
        <v>75</v>
      </c>
      <c r="G88" s="303"/>
      <c r="H88" s="579"/>
      <c r="I88" s="579"/>
      <c r="J88" s="579"/>
      <c r="K88" s="579"/>
      <c r="L88" s="579"/>
      <c r="M88" s="579"/>
      <c r="N88" s="936"/>
      <c r="O88" s="579"/>
      <c r="P88" s="579"/>
      <c r="Q88" s="579"/>
      <c r="R88" s="579"/>
      <c r="S88" s="579"/>
      <c r="T88" s="580"/>
      <c r="U88" s="579"/>
      <c r="V88" s="579"/>
      <c r="W88" s="579"/>
      <c r="X88" s="579"/>
      <c r="Y88" s="579"/>
      <c r="Z88" s="580"/>
      <c r="AA88" s="581"/>
      <c r="AB88" s="581"/>
      <c r="AC88" s="579"/>
      <c r="AD88" s="579"/>
      <c r="AE88" s="579"/>
      <c r="AF88" s="580"/>
      <c r="AG88" s="581"/>
      <c r="AH88" s="581"/>
      <c r="AI88" s="579"/>
      <c r="AJ88" s="579"/>
      <c r="AK88" s="579"/>
      <c r="AL88" s="557"/>
    </row>
    <row r="89" spans="1:38" x14ac:dyDescent="0.35">
      <c r="A89" s="26"/>
      <c r="B89" s="26"/>
      <c r="C89" s="26"/>
      <c r="E89" s="155"/>
      <c r="F89" s="1151"/>
      <c r="G89" s="301"/>
      <c r="H89" s="11"/>
      <c r="I89" s="11"/>
      <c r="J89" s="282"/>
      <c r="K89" s="11"/>
      <c r="L89" s="11"/>
      <c r="M89" s="11"/>
      <c r="N89" s="941"/>
      <c r="O89" s="11"/>
      <c r="P89" s="11"/>
      <c r="Q89" s="282"/>
      <c r="R89" s="11"/>
      <c r="S89" s="11"/>
      <c r="T89" s="557"/>
      <c r="U89" s="11"/>
      <c r="V89" s="11"/>
      <c r="W89" s="282"/>
      <c r="X89" s="11"/>
      <c r="Y89" s="11"/>
      <c r="Z89" s="557"/>
      <c r="AA89" s="11"/>
      <c r="AB89" s="11"/>
      <c r="AC89" s="282"/>
      <c r="AD89" s="11"/>
      <c r="AE89" s="11"/>
      <c r="AF89" s="557"/>
      <c r="AG89" s="11"/>
      <c r="AH89" s="11"/>
      <c r="AI89" s="282"/>
      <c r="AJ89" s="11"/>
      <c r="AK89" s="11"/>
      <c r="AL89" s="557"/>
    </row>
    <row r="90" spans="1:38" x14ac:dyDescent="0.35">
      <c r="A90" s="95" t="s">
        <v>54</v>
      </c>
      <c r="B90" s="95"/>
      <c r="C90" s="95"/>
      <c r="D90" s="64"/>
      <c r="E90" s="166"/>
      <c r="F90" s="1143">
        <v>961</v>
      </c>
      <c r="G90" s="307"/>
      <c r="H90" s="900">
        <v>5</v>
      </c>
      <c r="I90" s="900"/>
      <c r="J90" s="900">
        <v>178</v>
      </c>
      <c r="K90" s="900"/>
      <c r="L90" s="900">
        <v>7</v>
      </c>
      <c r="M90" s="900"/>
      <c r="N90" s="938"/>
      <c r="O90" s="900">
        <v>4</v>
      </c>
      <c r="P90" s="900"/>
      <c r="Q90" s="900">
        <v>125</v>
      </c>
      <c r="R90" s="904"/>
      <c r="S90" s="900" t="s">
        <v>12</v>
      </c>
      <c r="T90" s="918"/>
      <c r="U90" s="900">
        <v>4</v>
      </c>
      <c r="V90" s="900"/>
      <c r="W90" s="900">
        <v>213</v>
      </c>
      <c r="X90" s="904"/>
      <c r="Y90" s="324">
        <v>3</v>
      </c>
      <c r="Z90" s="931"/>
      <c r="AA90" s="324">
        <v>4</v>
      </c>
      <c r="AB90" s="324"/>
      <c r="AC90" s="323">
        <v>206</v>
      </c>
      <c r="AD90" s="324"/>
      <c r="AE90" s="324" t="s">
        <v>12</v>
      </c>
      <c r="AF90" s="931"/>
      <c r="AG90" s="324">
        <v>3</v>
      </c>
      <c r="AH90" s="324"/>
      <c r="AI90" s="195">
        <v>197</v>
      </c>
      <c r="AJ90" s="196"/>
      <c r="AK90" s="196" t="s">
        <v>12</v>
      </c>
      <c r="AL90" s="565"/>
    </row>
    <row r="91" spans="1:38" x14ac:dyDescent="0.35">
      <c r="A91" s="169"/>
      <c r="B91" s="169"/>
      <c r="C91" s="169" t="s">
        <v>144</v>
      </c>
      <c r="D91" s="169"/>
      <c r="E91" s="170"/>
      <c r="F91" s="1150">
        <v>961</v>
      </c>
      <c r="G91" s="219"/>
      <c r="H91" s="292"/>
      <c r="I91" s="219"/>
      <c r="J91" s="219"/>
      <c r="K91" s="219"/>
      <c r="L91" s="219"/>
      <c r="M91" s="894"/>
      <c r="N91" s="934"/>
      <c r="O91" s="219"/>
      <c r="P91" s="219"/>
      <c r="Q91" s="219"/>
      <c r="R91" s="219"/>
      <c r="S91" s="219"/>
      <c r="T91" s="302"/>
      <c r="U91" s="219"/>
      <c r="V91" s="219"/>
      <c r="W91" s="219"/>
      <c r="X91" s="219"/>
      <c r="Y91" s="219"/>
      <c r="Z91" s="302"/>
      <c r="AA91" s="266"/>
      <c r="AB91" s="266"/>
      <c r="AC91" s="219"/>
      <c r="AD91" s="219"/>
      <c r="AE91" s="219"/>
      <c r="AF91" s="302"/>
      <c r="AG91" s="266"/>
      <c r="AH91" s="283"/>
      <c r="AI91" s="219"/>
      <c r="AJ91" s="219"/>
      <c r="AK91" s="219"/>
      <c r="AL91" s="558"/>
    </row>
    <row r="92" spans="1:38" x14ac:dyDescent="0.35">
      <c r="A92" s="22"/>
      <c r="B92" s="10"/>
      <c r="C92" s="10"/>
      <c r="D92" s="22" t="s">
        <v>145</v>
      </c>
      <c r="E92" s="26"/>
      <c r="F92" s="1152">
        <v>750</v>
      </c>
      <c r="G92" s="224"/>
      <c r="H92" s="582"/>
      <c r="I92" s="579"/>
      <c r="J92" s="579"/>
      <c r="K92" s="579"/>
      <c r="L92" s="579"/>
      <c r="M92" s="579"/>
      <c r="N92" s="936"/>
      <c r="O92" s="579"/>
      <c r="P92" s="579"/>
      <c r="Q92" s="579"/>
      <c r="R92" s="579"/>
      <c r="S92" s="579"/>
      <c r="T92" s="580"/>
      <c r="U92" s="579"/>
      <c r="V92" s="579"/>
      <c r="W92" s="579"/>
      <c r="X92" s="579"/>
      <c r="Y92" s="579"/>
      <c r="Z92" s="580"/>
      <c r="AA92" s="583"/>
      <c r="AB92" s="106"/>
      <c r="AC92" s="579"/>
      <c r="AD92" s="579"/>
      <c r="AE92" s="579"/>
      <c r="AF92" s="580"/>
      <c r="AG92" s="583"/>
      <c r="AH92" s="106"/>
      <c r="AI92" s="579"/>
      <c r="AJ92" s="579"/>
      <c r="AK92" s="579"/>
      <c r="AL92" s="557"/>
    </row>
    <row r="93" spans="1:38" x14ac:dyDescent="0.35">
      <c r="A93" s="26"/>
      <c r="B93" s="26"/>
      <c r="C93" s="9"/>
      <c r="D93" s="66" t="s">
        <v>146</v>
      </c>
      <c r="E93" s="155"/>
      <c r="F93" s="1152">
        <v>203</v>
      </c>
      <c r="G93" s="223"/>
      <c r="H93" s="582"/>
      <c r="I93" s="579"/>
      <c r="J93" s="579"/>
      <c r="K93" s="579"/>
      <c r="L93" s="579"/>
      <c r="M93" s="579"/>
      <c r="N93" s="936"/>
      <c r="O93" s="579"/>
      <c r="P93" s="579"/>
      <c r="Q93" s="579"/>
      <c r="R93" s="579"/>
      <c r="S93" s="579"/>
      <c r="T93" s="580"/>
      <c r="U93" s="579"/>
      <c r="V93" s="579"/>
      <c r="W93" s="579"/>
      <c r="X93" s="579"/>
      <c r="Y93" s="579"/>
      <c r="Z93" s="580"/>
      <c r="AA93" s="579"/>
      <c r="AB93" s="581"/>
      <c r="AC93" s="579"/>
      <c r="AD93" s="579"/>
      <c r="AE93" s="579"/>
      <c r="AF93" s="580"/>
      <c r="AG93" s="579"/>
      <c r="AH93" s="581"/>
      <c r="AI93" s="579"/>
      <c r="AJ93" s="579"/>
      <c r="AK93" s="579"/>
      <c r="AL93" s="557"/>
    </row>
    <row r="94" spans="1:38" x14ac:dyDescent="0.35">
      <c r="A94" s="26"/>
      <c r="B94" s="26"/>
      <c r="C94" s="9"/>
      <c r="D94" s="66" t="s">
        <v>14</v>
      </c>
      <c r="E94" s="155"/>
      <c r="F94" s="1151">
        <v>8</v>
      </c>
      <c r="G94" s="223"/>
      <c r="H94" s="582"/>
      <c r="I94" s="579"/>
      <c r="J94" s="579"/>
      <c r="K94" s="579"/>
      <c r="L94" s="579"/>
      <c r="M94" s="579"/>
      <c r="N94" s="936"/>
      <c r="O94" s="579"/>
      <c r="P94" s="579"/>
      <c r="Q94" s="579"/>
      <c r="R94" s="579"/>
      <c r="S94" s="579"/>
      <c r="T94" s="580"/>
      <c r="U94" s="579"/>
      <c r="V94" s="579"/>
      <c r="W94" s="579"/>
      <c r="X94" s="579"/>
      <c r="Y94" s="579"/>
      <c r="Z94" s="580"/>
      <c r="AA94" s="579"/>
      <c r="AB94" s="581"/>
      <c r="AC94" s="579"/>
      <c r="AD94" s="579"/>
      <c r="AE94" s="579"/>
      <c r="AF94" s="580"/>
      <c r="AG94" s="579"/>
      <c r="AH94" s="581"/>
      <c r="AI94" s="579"/>
      <c r="AJ94" s="579"/>
      <c r="AK94" s="579"/>
      <c r="AL94" s="557"/>
    </row>
    <row r="95" spans="1:38" x14ac:dyDescent="0.35">
      <c r="A95" s="65"/>
      <c r="B95" s="65"/>
      <c r="C95" s="65" t="s">
        <v>147</v>
      </c>
      <c r="D95" s="5"/>
      <c r="E95" s="172"/>
      <c r="F95" s="1150">
        <v>961</v>
      </c>
      <c r="G95" s="219"/>
      <c r="H95" s="292"/>
      <c r="I95" s="219"/>
      <c r="J95" s="219"/>
      <c r="K95" s="219"/>
      <c r="L95" s="219"/>
      <c r="M95" s="894"/>
      <c r="N95" s="934"/>
      <c r="O95" s="219"/>
      <c r="P95" s="219"/>
      <c r="Q95" s="219"/>
      <c r="R95" s="219"/>
      <c r="S95" s="219"/>
      <c r="T95" s="302"/>
      <c r="U95" s="219"/>
      <c r="V95" s="219"/>
      <c r="W95" s="219"/>
      <c r="X95" s="219"/>
      <c r="Y95" s="219"/>
      <c r="Z95" s="302"/>
      <c r="AA95" s="266"/>
      <c r="AB95" s="266"/>
      <c r="AC95" s="219"/>
      <c r="AD95" s="219"/>
      <c r="AE95" s="219"/>
      <c r="AF95" s="302"/>
      <c r="AG95" s="266"/>
      <c r="AH95" s="283"/>
      <c r="AI95" s="219"/>
      <c r="AJ95" s="219"/>
      <c r="AK95" s="219"/>
      <c r="AL95" s="569"/>
    </row>
    <row r="96" spans="1:38" x14ac:dyDescent="0.35">
      <c r="A96" s="26"/>
      <c r="B96" s="26"/>
      <c r="C96" s="26"/>
      <c r="D96" s="7" t="s">
        <v>161</v>
      </c>
      <c r="E96" s="155"/>
      <c r="F96" s="1152">
        <v>195</v>
      </c>
      <c r="G96" s="221"/>
      <c r="H96" s="582"/>
      <c r="I96" s="579"/>
      <c r="J96" s="579"/>
      <c r="K96" s="579"/>
      <c r="L96" s="579"/>
      <c r="M96" s="579"/>
      <c r="N96" s="936"/>
      <c r="O96" s="579"/>
      <c r="P96" s="579"/>
      <c r="Q96" s="579"/>
      <c r="R96" s="579"/>
      <c r="S96" s="579"/>
      <c r="T96" s="580"/>
      <c r="U96" s="579"/>
      <c r="V96" s="579"/>
      <c r="W96" s="579"/>
      <c r="X96" s="579"/>
      <c r="Y96" s="579"/>
      <c r="Z96" s="580"/>
      <c r="AA96" s="579"/>
      <c r="AB96" s="581"/>
      <c r="AC96" s="579"/>
      <c r="AD96" s="579"/>
      <c r="AE96" s="579"/>
      <c r="AF96" s="580"/>
      <c r="AG96" s="579"/>
      <c r="AH96" s="581"/>
      <c r="AI96" s="579"/>
      <c r="AJ96" s="579"/>
      <c r="AK96" s="579"/>
      <c r="AL96" s="507"/>
    </row>
    <row r="97" spans="1:38" x14ac:dyDescent="0.35">
      <c r="A97" s="26"/>
      <c r="B97" s="26"/>
      <c r="C97" s="26"/>
      <c r="D97" s="7" t="s">
        <v>148</v>
      </c>
      <c r="E97" s="155"/>
      <c r="F97" s="1152">
        <v>690</v>
      </c>
      <c r="G97" s="301"/>
      <c r="H97" s="579"/>
      <c r="I97" s="579"/>
      <c r="J97" s="579"/>
      <c r="K97" s="579"/>
      <c r="L97" s="579"/>
      <c r="M97" s="579"/>
      <c r="N97" s="936"/>
      <c r="O97" s="579"/>
      <c r="P97" s="579"/>
      <c r="Q97" s="579"/>
      <c r="R97" s="579"/>
      <c r="S97" s="579"/>
      <c r="T97" s="580"/>
      <c r="U97" s="579"/>
      <c r="V97" s="579"/>
      <c r="W97" s="579"/>
      <c r="X97" s="579"/>
      <c r="Y97" s="579"/>
      <c r="Z97" s="580"/>
      <c r="AA97" s="579"/>
      <c r="AB97" s="581"/>
      <c r="AC97" s="579"/>
      <c r="AD97" s="579"/>
      <c r="AE97" s="579"/>
      <c r="AF97" s="580"/>
      <c r="AG97" s="579"/>
      <c r="AH97" s="581"/>
      <c r="AI97" s="579"/>
      <c r="AJ97" s="579"/>
      <c r="AK97" s="579"/>
      <c r="AL97" s="507"/>
    </row>
    <row r="98" spans="1:38" x14ac:dyDescent="0.35">
      <c r="A98" s="26"/>
      <c r="B98" s="26"/>
      <c r="C98" s="26"/>
      <c r="D98" s="7" t="s">
        <v>14</v>
      </c>
      <c r="E98" s="155"/>
      <c r="F98" s="1152">
        <v>76</v>
      </c>
      <c r="G98" s="301"/>
      <c r="H98" s="579"/>
      <c r="I98" s="579"/>
      <c r="J98" s="579"/>
      <c r="K98" s="579"/>
      <c r="L98" s="579"/>
      <c r="M98" s="579"/>
      <c r="N98" s="936"/>
      <c r="O98" s="579"/>
      <c r="P98" s="579"/>
      <c r="Q98" s="579"/>
      <c r="R98" s="579"/>
      <c r="S98" s="579"/>
      <c r="T98" s="580"/>
      <c r="U98" s="579"/>
      <c r="V98" s="579"/>
      <c r="W98" s="579"/>
      <c r="X98" s="579"/>
      <c r="Y98" s="579"/>
      <c r="Z98" s="580"/>
      <c r="AA98" s="579"/>
      <c r="AB98" s="581"/>
      <c r="AC98" s="579"/>
      <c r="AD98" s="579"/>
      <c r="AE98" s="579"/>
      <c r="AF98" s="580"/>
      <c r="AG98" s="579"/>
      <c r="AH98" s="581"/>
      <c r="AI98" s="579"/>
      <c r="AJ98" s="579"/>
      <c r="AK98" s="579"/>
      <c r="AL98" s="507"/>
    </row>
    <row r="99" spans="1:38" x14ac:dyDescent="0.35">
      <c r="A99" s="31"/>
      <c r="B99" s="31"/>
      <c r="C99" s="31" t="s">
        <v>149</v>
      </c>
      <c r="D99" s="5"/>
      <c r="E99" s="172"/>
      <c r="F99" s="1150">
        <v>961</v>
      </c>
      <c r="G99" s="302"/>
      <c r="H99" s="292"/>
      <c r="I99" s="219"/>
      <c r="J99" s="219"/>
      <c r="K99" s="219"/>
      <c r="L99" s="219"/>
      <c r="M99" s="894"/>
      <c r="N99" s="934"/>
      <c r="O99" s="219"/>
      <c r="P99" s="219"/>
      <c r="Q99" s="219"/>
      <c r="R99" s="219"/>
      <c r="S99" s="219"/>
      <c r="T99" s="302"/>
      <c r="U99" s="219"/>
      <c r="V99" s="219"/>
      <c r="W99" s="219"/>
      <c r="X99" s="219"/>
      <c r="Y99" s="219"/>
      <c r="Z99" s="302"/>
      <c r="AA99" s="266"/>
      <c r="AB99" s="266"/>
      <c r="AC99" s="219"/>
      <c r="AD99" s="219"/>
      <c r="AE99" s="219"/>
      <c r="AF99" s="302"/>
      <c r="AG99" s="266"/>
      <c r="AH99" s="283"/>
      <c r="AI99" s="219"/>
      <c r="AJ99" s="219"/>
      <c r="AK99" s="219"/>
      <c r="AL99" s="569"/>
    </row>
    <row r="100" spans="1:38" x14ac:dyDescent="0.35">
      <c r="C100" s="12"/>
      <c r="D100" s="7" t="s">
        <v>320</v>
      </c>
      <c r="E100" s="155"/>
      <c r="F100" s="1152">
        <v>78</v>
      </c>
      <c r="G100" s="303"/>
      <c r="H100" s="579"/>
      <c r="I100" s="579"/>
      <c r="J100" s="579"/>
      <c r="K100" s="579"/>
      <c r="L100" s="579"/>
      <c r="M100" s="579"/>
      <c r="N100" s="936"/>
      <c r="O100" s="579"/>
      <c r="P100" s="579"/>
      <c r="Q100" s="579"/>
      <c r="R100" s="579"/>
      <c r="S100" s="579"/>
      <c r="T100" s="580"/>
      <c r="U100" s="579"/>
      <c r="V100" s="579"/>
      <c r="W100" s="579"/>
      <c r="X100" s="579"/>
      <c r="Y100" s="579"/>
      <c r="Z100" s="580"/>
      <c r="AA100" s="581"/>
      <c r="AB100" s="581"/>
      <c r="AC100" s="579"/>
      <c r="AD100" s="579"/>
      <c r="AE100" s="579"/>
      <c r="AF100" s="580"/>
      <c r="AG100" s="581"/>
      <c r="AH100" s="581"/>
      <c r="AI100" s="579"/>
      <c r="AJ100" s="579"/>
      <c r="AK100" s="579"/>
      <c r="AL100" s="507"/>
    </row>
    <row r="101" spans="1:38" x14ac:dyDescent="0.35">
      <c r="C101" s="12"/>
      <c r="D101" s="7" t="s">
        <v>150</v>
      </c>
      <c r="E101" s="155"/>
      <c r="F101" s="1151">
        <v>242</v>
      </c>
      <c r="G101" s="303"/>
      <c r="H101" s="579"/>
      <c r="I101" s="579"/>
      <c r="J101" s="579"/>
      <c r="K101" s="579"/>
      <c r="L101" s="579"/>
      <c r="M101" s="579"/>
      <c r="N101" s="936"/>
      <c r="O101" s="579"/>
      <c r="P101" s="579"/>
      <c r="Q101" s="579"/>
      <c r="R101" s="579"/>
      <c r="S101" s="579"/>
      <c r="T101" s="580"/>
      <c r="U101" s="579"/>
      <c r="V101" s="579"/>
      <c r="W101" s="579"/>
      <c r="X101" s="579"/>
      <c r="Y101" s="579"/>
      <c r="Z101" s="580"/>
      <c r="AA101" s="579"/>
      <c r="AB101" s="579"/>
      <c r="AC101" s="579"/>
      <c r="AD101" s="579"/>
      <c r="AE101" s="579"/>
      <c r="AF101" s="580"/>
      <c r="AG101" s="579"/>
      <c r="AH101" s="581"/>
      <c r="AI101" s="579"/>
      <c r="AJ101" s="579"/>
      <c r="AK101" s="579"/>
      <c r="AL101" s="507"/>
    </row>
    <row r="102" spans="1:38" x14ac:dyDescent="0.35">
      <c r="D102" s="7" t="s">
        <v>151</v>
      </c>
      <c r="E102" s="155"/>
      <c r="F102" s="1152">
        <v>131</v>
      </c>
      <c r="G102" s="301"/>
      <c r="H102" s="579"/>
      <c r="I102" s="579"/>
      <c r="J102" s="579"/>
      <c r="K102" s="579"/>
      <c r="L102" s="579"/>
      <c r="M102" s="579"/>
      <c r="N102" s="936"/>
      <c r="O102" s="579"/>
      <c r="P102" s="579"/>
      <c r="Q102" s="579"/>
      <c r="R102" s="579"/>
      <c r="S102" s="579"/>
      <c r="T102" s="580"/>
      <c r="U102" s="579"/>
      <c r="V102" s="579"/>
      <c r="W102" s="579"/>
      <c r="X102" s="579"/>
      <c r="Y102" s="579"/>
      <c r="Z102" s="580"/>
      <c r="AA102" s="579"/>
      <c r="AB102" s="579"/>
      <c r="AC102" s="579"/>
      <c r="AD102" s="579"/>
      <c r="AE102" s="579"/>
      <c r="AF102" s="580"/>
      <c r="AG102" s="579"/>
      <c r="AH102" s="581"/>
      <c r="AI102" s="579"/>
      <c r="AJ102" s="579"/>
      <c r="AK102" s="579"/>
      <c r="AL102" s="507"/>
    </row>
    <row r="103" spans="1:38" x14ac:dyDescent="0.35">
      <c r="D103" s="7" t="s">
        <v>152</v>
      </c>
      <c r="E103" s="155"/>
      <c r="F103" s="1152">
        <v>85</v>
      </c>
      <c r="G103" s="301"/>
      <c r="H103" s="579"/>
      <c r="I103" s="579"/>
      <c r="J103" s="579"/>
      <c r="K103" s="579"/>
      <c r="L103" s="579"/>
      <c r="M103" s="579"/>
      <c r="N103" s="936"/>
      <c r="O103" s="579"/>
      <c r="P103" s="579"/>
      <c r="Q103" s="579"/>
      <c r="R103" s="579"/>
      <c r="S103" s="579"/>
      <c r="T103" s="580"/>
      <c r="U103" s="579"/>
      <c r="V103" s="579"/>
      <c r="W103" s="579"/>
      <c r="X103" s="579"/>
      <c r="Y103" s="579"/>
      <c r="Z103" s="580"/>
      <c r="AA103" s="579"/>
      <c r="AB103" s="579"/>
      <c r="AC103" s="579"/>
      <c r="AD103" s="579"/>
      <c r="AE103" s="579"/>
      <c r="AF103" s="580"/>
      <c r="AG103" s="579"/>
      <c r="AH103" s="581"/>
      <c r="AI103" s="579"/>
      <c r="AJ103" s="579"/>
      <c r="AK103" s="579"/>
      <c r="AL103" s="507"/>
    </row>
    <row r="104" spans="1:38" x14ac:dyDescent="0.35">
      <c r="D104" s="7" t="s">
        <v>153</v>
      </c>
      <c r="E104" s="155"/>
      <c r="F104" s="1152">
        <v>76</v>
      </c>
      <c r="G104" s="301"/>
      <c r="H104" s="579"/>
      <c r="I104" s="579"/>
      <c r="J104" s="579"/>
      <c r="K104" s="579"/>
      <c r="L104" s="579"/>
      <c r="M104" s="579"/>
      <c r="N104" s="936"/>
      <c r="O104" s="579"/>
      <c r="P104" s="579"/>
      <c r="Q104" s="579"/>
      <c r="R104" s="579"/>
      <c r="S104" s="579"/>
      <c r="T104" s="580"/>
      <c r="U104" s="579"/>
      <c r="V104" s="579"/>
      <c r="W104" s="579"/>
      <c r="X104" s="579"/>
      <c r="Y104" s="579"/>
      <c r="Z104" s="580"/>
      <c r="AA104" s="579"/>
      <c r="AB104" s="579"/>
      <c r="AC104" s="579"/>
      <c r="AD104" s="579"/>
      <c r="AE104" s="579"/>
      <c r="AF104" s="580"/>
      <c r="AG104" s="579"/>
      <c r="AH104" s="581"/>
      <c r="AI104" s="579"/>
      <c r="AJ104" s="579"/>
      <c r="AK104" s="579"/>
      <c r="AL104" s="557"/>
    </row>
    <row r="105" spans="1:38" x14ac:dyDescent="0.35">
      <c r="D105" s="7" t="s">
        <v>154</v>
      </c>
      <c r="E105" s="155"/>
      <c r="F105" s="1152">
        <v>96</v>
      </c>
      <c r="G105" s="304"/>
      <c r="H105" s="579"/>
      <c r="I105" s="579"/>
      <c r="J105" s="579"/>
      <c r="K105" s="579"/>
      <c r="L105" s="579"/>
      <c r="M105" s="579"/>
      <c r="N105" s="936"/>
      <c r="O105" s="579"/>
      <c r="P105" s="579"/>
      <c r="Q105" s="579"/>
      <c r="R105" s="579"/>
      <c r="S105" s="579"/>
      <c r="T105" s="580"/>
      <c r="U105" s="579"/>
      <c r="V105" s="579"/>
      <c r="W105" s="579"/>
      <c r="X105" s="579"/>
      <c r="Y105" s="579"/>
      <c r="Z105" s="580"/>
      <c r="AA105" s="579"/>
      <c r="AB105" s="579"/>
      <c r="AC105" s="579"/>
      <c r="AD105" s="579"/>
      <c r="AE105" s="579"/>
      <c r="AF105" s="580"/>
      <c r="AG105" s="579"/>
      <c r="AH105" s="581"/>
      <c r="AI105" s="579"/>
      <c r="AJ105" s="579"/>
      <c r="AK105" s="579"/>
      <c r="AL105" s="557"/>
    </row>
    <row r="106" spans="1:38" x14ac:dyDescent="0.35">
      <c r="D106" s="7" t="s">
        <v>155</v>
      </c>
      <c r="E106" s="155"/>
      <c r="F106" s="1152">
        <v>101</v>
      </c>
      <c r="G106" s="303"/>
      <c r="H106" s="579"/>
      <c r="I106" s="579"/>
      <c r="J106" s="579"/>
      <c r="K106" s="579"/>
      <c r="L106" s="579"/>
      <c r="M106" s="579"/>
      <c r="N106" s="936"/>
      <c r="O106" s="579"/>
      <c r="P106" s="579"/>
      <c r="Q106" s="579"/>
      <c r="R106" s="579"/>
      <c r="S106" s="579"/>
      <c r="T106" s="580"/>
      <c r="U106" s="579"/>
      <c r="V106" s="579"/>
      <c r="W106" s="579"/>
      <c r="X106" s="579"/>
      <c r="Y106" s="579"/>
      <c r="Z106" s="580"/>
      <c r="AA106" s="579"/>
      <c r="AB106" s="579"/>
      <c r="AC106" s="579"/>
      <c r="AD106" s="579"/>
      <c r="AE106" s="579"/>
      <c r="AF106" s="580"/>
      <c r="AG106" s="579"/>
      <c r="AH106" s="581"/>
      <c r="AI106" s="579"/>
      <c r="AJ106" s="579"/>
      <c r="AK106" s="579"/>
      <c r="AL106" s="557"/>
    </row>
    <row r="107" spans="1:38" x14ac:dyDescent="0.35">
      <c r="C107" s="12"/>
      <c r="D107" s="7" t="s">
        <v>156</v>
      </c>
      <c r="E107" s="155"/>
      <c r="F107" s="1151">
        <v>58</v>
      </c>
      <c r="G107" s="303"/>
      <c r="H107" s="579"/>
      <c r="I107" s="579"/>
      <c r="J107" s="579"/>
      <c r="K107" s="579"/>
      <c r="L107" s="579"/>
      <c r="M107" s="579"/>
      <c r="N107" s="936"/>
      <c r="O107" s="579"/>
      <c r="P107" s="579"/>
      <c r="Q107" s="579"/>
      <c r="R107" s="579"/>
      <c r="S107" s="579"/>
      <c r="T107" s="580"/>
      <c r="U107" s="579"/>
      <c r="V107" s="579"/>
      <c r="W107" s="579"/>
      <c r="X107" s="579"/>
      <c r="Y107" s="579"/>
      <c r="Z107" s="580"/>
      <c r="AA107" s="579"/>
      <c r="AB107" s="579"/>
      <c r="AC107" s="579"/>
      <c r="AD107" s="579"/>
      <c r="AE107" s="579"/>
      <c r="AF107" s="580"/>
      <c r="AG107" s="579"/>
      <c r="AH107" s="581"/>
      <c r="AI107" s="579"/>
      <c r="AJ107" s="579"/>
      <c r="AK107" s="579"/>
      <c r="AL107" s="557"/>
    </row>
    <row r="108" spans="1:38" x14ac:dyDescent="0.35">
      <c r="A108" s="10"/>
      <c r="B108" s="10"/>
      <c r="C108" s="10"/>
      <c r="D108" s="7" t="s">
        <v>157</v>
      </c>
      <c r="E108" s="155"/>
      <c r="F108" s="1152">
        <v>20</v>
      </c>
      <c r="G108" s="301"/>
      <c r="H108" s="579"/>
      <c r="I108" s="579"/>
      <c r="J108" s="579"/>
      <c r="K108" s="579"/>
      <c r="L108" s="579"/>
      <c r="M108" s="579"/>
      <c r="N108" s="936"/>
      <c r="O108" s="579"/>
      <c r="P108" s="579"/>
      <c r="Q108" s="579"/>
      <c r="R108" s="579"/>
      <c r="S108" s="579"/>
      <c r="T108" s="580"/>
      <c r="U108" s="579"/>
      <c r="V108" s="579"/>
      <c r="W108" s="579"/>
      <c r="X108" s="579"/>
      <c r="Y108" s="579"/>
      <c r="Z108" s="580"/>
      <c r="AA108" s="579"/>
      <c r="AB108" s="579"/>
      <c r="AC108" s="579"/>
      <c r="AD108" s="579"/>
      <c r="AE108" s="579"/>
      <c r="AF108" s="580"/>
      <c r="AG108" s="579"/>
      <c r="AH108" s="581"/>
      <c r="AI108" s="579"/>
      <c r="AJ108" s="579"/>
      <c r="AK108" s="579"/>
      <c r="AL108" s="557"/>
    </row>
    <row r="109" spans="1:38" x14ac:dyDescent="0.35">
      <c r="A109" s="10"/>
      <c r="B109" s="10"/>
      <c r="C109" s="10"/>
      <c r="D109" s="7" t="s">
        <v>14</v>
      </c>
      <c r="E109" s="155"/>
      <c r="F109" s="1152">
        <v>74</v>
      </c>
      <c r="G109" s="301"/>
      <c r="H109" s="579"/>
      <c r="I109" s="579"/>
      <c r="J109" s="579"/>
      <c r="K109" s="579"/>
      <c r="L109" s="579"/>
      <c r="M109" s="579"/>
      <c r="N109" s="936"/>
      <c r="O109" s="579"/>
      <c r="P109" s="579"/>
      <c r="Q109" s="579"/>
      <c r="R109" s="579"/>
      <c r="S109" s="579"/>
      <c r="T109" s="580"/>
      <c r="U109" s="579"/>
      <c r="V109" s="579"/>
      <c r="W109" s="579"/>
      <c r="X109" s="579"/>
      <c r="Y109" s="579"/>
      <c r="Z109" s="580"/>
      <c r="AA109" s="579"/>
      <c r="AB109" s="579"/>
      <c r="AC109" s="579"/>
      <c r="AD109" s="579"/>
      <c r="AE109" s="579"/>
      <c r="AF109" s="580"/>
      <c r="AG109" s="579"/>
      <c r="AH109" s="581"/>
      <c r="AI109" s="579"/>
      <c r="AJ109" s="579"/>
      <c r="AK109" s="579"/>
      <c r="AL109" s="557"/>
    </row>
    <row r="110" spans="1:38" x14ac:dyDescent="0.35">
      <c r="A110" s="31"/>
      <c r="B110" s="31"/>
      <c r="C110" s="31" t="s">
        <v>158</v>
      </c>
      <c r="D110" s="5"/>
      <c r="E110" s="172"/>
      <c r="F110" s="1150">
        <v>961</v>
      </c>
      <c r="G110" s="219"/>
      <c r="H110" s="292"/>
      <c r="I110" s="219"/>
      <c r="J110" s="219"/>
      <c r="K110" s="219"/>
      <c r="L110" s="219"/>
      <c r="M110" s="894"/>
      <c r="N110" s="934"/>
      <c r="O110" s="219"/>
      <c r="P110" s="219"/>
      <c r="Q110" s="219"/>
      <c r="R110" s="219"/>
      <c r="S110" s="219"/>
      <c r="T110" s="302"/>
      <c r="U110" s="219"/>
      <c r="V110" s="219"/>
      <c r="W110" s="219"/>
      <c r="X110" s="219"/>
      <c r="Y110" s="219"/>
      <c r="Z110" s="302"/>
      <c r="AA110" s="266"/>
      <c r="AB110" s="266"/>
      <c r="AC110" s="219"/>
      <c r="AD110" s="219"/>
      <c r="AE110" s="219"/>
      <c r="AF110" s="302"/>
      <c r="AG110" s="266"/>
      <c r="AH110" s="283"/>
      <c r="AI110" s="219"/>
      <c r="AJ110" s="219"/>
      <c r="AK110" s="219"/>
      <c r="AL110" s="413"/>
    </row>
    <row r="111" spans="1:38" x14ac:dyDescent="0.35">
      <c r="A111" s="10"/>
      <c r="B111" s="10"/>
      <c r="C111" s="10"/>
      <c r="D111" s="7" t="s">
        <v>159</v>
      </c>
      <c r="E111" s="155"/>
      <c r="F111" s="1152">
        <v>557</v>
      </c>
      <c r="G111" s="301"/>
      <c r="H111" s="579"/>
      <c r="I111" s="579"/>
      <c r="J111" s="579"/>
      <c r="K111" s="579"/>
      <c r="L111" s="579"/>
      <c r="M111" s="579"/>
      <c r="N111" s="936"/>
      <c r="O111" s="579"/>
      <c r="P111" s="579"/>
      <c r="Q111" s="579"/>
      <c r="R111" s="579"/>
      <c r="S111" s="579"/>
      <c r="T111" s="580"/>
      <c r="U111" s="579"/>
      <c r="V111" s="579"/>
      <c r="W111" s="579"/>
      <c r="X111" s="579"/>
      <c r="Y111" s="579"/>
      <c r="Z111" s="580"/>
      <c r="AA111" s="579"/>
      <c r="AB111" s="579"/>
      <c r="AC111" s="579"/>
      <c r="AD111" s="579"/>
      <c r="AE111" s="579"/>
      <c r="AF111" s="580"/>
      <c r="AG111" s="579"/>
      <c r="AH111" s="581"/>
      <c r="AI111" s="579"/>
      <c r="AJ111" s="579"/>
      <c r="AK111" s="579"/>
      <c r="AL111" s="557"/>
    </row>
    <row r="112" spans="1:38" x14ac:dyDescent="0.35">
      <c r="A112" s="10"/>
      <c r="B112" s="10"/>
      <c r="C112" s="10"/>
      <c r="D112" s="7" t="s">
        <v>160</v>
      </c>
      <c r="E112" s="155"/>
      <c r="F112" s="1152">
        <v>328</v>
      </c>
      <c r="G112" s="304"/>
      <c r="H112" s="579"/>
      <c r="I112" s="579"/>
      <c r="J112" s="579"/>
      <c r="K112" s="579"/>
      <c r="L112" s="579"/>
      <c r="M112" s="579"/>
      <c r="N112" s="936"/>
      <c r="O112" s="579"/>
      <c r="P112" s="579"/>
      <c r="Q112" s="579"/>
      <c r="R112" s="579"/>
      <c r="S112" s="579"/>
      <c r="T112" s="580"/>
      <c r="U112" s="579"/>
      <c r="V112" s="579"/>
      <c r="W112" s="579"/>
      <c r="X112" s="579"/>
      <c r="Y112" s="579"/>
      <c r="Z112" s="580"/>
      <c r="AA112" s="579"/>
      <c r="AB112" s="579"/>
      <c r="AC112" s="579"/>
      <c r="AD112" s="579"/>
      <c r="AE112" s="579"/>
      <c r="AF112" s="580"/>
      <c r="AG112" s="579"/>
      <c r="AH112" s="581"/>
      <c r="AI112" s="579"/>
      <c r="AJ112" s="579"/>
      <c r="AK112" s="579"/>
      <c r="AL112" s="557"/>
    </row>
    <row r="113" spans="1:38" x14ac:dyDescent="0.35">
      <c r="A113" s="10"/>
      <c r="B113" s="10"/>
      <c r="C113" s="10"/>
      <c r="D113" s="7" t="s">
        <v>14</v>
      </c>
      <c r="E113" s="155"/>
      <c r="F113" s="1152">
        <v>76</v>
      </c>
      <c r="G113" s="303"/>
      <c r="H113" s="579"/>
      <c r="I113" s="579"/>
      <c r="J113" s="579"/>
      <c r="K113" s="579"/>
      <c r="L113" s="579"/>
      <c r="M113" s="579"/>
      <c r="N113" s="936"/>
      <c r="O113" s="579"/>
      <c r="P113" s="579"/>
      <c r="Q113" s="579"/>
      <c r="R113" s="579"/>
      <c r="S113" s="579"/>
      <c r="T113" s="580"/>
      <c r="U113" s="579"/>
      <c r="V113" s="579"/>
      <c r="W113" s="579"/>
      <c r="X113" s="579"/>
      <c r="Y113" s="579"/>
      <c r="Z113" s="580"/>
      <c r="AA113" s="581"/>
      <c r="AB113" s="581"/>
      <c r="AC113" s="579"/>
      <c r="AD113" s="579"/>
      <c r="AE113" s="579"/>
      <c r="AF113" s="580"/>
      <c r="AG113" s="581"/>
      <c r="AH113" s="581"/>
      <c r="AI113" s="579"/>
      <c r="AJ113" s="579"/>
      <c r="AK113" s="579"/>
      <c r="AL113" s="557"/>
    </row>
    <row r="114" spans="1:38" x14ac:dyDescent="0.35">
      <c r="A114" s="59"/>
      <c r="B114" s="59"/>
      <c r="C114" s="60"/>
      <c r="D114" s="59"/>
      <c r="E114" s="155"/>
      <c r="F114" s="1151"/>
      <c r="G114" s="301"/>
      <c r="H114" s="11"/>
      <c r="I114" s="11"/>
      <c r="J114" s="282"/>
      <c r="K114" s="11"/>
      <c r="L114" s="11"/>
      <c r="M114" s="11"/>
      <c r="N114" s="941"/>
      <c r="O114" s="11"/>
      <c r="P114" s="11"/>
      <c r="Q114" s="282"/>
      <c r="R114" s="11"/>
      <c r="S114" s="11"/>
      <c r="T114" s="557"/>
      <c r="U114" s="11"/>
      <c r="V114" s="11"/>
      <c r="W114" s="282"/>
      <c r="X114" s="11"/>
      <c r="Y114" s="11"/>
      <c r="Z114" s="557"/>
      <c r="AA114" s="282"/>
      <c r="AB114" s="282"/>
      <c r="AC114" s="282"/>
      <c r="AD114" s="282"/>
      <c r="AE114" s="282"/>
      <c r="AF114" s="562"/>
      <c r="AG114" s="282"/>
      <c r="AH114" s="11"/>
      <c r="AI114" s="282"/>
      <c r="AJ114" s="11"/>
      <c r="AK114" s="11"/>
      <c r="AL114" s="557"/>
    </row>
    <row r="115" spans="1:38" x14ac:dyDescent="0.35">
      <c r="A115" s="95" t="s">
        <v>55</v>
      </c>
      <c r="B115" s="95"/>
      <c r="C115" s="95"/>
      <c r="D115" s="64"/>
      <c r="E115" s="166"/>
      <c r="F115" s="1143">
        <v>2162</v>
      </c>
      <c r="G115" s="914"/>
      <c r="H115" s="900">
        <v>33</v>
      </c>
      <c r="I115" s="900"/>
      <c r="J115" s="900">
        <v>211</v>
      </c>
      <c r="K115" s="900"/>
      <c r="L115" s="900">
        <v>36</v>
      </c>
      <c r="M115" s="900"/>
      <c r="N115" s="938"/>
      <c r="O115" s="900">
        <v>21</v>
      </c>
      <c r="P115" s="900"/>
      <c r="Q115" s="900">
        <v>241</v>
      </c>
      <c r="R115" s="904"/>
      <c r="S115" s="900">
        <v>35</v>
      </c>
      <c r="T115" s="918"/>
      <c r="U115" s="900">
        <v>29</v>
      </c>
      <c r="V115" s="900"/>
      <c r="W115" s="900">
        <v>229</v>
      </c>
      <c r="X115" s="904"/>
      <c r="Y115" s="324">
        <v>29</v>
      </c>
      <c r="Z115" s="931"/>
      <c r="AA115" s="323">
        <v>33</v>
      </c>
      <c r="AB115" s="323"/>
      <c r="AC115" s="323">
        <v>430</v>
      </c>
      <c r="AD115" s="323"/>
      <c r="AE115" s="323">
        <v>62</v>
      </c>
      <c r="AF115" s="932"/>
      <c r="AG115" s="323">
        <v>43</v>
      </c>
      <c r="AH115" s="324"/>
      <c r="AI115" s="195">
        <v>675</v>
      </c>
      <c r="AJ115" s="196"/>
      <c r="AK115" s="196">
        <v>55</v>
      </c>
      <c r="AL115" s="565"/>
    </row>
    <row r="116" spans="1:38" x14ac:dyDescent="0.35">
      <c r="A116" s="169"/>
      <c r="B116" s="169"/>
      <c r="C116" s="169" t="s">
        <v>144</v>
      </c>
      <c r="D116" s="169"/>
      <c r="E116" s="170"/>
      <c r="F116" s="1150">
        <v>2162</v>
      </c>
      <c r="G116" s="219"/>
      <c r="H116" s="292"/>
      <c r="I116" s="219"/>
      <c r="J116" s="219"/>
      <c r="K116" s="219"/>
      <c r="L116" s="219"/>
      <c r="M116" s="894"/>
      <c r="N116" s="934"/>
      <c r="O116" s="219"/>
      <c r="P116" s="219"/>
      <c r="Q116" s="219"/>
      <c r="R116" s="219"/>
      <c r="S116" s="219"/>
      <c r="T116" s="302"/>
      <c r="U116" s="219"/>
      <c r="V116" s="219"/>
      <c r="W116" s="219"/>
      <c r="X116" s="219"/>
      <c r="Y116" s="219"/>
      <c r="Z116" s="302"/>
      <c r="AA116" s="266"/>
      <c r="AB116" s="266"/>
      <c r="AC116" s="219"/>
      <c r="AD116" s="219"/>
      <c r="AE116" s="219"/>
      <c r="AF116" s="302"/>
      <c r="AG116" s="266"/>
      <c r="AH116" s="283"/>
      <c r="AI116" s="219"/>
      <c r="AJ116" s="219"/>
      <c r="AK116" s="219"/>
      <c r="AL116" s="413"/>
    </row>
    <row r="117" spans="1:38" x14ac:dyDescent="0.35">
      <c r="A117" s="22"/>
      <c r="B117" s="10"/>
      <c r="C117" s="10"/>
      <c r="D117" s="22" t="s">
        <v>145</v>
      </c>
      <c r="E117" s="26"/>
      <c r="F117" s="1152">
        <v>1613</v>
      </c>
      <c r="G117" s="224"/>
      <c r="H117" s="582"/>
      <c r="I117" s="579"/>
      <c r="J117" s="579"/>
      <c r="K117" s="579"/>
      <c r="L117" s="579"/>
      <c r="M117" s="579"/>
      <c r="N117" s="936"/>
      <c r="O117" s="579"/>
      <c r="P117" s="579"/>
      <c r="Q117" s="579"/>
      <c r="R117" s="579"/>
      <c r="S117" s="579"/>
      <c r="T117" s="580"/>
      <c r="U117" s="579"/>
      <c r="V117" s="579"/>
      <c r="W117" s="579"/>
      <c r="X117" s="579"/>
      <c r="Y117" s="579"/>
      <c r="Z117" s="580"/>
      <c r="AA117" s="583"/>
      <c r="AB117" s="106"/>
      <c r="AC117" s="579"/>
      <c r="AD117" s="579"/>
      <c r="AE117" s="579"/>
      <c r="AF117" s="580"/>
      <c r="AG117" s="583"/>
      <c r="AH117" s="106"/>
      <c r="AI117" s="579"/>
      <c r="AJ117" s="579"/>
      <c r="AK117" s="579"/>
      <c r="AL117" s="557"/>
    </row>
    <row r="118" spans="1:38" x14ac:dyDescent="0.35">
      <c r="A118" s="26"/>
      <c r="B118" s="26"/>
      <c r="C118" s="9"/>
      <c r="D118" s="66" t="s">
        <v>146</v>
      </c>
      <c r="E118" s="155"/>
      <c r="F118" s="1152">
        <v>475</v>
      </c>
      <c r="G118" s="223"/>
      <c r="H118" s="582"/>
      <c r="I118" s="579"/>
      <c r="J118" s="579"/>
      <c r="K118" s="579"/>
      <c r="L118" s="579"/>
      <c r="M118" s="579"/>
      <c r="N118" s="936"/>
      <c r="O118" s="579"/>
      <c r="P118" s="579"/>
      <c r="Q118" s="579"/>
      <c r="R118" s="579"/>
      <c r="S118" s="579"/>
      <c r="T118" s="580"/>
      <c r="U118" s="579"/>
      <c r="V118" s="579"/>
      <c r="W118" s="579"/>
      <c r="X118" s="579"/>
      <c r="Y118" s="579"/>
      <c r="Z118" s="580"/>
      <c r="AA118" s="579"/>
      <c r="AB118" s="581"/>
      <c r="AC118" s="579"/>
      <c r="AD118" s="579"/>
      <c r="AE118" s="579"/>
      <c r="AF118" s="580"/>
      <c r="AG118" s="579"/>
      <c r="AH118" s="581"/>
      <c r="AI118" s="579"/>
      <c r="AJ118" s="579"/>
      <c r="AK118" s="579"/>
      <c r="AL118" s="557"/>
    </row>
    <row r="119" spans="1:38" x14ac:dyDescent="0.35">
      <c r="A119" s="26"/>
      <c r="B119" s="26"/>
      <c r="C119" s="9"/>
      <c r="D119" s="66" t="s">
        <v>14</v>
      </c>
      <c r="E119" s="155"/>
      <c r="F119" s="1151">
        <v>74</v>
      </c>
      <c r="G119" s="223"/>
      <c r="H119" s="582"/>
      <c r="I119" s="579"/>
      <c r="J119" s="579"/>
      <c r="K119" s="579"/>
      <c r="L119" s="579"/>
      <c r="M119" s="579"/>
      <c r="N119" s="936"/>
      <c r="O119" s="579"/>
      <c r="P119" s="579"/>
      <c r="Q119" s="579"/>
      <c r="R119" s="579"/>
      <c r="S119" s="579"/>
      <c r="T119" s="580"/>
      <c r="U119" s="579"/>
      <c r="V119" s="579"/>
      <c r="W119" s="579"/>
      <c r="X119" s="579"/>
      <c r="Y119" s="579"/>
      <c r="Z119" s="580"/>
      <c r="AA119" s="579"/>
      <c r="AB119" s="581"/>
      <c r="AC119" s="579"/>
      <c r="AD119" s="579"/>
      <c r="AE119" s="579"/>
      <c r="AF119" s="580"/>
      <c r="AG119" s="579"/>
      <c r="AH119" s="581"/>
      <c r="AI119" s="579"/>
      <c r="AJ119" s="579"/>
      <c r="AK119" s="579"/>
      <c r="AL119" s="557"/>
    </row>
    <row r="120" spans="1:38" x14ac:dyDescent="0.35">
      <c r="A120" s="65"/>
      <c r="B120" s="65"/>
      <c r="C120" s="65" t="s">
        <v>147</v>
      </c>
      <c r="D120" s="5"/>
      <c r="E120" s="172"/>
      <c r="F120" s="1150">
        <v>2162</v>
      </c>
      <c r="G120" s="219"/>
      <c r="H120" s="292"/>
      <c r="I120" s="219"/>
      <c r="J120" s="219"/>
      <c r="K120" s="219"/>
      <c r="L120" s="219"/>
      <c r="M120" s="894"/>
      <c r="N120" s="934"/>
      <c r="O120" s="219"/>
      <c r="P120" s="219"/>
      <c r="Q120" s="219"/>
      <c r="R120" s="219"/>
      <c r="S120" s="219"/>
      <c r="T120" s="302"/>
      <c r="U120" s="219"/>
      <c r="V120" s="219"/>
      <c r="W120" s="219"/>
      <c r="X120" s="219"/>
      <c r="Y120" s="219"/>
      <c r="Z120" s="302"/>
      <c r="AA120" s="266"/>
      <c r="AB120" s="266"/>
      <c r="AC120" s="219"/>
      <c r="AD120" s="219"/>
      <c r="AE120" s="219"/>
      <c r="AF120" s="302"/>
      <c r="AG120" s="266"/>
      <c r="AH120" s="283"/>
      <c r="AI120" s="219"/>
      <c r="AJ120" s="219"/>
      <c r="AK120" s="219"/>
      <c r="AL120" s="569"/>
    </row>
    <row r="121" spans="1:38" x14ac:dyDescent="0.35">
      <c r="A121" s="26"/>
      <c r="B121" s="26"/>
      <c r="C121" s="26"/>
      <c r="D121" s="7" t="s">
        <v>161</v>
      </c>
      <c r="E121" s="155"/>
      <c r="F121" s="1152">
        <v>568</v>
      </c>
      <c r="G121" s="221"/>
      <c r="H121" s="582"/>
      <c r="I121" s="579"/>
      <c r="J121" s="579"/>
      <c r="K121" s="579"/>
      <c r="L121" s="579"/>
      <c r="M121" s="579"/>
      <c r="N121" s="936"/>
      <c r="O121" s="579"/>
      <c r="P121" s="579"/>
      <c r="Q121" s="579"/>
      <c r="R121" s="579"/>
      <c r="S121" s="579"/>
      <c r="T121" s="580"/>
      <c r="U121" s="579"/>
      <c r="V121" s="579"/>
      <c r="W121" s="579"/>
      <c r="X121" s="579"/>
      <c r="Y121" s="579"/>
      <c r="Z121" s="580"/>
      <c r="AA121" s="579"/>
      <c r="AB121" s="581"/>
      <c r="AC121" s="579"/>
      <c r="AD121" s="579"/>
      <c r="AE121" s="579"/>
      <c r="AF121" s="580"/>
      <c r="AG121" s="579"/>
      <c r="AH121" s="581"/>
      <c r="AI121" s="579"/>
      <c r="AJ121" s="579"/>
      <c r="AK121" s="579"/>
      <c r="AL121" s="567"/>
    </row>
    <row r="122" spans="1:38" x14ac:dyDescent="0.35">
      <c r="A122" s="26"/>
      <c r="B122" s="26"/>
      <c r="C122" s="26"/>
      <c r="D122" s="7" t="s">
        <v>148</v>
      </c>
      <c r="E122" s="155"/>
      <c r="F122" s="1152">
        <v>1270</v>
      </c>
      <c r="G122" s="221"/>
      <c r="H122" s="582"/>
      <c r="I122" s="579"/>
      <c r="J122" s="579"/>
      <c r="K122" s="579"/>
      <c r="L122" s="579"/>
      <c r="M122" s="579"/>
      <c r="N122" s="936"/>
      <c r="O122" s="579"/>
      <c r="P122" s="579"/>
      <c r="Q122" s="579"/>
      <c r="R122" s="579"/>
      <c r="S122" s="579"/>
      <c r="T122" s="580"/>
      <c r="U122" s="579"/>
      <c r="V122" s="579"/>
      <c r="W122" s="579"/>
      <c r="X122" s="579"/>
      <c r="Y122" s="579"/>
      <c r="Z122" s="580"/>
      <c r="AA122" s="579"/>
      <c r="AB122" s="581"/>
      <c r="AC122" s="579"/>
      <c r="AD122" s="579"/>
      <c r="AE122" s="579"/>
      <c r="AF122" s="580"/>
      <c r="AG122" s="579"/>
      <c r="AH122" s="581"/>
      <c r="AI122" s="579"/>
      <c r="AJ122" s="579"/>
      <c r="AK122" s="579"/>
      <c r="AL122" s="567"/>
    </row>
    <row r="123" spans="1:38" x14ac:dyDescent="0.35">
      <c r="A123" s="26"/>
      <c r="B123" s="26"/>
      <c r="C123" s="26"/>
      <c r="D123" s="7" t="s">
        <v>14</v>
      </c>
      <c r="E123" s="155"/>
      <c r="F123" s="1152">
        <v>324</v>
      </c>
      <c r="G123" s="301"/>
      <c r="H123" s="579"/>
      <c r="I123" s="579"/>
      <c r="J123" s="579"/>
      <c r="K123" s="579"/>
      <c r="L123" s="579"/>
      <c r="M123" s="579"/>
      <c r="N123" s="936"/>
      <c r="O123" s="579"/>
      <c r="P123" s="579"/>
      <c r="Q123" s="579"/>
      <c r="R123" s="579"/>
      <c r="S123" s="579"/>
      <c r="T123" s="580"/>
      <c r="U123" s="579"/>
      <c r="V123" s="579"/>
      <c r="W123" s="579"/>
      <c r="X123" s="579"/>
      <c r="Y123" s="579"/>
      <c r="Z123" s="580"/>
      <c r="AA123" s="579"/>
      <c r="AB123" s="581"/>
      <c r="AC123" s="579"/>
      <c r="AD123" s="579"/>
      <c r="AE123" s="579"/>
      <c r="AF123" s="580"/>
      <c r="AG123" s="579"/>
      <c r="AH123" s="581"/>
      <c r="AI123" s="579"/>
      <c r="AJ123" s="579"/>
      <c r="AK123" s="579"/>
      <c r="AL123" s="567"/>
    </row>
    <row r="124" spans="1:38" x14ac:dyDescent="0.35">
      <c r="A124" s="31"/>
      <c r="B124" s="31"/>
      <c r="C124" s="31" t="s">
        <v>149</v>
      </c>
      <c r="D124" s="5"/>
      <c r="E124" s="172"/>
      <c r="F124" s="1150">
        <v>2162</v>
      </c>
      <c r="G124" s="302"/>
      <c r="H124" s="292"/>
      <c r="I124" s="219"/>
      <c r="J124" s="219"/>
      <c r="K124" s="219"/>
      <c r="L124" s="219"/>
      <c r="M124" s="894"/>
      <c r="N124" s="934"/>
      <c r="O124" s="219"/>
      <c r="P124" s="219"/>
      <c r="Q124" s="219"/>
      <c r="R124" s="219"/>
      <c r="S124" s="219"/>
      <c r="T124" s="302"/>
      <c r="U124" s="219"/>
      <c r="V124" s="219"/>
      <c r="W124" s="219"/>
      <c r="X124" s="219"/>
      <c r="Y124" s="219"/>
      <c r="Z124" s="302"/>
      <c r="AA124" s="266"/>
      <c r="AB124" s="266"/>
      <c r="AC124" s="219"/>
      <c r="AD124" s="219"/>
      <c r="AE124" s="219"/>
      <c r="AF124" s="302"/>
      <c r="AG124" s="266"/>
      <c r="AH124" s="283"/>
      <c r="AI124" s="219"/>
      <c r="AJ124" s="219"/>
      <c r="AK124" s="219"/>
      <c r="AL124" s="569"/>
    </row>
    <row r="125" spans="1:38" x14ac:dyDescent="0.35">
      <c r="C125" s="12"/>
      <c r="D125" s="7" t="s">
        <v>320</v>
      </c>
      <c r="E125" s="155"/>
      <c r="F125" s="1152">
        <v>220</v>
      </c>
      <c r="G125" s="303"/>
      <c r="H125" s="11"/>
      <c r="I125" s="11"/>
      <c r="J125" s="11"/>
      <c r="K125" s="11"/>
      <c r="L125" s="11"/>
      <c r="M125" s="11"/>
      <c r="N125" s="941"/>
      <c r="O125" s="11"/>
      <c r="P125" s="11"/>
      <c r="Q125" s="11"/>
      <c r="R125" s="11"/>
      <c r="S125" s="11"/>
      <c r="T125" s="557"/>
      <c r="U125" s="11"/>
      <c r="V125" s="11"/>
      <c r="W125" s="11"/>
      <c r="X125" s="11"/>
      <c r="Y125" s="11"/>
      <c r="Z125" s="557"/>
      <c r="AA125" s="11"/>
      <c r="AB125" s="11"/>
      <c r="AC125" s="11"/>
      <c r="AD125" s="11"/>
      <c r="AE125" s="11"/>
      <c r="AF125" s="557"/>
      <c r="AG125" s="11"/>
      <c r="AH125" s="11"/>
      <c r="AI125" s="11"/>
      <c r="AJ125" s="11"/>
      <c r="AK125" s="11"/>
      <c r="AL125" s="507"/>
    </row>
    <row r="126" spans="1:38" x14ac:dyDescent="0.35">
      <c r="C126" s="12"/>
      <c r="D126" s="7" t="s">
        <v>150</v>
      </c>
      <c r="E126" s="155"/>
      <c r="F126" s="1151">
        <v>509</v>
      </c>
      <c r="G126" s="303"/>
      <c r="H126" s="11"/>
      <c r="I126" s="11"/>
      <c r="J126" s="11"/>
      <c r="K126" s="11"/>
      <c r="L126" s="11"/>
      <c r="M126" s="11"/>
      <c r="N126" s="941"/>
      <c r="O126" s="11"/>
      <c r="P126" s="11"/>
      <c r="Q126" s="11"/>
      <c r="R126" s="11"/>
      <c r="S126" s="11"/>
      <c r="T126" s="557"/>
      <c r="U126" s="11"/>
      <c r="V126" s="11"/>
      <c r="W126" s="11"/>
      <c r="X126" s="11"/>
      <c r="Y126" s="11"/>
      <c r="Z126" s="557"/>
      <c r="AA126" s="11"/>
      <c r="AB126" s="11"/>
      <c r="AC126" s="11"/>
      <c r="AD126" s="11"/>
      <c r="AE126" s="11"/>
      <c r="AF126" s="557"/>
      <c r="AG126" s="11"/>
      <c r="AH126" s="11"/>
      <c r="AI126" s="11"/>
      <c r="AJ126" s="11"/>
      <c r="AK126" s="11"/>
      <c r="AL126" s="507"/>
    </row>
    <row r="127" spans="1:38" x14ac:dyDescent="0.35">
      <c r="D127" s="7" t="s">
        <v>151</v>
      </c>
      <c r="E127" s="155"/>
      <c r="F127" s="1152">
        <v>245</v>
      </c>
      <c r="G127" s="301"/>
      <c r="H127" s="11"/>
      <c r="I127" s="11"/>
      <c r="J127" s="11"/>
      <c r="K127" s="11"/>
      <c r="L127" s="11"/>
      <c r="M127" s="11"/>
      <c r="N127" s="941"/>
      <c r="O127" s="11"/>
      <c r="P127" s="11"/>
      <c r="Q127" s="11"/>
      <c r="R127" s="11"/>
      <c r="S127" s="11"/>
      <c r="T127" s="557"/>
      <c r="U127" s="11"/>
      <c r="V127" s="11"/>
      <c r="W127" s="11"/>
      <c r="X127" s="11"/>
      <c r="Y127" s="11"/>
      <c r="Z127" s="557"/>
      <c r="AA127" s="11"/>
      <c r="AB127" s="11"/>
      <c r="AC127" s="11"/>
      <c r="AD127" s="11"/>
      <c r="AE127" s="11"/>
      <c r="AF127" s="557"/>
      <c r="AG127" s="11"/>
      <c r="AH127" s="11"/>
      <c r="AI127" s="11"/>
      <c r="AJ127" s="11"/>
      <c r="AK127" s="11"/>
      <c r="AL127" s="507"/>
    </row>
    <row r="128" spans="1:38" x14ac:dyDescent="0.35">
      <c r="D128" s="7" t="s">
        <v>152</v>
      </c>
      <c r="E128" s="155"/>
      <c r="F128" s="1152">
        <v>188</v>
      </c>
      <c r="G128" s="301"/>
      <c r="H128" s="11"/>
      <c r="I128" s="11"/>
      <c r="J128" s="11"/>
      <c r="K128" s="11"/>
      <c r="L128" s="11"/>
      <c r="M128" s="11"/>
      <c r="N128" s="941"/>
      <c r="O128" s="11"/>
      <c r="P128" s="11"/>
      <c r="Q128" s="11"/>
      <c r="R128" s="11"/>
      <c r="S128" s="11"/>
      <c r="T128" s="557"/>
      <c r="U128" s="11"/>
      <c r="V128" s="11"/>
      <c r="W128" s="11"/>
      <c r="X128" s="11"/>
      <c r="Y128" s="11"/>
      <c r="Z128" s="557"/>
      <c r="AA128" s="11"/>
      <c r="AB128" s="11"/>
      <c r="AC128" s="11"/>
      <c r="AD128" s="11"/>
      <c r="AE128" s="11"/>
      <c r="AF128" s="557"/>
      <c r="AG128" s="11"/>
      <c r="AH128" s="11"/>
      <c r="AI128" s="11"/>
      <c r="AJ128" s="11"/>
      <c r="AK128" s="11"/>
      <c r="AL128" s="507"/>
    </row>
    <row r="129" spans="1:47" x14ac:dyDescent="0.35">
      <c r="D129" s="7" t="s">
        <v>153</v>
      </c>
      <c r="E129" s="155"/>
      <c r="F129" s="1152">
        <v>141</v>
      </c>
      <c r="G129" s="301"/>
      <c r="H129" s="11"/>
      <c r="I129" s="11"/>
      <c r="J129" s="11"/>
      <c r="K129" s="11"/>
      <c r="L129" s="11"/>
      <c r="M129" s="11"/>
      <c r="N129" s="941"/>
      <c r="O129" s="11"/>
      <c r="P129" s="11"/>
      <c r="Q129" s="11"/>
      <c r="R129" s="11"/>
      <c r="S129" s="11"/>
      <c r="T129" s="557"/>
      <c r="U129" s="11"/>
      <c r="V129" s="11"/>
      <c r="W129" s="11"/>
      <c r="X129" s="11"/>
      <c r="Y129" s="11"/>
      <c r="Z129" s="557"/>
      <c r="AA129" s="11"/>
      <c r="AB129" s="11"/>
      <c r="AC129" s="11"/>
      <c r="AD129" s="11"/>
      <c r="AE129" s="11"/>
      <c r="AF129" s="557"/>
      <c r="AG129" s="11"/>
      <c r="AH129" s="11"/>
      <c r="AI129" s="11"/>
      <c r="AJ129" s="11"/>
      <c r="AK129" s="11"/>
      <c r="AL129" s="557"/>
    </row>
    <row r="130" spans="1:47" x14ac:dyDescent="0.35">
      <c r="D130" s="7" t="s">
        <v>154</v>
      </c>
      <c r="E130" s="155"/>
      <c r="F130" s="1152">
        <v>165</v>
      </c>
      <c r="G130" s="304"/>
      <c r="H130" s="11"/>
      <c r="I130" s="11"/>
      <c r="J130" s="11"/>
      <c r="K130" s="11"/>
      <c r="L130" s="11"/>
      <c r="M130" s="11"/>
      <c r="N130" s="941"/>
      <c r="O130" s="11"/>
      <c r="P130" s="11"/>
      <c r="Q130" s="11"/>
      <c r="R130" s="11"/>
      <c r="S130" s="11"/>
      <c r="T130" s="557"/>
      <c r="U130" s="11"/>
      <c r="V130" s="11"/>
      <c r="W130" s="11"/>
      <c r="X130" s="11"/>
      <c r="Y130" s="11"/>
      <c r="Z130" s="557"/>
      <c r="AA130" s="11"/>
      <c r="AB130" s="11"/>
      <c r="AC130" s="11"/>
      <c r="AD130" s="11"/>
      <c r="AE130" s="11"/>
      <c r="AF130" s="557"/>
      <c r="AG130" s="11"/>
      <c r="AH130" s="11"/>
      <c r="AI130" s="11"/>
      <c r="AJ130" s="11"/>
      <c r="AK130" s="11"/>
      <c r="AL130" s="557"/>
    </row>
    <row r="131" spans="1:47" x14ac:dyDescent="0.35">
      <c r="D131" s="7" t="s">
        <v>155</v>
      </c>
      <c r="E131" s="155"/>
      <c r="F131" s="1152">
        <v>166</v>
      </c>
      <c r="G131" s="303"/>
      <c r="H131" s="11"/>
      <c r="I131" s="11"/>
      <c r="J131" s="11"/>
      <c r="K131" s="11"/>
      <c r="L131" s="11"/>
      <c r="M131" s="11"/>
      <c r="N131" s="941"/>
      <c r="O131" s="11"/>
      <c r="P131" s="11"/>
      <c r="Q131" s="11"/>
      <c r="R131" s="11"/>
      <c r="S131" s="11"/>
      <c r="T131" s="557"/>
      <c r="U131" s="11"/>
      <c r="V131" s="11"/>
      <c r="W131" s="11"/>
      <c r="X131" s="11"/>
      <c r="Y131" s="11"/>
      <c r="Z131" s="557"/>
      <c r="AA131" s="11"/>
      <c r="AB131" s="11"/>
      <c r="AC131" s="11"/>
      <c r="AD131" s="11"/>
      <c r="AE131" s="11"/>
      <c r="AF131" s="557"/>
      <c r="AG131" s="11"/>
      <c r="AH131" s="11"/>
      <c r="AI131" s="11"/>
      <c r="AJ131" s="11"/>
      <c r="AK131" s="11"/>
      <c r="AL131" s="557"/>
    </row>
    <row r="132" spans="1:47" x14ac:dyDescent="0.35">
      <c r="C132" s="12"/>
      <c r="D132" s="7" t="s">
        <v>156</v>
      </c>
      <c r="E132" s="155"/>
      <c r="F132" s="1151">
        <v>147</v>
      </c>
      <c r="G132" s="303"/>
      <c r="H132" s="11"/>
      <c r="I132" s="11"/>
      <c r="J132" s="11"/>
      <c r="K132" s="11"/>
      <c r="L132" s="11"/>
      <c r="M132" s="11"/>
      <c r="N132" s="941"/>
      <c r="O132" s="11"/>
      <c r="P132" s="11"/>
      <c r="Q132" s="11"/>
      <c r="R132" s="11"/>
      <c r="S132" s="11"/>
      <c r="T132" s="557"/>
      <c r="U132" s="11"/>
      <c r="V132" s="11"/>
      <c r="W132" s="11"/>
      <c r="X132" s="11"/>
      <c r="Y132" s="11"/>
      <c r="Z132" s="557"/>
      <c r="AA132" s="11"/>
      <c r="AB132" s="11"/>
      <c r="AC132" s="11"/>
      <c r="AD132" s="11"/>
      <c r="AE132" s="11"/>
      <c r="AF132" s="557"/>
      <c r="AG132" s="11"/>
      <c r="AH132" s="11"/>
      <c r="AI132" s="11"/>
      <c r="AJ132" s="11"/>
      <c r="AK132" s="11"/>
      <c r="AL132" s="557"/>
    </row>
    <row r="133" spans="1:47" x14ac:dyDescent="0.35">
      <c r="A133" s="10"/>
      <c r="B133" s="10"/>
      <c r="C133" s="10"/>
      <c r="D133" s="7" t="s">
        <v>157</v>
      </c>
      <c r="E133" s="155"/>
      <c r="F133" s="1152">
        <v>57</v>
      </c>
      <c r="G133" s="301"/>
      <c r="H133" s="11"/>
      <c r="I133" s="11"/>
      <c r="J133" s="11"/>
      <c r="K133" s="11"/>
      <c r="L133" s="11"/>
      <c r="M133" s="11"/>
      <c r="N133" s="941"/>
      <c r="O133" s="11"/>
      <c r="P133" s="11"/>
      <c r="Q133" s="11"/>
      <c r="R133" s="11"/>
      <c r="S133" s="11"/>
      <c r="T133" s="557"/>
      <c r="U133" s="11"/>
      <c r="V133" s="11"/>
      <c r="W133" s="11"/>
      <c r="X133" s="11"/>
      <c r="Y133" s="11"/>
      <c r="Z133" s="557"/>
      <c r="AA133" s="11"/>
      <c r="AB133" s="11"/>
      <c r="AC133" s="11"/>
      <c r="AD133" s="11"/>
      <c r="AE133" s="11"/>
      <c r="AF133" s="557"/>
      <c r="AG133" s="11"/>
      <c r="AH133" s="11"/>
      <c r="AI133" s="11"/>
      <c r="AJ133" s="11"/>
      <c r="AK133" s="11"/>
      <c r="AL133" s="557"/>
    </row>
    <row r="134" spans="1:47" x14ac:dyDescent="0.35">
      <c r="A134" s="10"/>
      <c r="B134" s="10"/>
      <c r="C134" s="10"/>
      <c r="D134" s="7" t="s">
        <v>14</v>
      </c>
      <c r="E134" s="155"/>
      <c r="F134" s="1152">
        <v>324</v>
      </c>
      <c r="G134" s="301"/>
      <c r="H134" s="11"/>
      <c r="I134" s="11"/>
      <c r="J134" s="11"/>
      <c r="K134" s="11"/>
      <c r="L134" s="11"/>
      <c r="M134" s="11"/>
      <c r="N134" s="941"/>
      <c r="O134" s="11"/>
      <c r="P134" s="11"/>
      <c r="Q134" s="11"/>
      <c r="R134" s="11"/>
      <c r="S134" s="11"/>
      <c r="T134" s="557"/>
      <c r="U134" s="11"/>
      <c r="V134" s="11"/>
      <c r="W134" s="11"/>
      <c r="X134" s="11"/>
      <c r="Y134" s="11"/>
      <c r="Z134" s="557"/>
      <c r="AA134" s="11"/>
      <c r="AB134" s="11"/>
      <c r="AC134" s="11"/>
      <c r="AD134" s="11"/>
      <c r="AE134" s="11"/>
      <c r="AF134" s="557"/>
      <c r="AG134" s="11"/>
      <c r="AH134" s="11"/>
      <c r="AI134" s="11"/>
      <c r="AJ134" s="11"/>
      <c r="AK134" s="11"/>
      <c r="AL134" s="557"/>
    </row>
    <row r="135" spans="1:47" x14ac:dyDescent="0.35">
      <c r="A135" s="31"/>
      <c r="B135" s="31"/>
      <c r="C135" s="31" t="s">
        <v>158</v>
      </c>
      <c r="D135" s="5"/>
      <c r="E135" s="172"/>
      <c r="F135" s="1150">
        <v>2162</v>
      </c>
      <c r="G135" s="219"/>
      <c r="H135" s="292"/>
      <c r="I135" s="219"/>
      <c r="J135" s="219"/>
      <c r="K135" s="219"/>
      <c r="L135" s="219"/>
      <c r="M135" s="894"/>
      <c r="N135" s="934"/>
      <c r="O135" s="219"/>
      <c r="P135" s="219"/>
      <c r="Q135" s="219"/>
      <c r="R135" s="219"/>
      <c r="S135" s="219"/>
      <c r="T135" s="302"/>
      <c r="U135" s="219"/>
      <c r="V135" s="219"/>
      <c r="W135" s="219"/>
      <c r="X135" s="219"/>
      <c r="Y135" s="219"/>
      <c r="Z135" s="302"/>
      <c r="AA135" s="266"/>
      <c r="AB135" s="266"/>
      <c r="AC135" s="219"/>
      <c r="AD135" s="219"/>
      <c r="AE135" s="219"/>
      <c r="AF135" s="302"/>
      <c r="AG135" s="266"/>
      <c r="AH135" s="283"/>
      <c r="AI135" s="219"/>
      <c r="AJ135" s="219"/>
      <c r="AK135" s="219"/>
      <c r="AL135" s="413"/>
    </row>
    <row r="136" spans="1:47" x14ac:dyDescent="0.35">
      <c r="A136" s="10"/>
      <c r="B136" s="10"/>
      <c r="C136" s="10"/>
      <c r="D136" s="7" t="s">
        <v>159</v>
      </c>
      <c r="E136" s="155"/>
      <c r="F136" s="1152">
        <v>998</v>
      </c>
      <c r="G136" s="301"/>
      <c r="H136" s="11"/>
      <c r="I136" s="11"/>
      <c r="J136" s="11"/>
      <c r="K136" s="11"/>
      <c r="L136" s="11"/>
      <c r="M136" s="11"/>
      <c r="N136" s="941"/>
      <c r="O136" s="11"/>
      <c r="P136" s="11"/>
      <c r="Q136" s="11"/>
      <c r="R136" s="11"/>
      <c r="S136" s="11"/>
      <c r="T136" s="557"/>
      <c r="U136" s="11"/>
      <c r="V136" s="11"/>
      <c r="W136" s="11"/>
      <c r="X136" s="11"/>
      <c r="Y136" s="11"/>
      <c r="Z136" s="557"/>
      <c r="AA136" s="11"/>
      <c r="AB136" s="11"/>
      <c r="AC136" s="11"/>
      <c r="AD136" s="11"/>
      <c r="AE136" s="11"/>
      <c r="AF136" s="557"/>
      <c r="AG136" s="11"/>
      <c r="AH136" s="11"/>
      <c r="AI136" s="11"/>
      <c r="AJ136" s="11"/>
      <c r="AK136" s="11"/>
      <c r="AL136" s="557"/>
    </row>
    <row r="137" spans="1:47" x14ac:dyDescent="0.35">
      <c r="A137" s="10"/>
      <c r="B137" s="10"/>
      <c r="C137" s="10"/>
      <c r="D137" s="7" t="s">
        <v>160</v>
      </c>
      <c r="E137" s="155"/>
      <c r="F137" s="1152">
        <v>836</v>
      </c>
      <c r="G137" s="304"/>
      <c r="H137" s="11"/>
      <c r="I137" s="11"/>
      <c r="J137" s="11"/>
      <c r="K137" s="11"/>
      <c r="L137" s="11"/>
      <c r="M137" s="11"/>
      <c r="N137" s="941"/>
      <c r="O137" s="11"/>
      <c r="P137" s="11"/>
      <c r="Q137" s="11"/>
      <c r="R137" s="11"/>
      <c r="S137" s="11"/>
      <c r="T137" s="557"/>
      <c r="U137" s="11"/>
      <c r="V137" s="11"/>
      <c r="W137" s="11"/>
      <c r="X137" s="11"/>
      <c r="Y137" s="11"/>
      <c r="Z137" s="557"/>
      <c r="AA137" s="11"/>
      <c r="AB137" s="11"/>
      <c r="AC137" s="11"/>
      <c r="AD137" s="11"/>
      <c r="AE137" s="11"/>
      <c r="AF137" s="557"/>
      <c r="AG137" s="11"/>
      <c r="AH137" s="11"/>
      <c r="AI137" s="11"/>
      <c r="AJ137" s="11"/>
      <c r="AK137" s="11"/>
      <c r="AL137" s="557"/>
    </row>
    <row r="138" spans="1:47" x14ac:dyDescent="0.35">
      <c r="A138" s="10"/>
      <c r="B138" s="10"/>
      <c r="C138" s="10"/>
      <c r="D138" s="7" t="s">
        <v>14</v>
      </c>
      <c r="E138" s="155"/>
      <c r="F138" s="1152">
        <v>328</v>
      </c>
      <c r="G138" s="303"/>
      <c r="H138" s="11"/>
      <c r="I138" s="11"/>
      <c r="J138" s="11"/>
      <c r="K138" s="11"/>
      <c r="L138" s="11"/>
      <c r="M138" s="11"/>
      <c r="N138" s="941"/>
      <c r="O138" s="11"/>
      <c r="P138" s="11"/>
      <c r="Q138" s="11"/>
      <c r="R138" s="11"/>
      <c r="S138" s="11"/>
      <c r="T138" s="557"/>
      <c r="U138" s="11"/>
      <c r="V138" s="11"/>
      <c r="W138" s="11"/>
      <c r="X138" s="11"/>
      <c r="Y138" s="11"/>
      <c r="Z138" s="557"/>
      <c r="AA138" s="11"/>
      <c r="AB138" s="11"/>
      <c r="AC138" s="11"/>
      <c r="AD138" s="11"/>
      <c r="AE138" s="11"/>
      <c r="AF138" s="557"/>
      <c r="AG138" s="11"/>
      <c r="AH138" s="11"/>
      <c r="AI138" s="11"/>
      <c r="AJ138" s="11"/>
      <c r="AK138" s="11"/>
      <c r="AL138" s="557"/>
    </row>
    <row r="139" spans="1:47" x14ac:dyDescent="0.35">
      <c r="A139" s="51"/>
      <c r="B139" s="51"/>
      <c r="C139" s="52"/>
      <c r="E139" s="155"/>
      <c r="F139" s="1151"/>
      <c r="G139" s="301"/>
      <c r="H139" s="11"/>
      <c r="I139" s="11"/>
      <c r="J139" s="282"/>
      <c r="K139" s="11"/>
      <c r="L139" s="11"/>
      <c r="M139" s="11"/>
      <c r="N139" s="941"/>
      <c r="O139" s="11"/>
      <c r="P139" s="11"/>
      <c r="Q139" s="282"/>
      <c r="R139" s="11"/>
      <c r="S139" s="11"/>
      <c r="T139" s="557"/>
      <c r="U139" s="11"/>
      <c r="V139" s="11"/>
      <c r="W139" s="282"/>
      <c r="X139" s="11"/>
      <c r="Y139" s="11"/>
      <c r="Z139" s="557"/>
      <c r="AA139" s="11"/>
      <c r="AB139" s="11"/>
      <c r="AC139" s="282"/>
      <c r="AD139" s="11"/>
      <c r="AE139" s="11"/>
      <c r="AF139" s="557"/>
      <c r="AG139" s="11"/>
      <c r="AH139" s="11"/>
      <c r="AI139" s="282"/>
      <c r="AJ139" s="11"/>
      <c r="AK139" s="11"/>
      <c r="AL139" s="557"/>
    </row>
    <row r="140" spans="1:47" x14ac:dyDescent="0.35">
      <c r="A140" s="95" t="s">
        <v>14</v>
      </c>
      <c r="B140" s="95"/>
      <c r="C140" s="95"/>
      <c r="D140" s="64"/>
      <c r="E140" s="166"/>
      <c r="F140" s="1143">
        <v>47</v>
      </c>
      <c r="G140" s="307"/>
      <c r="H140" s="900">
        <v>1</v>
      </c>
      <c r="I140" s="900">
        <v>17</v>
      </c>
      <c r="J140" s="226">
        <v>17</v>
      </c>
      <c r="K140" s="900"/>
      <c r="L140" s="900">
        <v>15</v>
      </c>
      <c r="M140" s="900"/>
      <c r="N140" s="938"/>
      <c r="O140" s="900">
        <v>0</v>
      </c>
      <c r="P140" s="900"/>
      <c r="Q140" s="900">
        <v>2</v>
      </c>
      <c r="R140" s="900"/>
      <c r="S140" s="900">
        <v>1</v>
      </c>
      <c r="T140" s="900"/>
      <c r="U140" s="919">
        <v>0</v>
      </c>
      <c r="V140" s="900"/>
      <c r="W140" s="900">
        <v>3</v>
      </c>
      <c r="X140" s="900"/>
      <c r="Y140" s="900">
        <v>3</v>
      </c>
      <c r="Z140" s="900"/>
      <c r="AA140" s="919">
        <v>0</v>
      </c>
      <c r="AB140" s="900"/>
      <c r="AC140" s="900">
        <v>0</v>
      </c>
      <c r="AD140" s="900"/>
      <c r="AE140" s="900">
        <v>3</v>
      </c>
      <c r="AF140" s="900"/>
      <c r="AG140" s="919">
        <v>0</v>
      </c>
      <c r="AH140" s="900"/>
      <c r="AI140" s="900">
        <v>0</v>
      </c>
      <c r="AJ140" s="900"/>
      <c r="AK140" s="900">
        <v>2</v>
      </c>
      <c r="AL140" s="560"/>
    </row>
    <row r="141" spans="1:47" x14ac:dyDescent="0.35">
      <c r="A141" s="51"/>
      <c r="B141" s="51"/>
      <c r="C141" s="51"/>
      <c r="E141" s="155"/>
      <c r="F141" s="1007"/>
      <c r="G141" s="76"/>
    </row>
    <row r="142" spans="1:47" x14ac:dyDescent="0.35">
      <c r="A142" s="51"/>
      <c r="B142" s="51"/>
      <c r="C142" s="51"/>
      <c r="E142" s="155"/>
      <c r="F142" s="1007"/>
      <c r="G142" s="76"/>
    </row>
    <row r="143" spans="1:47" x14ac:dyDescent="0.35">
      <c r="A143" s="50"/>
      <c r="B143" s="922" t="s">
        <v>508</v>
      </c>
      <c r="C143" s="922"/>
      <c r="D143" s="545"/>
      <c r="E143" s="456"/>
      <c r="F143" s="1196"/>
      <c r="G143" s="570"/>
      <c r="H143" s="545"/>
      <c r="I143" s="545"/>
      <c r="J143" s="472"/>
      <c r="K143" s="545"/>
      <c r="L143" s="545"/>
      <c r="M143" s="545"/>
      <c r="N143" s="545"/>
      <c r="O143" s="545"/>
      <c r="P143" s="545"/>
      <c r="Q143" s="472"/>
      <c r="R143" s="545"/>
      <c r="S143" s="545"/>
      <c r="T143" s="545"/>
      <c r="U143" s="545"/>
      <c r="V143" s="545"/>
      <c r="W143" s="472"/>
      <c r="X143" s="545"/>
      <c r="Y143" s="545"/>
      <c r="Z143" s="545"/>
      <c r="AA143" s="545"/>
      <c r="AB143" s="545"/>
      <c r="AC143" s="472"/>
      <c r="AD143" s="545"/>
      <c r="AE143" s="545"/>
      <c r="AF143" s="545"/>
      <c r="AG143" s="545"/>
      <c r="AH143" s="545"/>
      <c r="AI143" s="472"/>
      <c r="AJ143" s="545"/>
      <c r="AK143" s="545"/>
      <c r="AL143" s="545"/>
      <c r="AM143" s="545"/>
      <c r="AN143" s="545"/>
      <c r="AO143" s="545"/>
      <c r="AP143" s="545"/>
      <c r="AQ143" s="545"/>
      <c r="AR143" s="545"/>
      <c r="AS143" s="545"/>
      <c r="AT143" s="22"/>
      <c r="AU143" s="22"/>
    </row>
    <row r="144" spans="1:47" x14ac:dyDescent="0.35">
      <c r="A144" s="51"/>
      <c r="B144" s="921" t="s">
        <v>2973</v>
      </c>
      <c r="C144" s="545"/>
      <c r="D144" s="545"/>
      <c r="E144" s="456"/>
      <c r="F144" s="1196"/>
      <c r="G144" s="570"/>
      <c r="H144" s="545"/>
      <c r="I144" s="545"/>
      <c r="J144" s="472"/>
      <c r="K144" s="545"/>
      <c r="L144" s="545"/>
      <c r="M144" s="545"/>
      <c r="N144" s="545"/>
      <c r="O144" s="545"/>
      <c r="P144" s="545"/>
      <c r="Q144" s="472"/>
      <c r="R144" s="545"/>
      <c r="S144" s="545"/>
      <c r="T144" s="545"/>
      <c r="U144" s="545"/>
      <c r="V144" s="545"/>
      <c r="W144" s="472"/>
      <c r="X144" s="545"/>
      <c r="Y144" s="545"/>
      <c r="Z144" s="545"/>
      <c r="AA144" s="545"/>
      <c r="AB144" s="545"/>
      <c r="AC144" s="472"/>
      <c r="AD144" s="545"/>
      <c r="AE144" s="545"/>
      <c r="AF144" s="545"/>
      <c r="AG144" s="545"/>
      <c r="AH144" s="545"/>
      <c r="AI144" s="472"/>
      <c r="AJ144" s="545"/>
      <c r="AK144" s="545"/>
      <c r="AL144" s="545"/>
      <c r="AM144" s="545"/>
      <c r="AN144" s="545"/>
      <c r="AO144" s="545"/>
      <c r="AP144" s="545"/>
      <c r="AQ144" s="545"/>
      <c r="AR144" s="545"/>
      <c r="AS144" s="545"/>
      <c r="AT144" s="545"/>
      <c r="AU144" s="545"/>
    </row>
    <row r="145" spans="1:47" x14ac:dyDescent="0.35">
      <c r="A145" s="50"/>
      <c r="B145" s="545" t="s">
        <v>498</v>
      </c>
      <c r="C145" s="922"/>
      <c r="D145" s="545"/>
      <c r="E145" s="456"/>
      <c r="F145" s="1197"/>
      <c r="G145" s="571"/>
      <c r="H145" s="533"/>
      <c r="I145" s="533"/>
      <c r="J145" s="534"/>
      <c r="K145" s="533"/>
      <c r="L145" s="533"/>
      <c r="M145" s="533"/>
      <c r="N145" s="533"/>
      <c r="O145" s="533"/>
      <c r="P145" s="533"/>
      <c r="Q145" s="534"/>
      <c r="R145" s="533"/>
      <c r="S145" s="533"/>
      <c r="T145" s="533"/>
      <c r="U145" s="533"/>
      <c r="V145" s="533"/>
      <c r="W145" s="534"/>
      <c r="X145" s="533"/>
      <c r="Y145" s="533"/>
      <c r="Z145" s="533"/>
      <c r="AA145" s="533"/>
      <c r="AB145" s="533"/>
      <c r="AC145" s="534"/>
      <c r="AD145" s="533"/>
      <c r="AE145" s="533"/>
      <c r="AF145" s="533"/>
      <c r="AG145" s="533"/>
      <c r="AH145" s="533"/>
      <c r="AI145" s="534"/>
      <c r="AJ145" s="533"/>
      <c r="AK145" s="533"/>
      <c r="AL145" s="533"/>
      <c r="AM145" s="533"/>
      <c r="AN145" s="533"/>
      <c r="AO145" s="533"/>
      <c r="AP145" s="533"/>
      <c r="AQ145" s="533"/>
      <c r="AR145" s="533"/>
      <c r="AS145" s="533"/>
      <c r="AT145" s="533"/>
      <c r="AU145" s="533"/>
    </row>
    <row r="146" spans="1:47" ht="15.5" x14ac:dyDescent="0.35">
      <c r="A146" s="51"/>
      <c r="B146" s="892" t="s">
        <v>2897</v>
      </c>
      <c r="C146" s="892"/>
      <c r="D146" s="892"/>
      <c r="E146" s="154"/>
      <c r="F146" s="1198"/>
      <c r="G146" s="572"/>
      <c r="H146" s="103"/>
      <c r="I146" s="22"/>
      <c r="J146" s="450"/>
      <c r="K146" s="103"/>
      <c r="L146" s="22"/>
      <c r="M146" s="22"/>
      <c r="N146" s="889"/>
      <c r="O146" s="22"/>
      <c r="P146" s="22"/>
      <c r="Q146" s="450"/>
      <c r="R146" s="103"/>
      <c r="S146" s="22"/>
      <c r="T146" s="22"/>
      <c r="U146" s="22"/>
      <c r="V146" s="573"/>
      <c r="W146" s="450"/>
      <c r="X146" s="22"/>
      <c r="Y146" s="103"/>
      <c r="Z146" s="22"/>
      <c r="AA146" s="22"/>
      <c r="AB146" s="22"/>
      <c r="AC146" s="450"/>
      <c r="AD146" s="22"/>
      <c r="AE146" s="103"/>
      <c r="AF146" s="22"/>
      <c r="AG146" s="22"/>
      <c r="AH146" s="22"/>
      <c r="AI146" s="450"/>
      <c r="AJ146" s="574"/>
      <c r="AK146" s="103"/>
      <c r="AL146" s="574"/>
      <c r="AM146" s="22"/>
      <c r="AN146" s="574"/>
      <c r="AO146" s="22"/>
      <c r="AP146" s="22"/>
      <c r="AQ146" s="22"/>
      <c r="AR146" s="22"/>
      <c r="AS146" s="22"/>
      <c r="AT146" s="22"/>
      <c r="AU146" s="22"/>
    </row>
    <row r="147" spans="1:47" ht="15.5" x14ac:dyDescent="0.35">
      <c r="A147" s="328"/>
      <c r="B147" s="892" t="s">
        <v>2898</v>
      </c>
      <c r="C147" s="154"/>
      <c r="D147" s="154"/>
      <c r="E147" s="154"/>
      <c r="F147" s="1198"/>
      <c r="G147" s="572"/>
      <c r="H147" s="103"/>
      <c r="I147" s="22"/>
      <c r="J147" s="450"/>
      <c r="K147" s="103"/>
      <c r="L147" s="22"/>
      <c r="M147" s="22"/>
      <c r="N147" s="889"/>
      <c r="O147" s="22"/>
      <c r="P147" s="22"/>
      <c r="Q147" s="450"/>
      <c r="R147" s="103"/>
      <c r="S147" s="22"/>
      <c r="T147" s="22"/>
      <c r="U147" s="22"/>
      <c r="V147" s="573"/>
      <c r="W147" s="450"/>
      <c r="X147" s="22"/>
      <c r="Y147" s="103"/>
      <c r="Z147" s="22"/>
      <c r="AA147" s="22"/>
      <c r="AB147" s="22"/>
      <c r="AC147" s="450"/>
      <c r="AD147" s="22"/>
      <c r="AE147" s="103"/>
      <c r="AF147" s="22"/>
      <c r="AG147" s="22"/>
      <c r="AH147" s="22"/>
      <c r="AI147" s="450"/>
      <c r="AJ147" s="574"/>
      <c r="AK147" s="103"/>
      <c r="AL147" s="574"/>
      <c r="AM147" s="22"/>
      <c r="AN147" s="574"/>
      <c r="AO147" s="22"/>
      <c r="AP147" s="22"/>
      <c r="AQ147" s="22"/>
      <c r="AR147" s="22"/>
      <c r="AS147" s="22"/>
      <c r="AT147" s="22"/>
      <c r="AU147" s="22"/>
    </row>
    <row r="148" spans="1:47" x14ac:dyDescent="0.35">
      <c r="B148" s="967" t="s">
        <v>518</v>
      </c>
      <c r="C148" s="59"/>
      <c r="D148" s="59"/>
    </row>
    <row r="149" spans="1:47" x14ac:dyDescent="0.35">
      <c r="C149" s="59"/>
      <c r="D149" s="59"/>
    </row>
    <row r="150" spans="1:47" x14ac:dyDescent="0.35">
      <c r="C150" s="59"/>
      <c r="D150" s="59"/>
    </row>
    <row r="151" spans="1:47" x14ac:dyDescent="0.35">
      <c r="B151" s="59"/>
      <c r="C151" s="59"/>
      <c r="D151" s="59"/>
    </row>
  </sheetData>
  <customSheetViews>
    <customSheetView guid="{6E86E696-B0D6-465F-9D8E-9F701215684B}" scale="80">
      <pane ySplit="14" topLeftCell="A15" activePane="bottomLeft" state="frozen"/>
      <selection pane="bottomLeft" activeCell="H21" sqref="H21"/>
      <pageMargins left="0.7" right="0.7" top="0.75" bottom="0.75" header="0.3" footer="0.3"/>
      <pageSetup paperSize="9" orientation="portrait" r:id="rId1"/>
    </customSheetView>
    <customSheetView guid="{6E4B7CCB-6AAD-43EF-8F3B-467C875EAFC2}" scale="80">
      <pane ySplit="12" topLeftCell="A13" activePane="bottomLeft" state="frozen"/>
      <selection pane="bottomLeft" activeCell="H23" sqref="H23"/>
      <pageMargins left="0.7" right="0.7" top="0.75" bottom="0.75" header="0.3" footer="0.3"/>
      <pageSetup paperSize="9" orientation="portrait" r:id="rId2"/>
    </customSheetView>
    <customSheetView guid="{F7FE94E4-83FF-47F2-807B-9C4CE18FFA49}" scale="80">
      <pane ySplit="14" topLeftCell="A111" activePane="bottomLeft" state="frozen"/>
      <selection pane="bottomLeft" activeCell="A10" sqref="A10"/>
      <pageMargins left="0.7" right="0.7" top="0.75" bottom="0.75" header="0.3" footer="0.3"/>
      <pageSetup paperSize="9" orientation="portrait" r:id="rId3"/>
    </customSheetView>
    <customSheetView guid="{15A268B0-4848-47EE-BF14-0F187D7B6211}" scale="80">
      <pane ySplit="12" topLeftCell="A14" activePane="bottomLeft" state="frozen"/>
      <selection pane="bottomLeft" sqref="A1:XFD1048576"/>
      <pageMargins left="0.7" right="0.7" top="0.75" bottom="0.75" header="0.3" footer="0.3"/>
      <pageSetup paperSize="9" orientation="portrait" r:id="rId4"/>
    </customSheetView>
    <customSheetView guid="{C9002C72-A0F7-4AAF-83BF-3FC793C5F997}" scale="80">
      <pane ySplit="12" topLeftCell="A14" activePane="bottomLeft" state="frozen"/>
      <selection pane="bottomLeft" activeCell="A144" sqref="A144:XFD144"/>
      <pageMargins left="0.7" right="0.7" top="0.75" bottom="0.75" header="0.3" footer="0.3"/>
      <pageSetup paperSize="9" orientation="portrait" r:id="rId5"/>
    </customSheetView>
    <customSheetView guid="{D0F68430-8E60-4582-8981-740878CAA35F}" scale="80">
      <pane ySplit="14" topLeftCell="A141" activePane="bottomLeft" state="frozen"/>
      <selection pane="bottomLeft" activeCell="H9" sqref="H9"/>
      <pageMargins left="0.7" right="0.7" top="0.75" bottom="0.75" header="0.3" footer="0.3"/>
      <pageSetup paperSize="9" orientation="portrait" r:id="rId6"/>
    </customSheetView>
    <customSheetView guid="{6D33D6DF-7C7F-4732-B580-E47205D6915F}" scale="80">
      <pane ySplit="12" topLeftCell="A14" activePane="bottomLeft" state="frozen"/>
      <selection pane="bottomLeft" sqref="A1:XFD1048576"/>
      <pageMargins left="0.7" right="0.7" top="0.75" bottom="0.75" header="0.3" footer="0.3"/>
      <pageSetup paperSize="9" orientation="portrait" r:id="rId7"/>
    </customSheetView>
    <customSheetView guid="{6485167B-8362-4824-AB11-BFAF0051B385}" scale="80">
      <pane ySplit="12" topLeftCell="A13" activePane="bottomLeft" state="frozen"/>
      <selection pane="bottomLeft" activeCell="H23" sqref="H23"/>
      <pageMargins left="0.7" right="0.7" top="0.75" bottom="0.75" header="0.3" footer="0.3"/>
      <pageSetup paperSize="9" orientation="portrait" r:id="rId8"/>
    </customSheetView>
    <customSheetView guid="{28583F20-F942-4E67-BA2F-018336FA398C}" scale="80">
      <pane ySplit="14" topLeftCell="A15" activePane="bottomLeft" state="frozen"/>
      <selection pane="bottomLeft" activeCell="H16" sqref="H16"/>
      <pageMargins left="0.7" right="0.7" top="0.75" bottom="0.75" header="0.3" footer="0.3"/>
      <pageSetup paperSize="9" orientation="portrait" r:id="rId9"/>
    </customSheetView>
  </customSheetViews>
  <mergeCells count="10">
    <mergeCell ref="H12:AL12"/>
    <mergeCell ref="A2:AM2"/>
    <mergeCell ref="A5:AL5"/>
    <mergeCell ref="A7:AT7"/>
    <mergeCell ref="A10:O10"/>
    <mergeCell ref="H13:M13"/>
    <mergeCell ref="O13:T13"/>
    <mergeCell ref="U13:Z13"/>
    <mergeCell ref="AA13:AF13"/>
    <mergeCell ref="AG13:AL13"/>
  </mergeCells>
  <hyperlinks>
    <hyperlink ref="A11:D11" location="Contents!A1" display="Return to Contents"/>
  </hyperlinks>
  <pageMargins left="0.7" right="0.7" top="0.75" bottom="0.75" header="0.3" footer="0.3"/>
  <pageSetup paperSize="9" orientation="portrait"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Contents</vt:lpstr>
      <vt:lpstr>Notes and Definitions</vt:lpstr>
      <vt:lpstr>Table 1.1</vt:lpstr>
      <vt:lpstr>Table 1.2</vt:lpstr>
      <vt:lpstr>Table 1.3</vt:lpstr>
      <vt:lpstr>Table 1.4</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3.1</vt:lpstr>
      <vt:lpstr>Table 3.2</vt:lpstr>
      <vt:lpstr>Table 3.3</vt:lpstr>
      <vt:lpstr>Table 3.4</vt:lpstr>
      <vt:lpstr>Table 3.5</vt:lpstr>
      <vt:lpstr>Table 3.6</vt:lpstr>
      <vt:lpstr>Table 3.7</vt:lpstr>
      <vt:lpstr>Table 3.8</vt:lpstr>
      <vt:lpstr>Table 3.9</vt:lpstr>
      <vt:lpstr>Table 3.10</vt:lpstr>
      <vt:lpstr>Table 3.11</vt:lpstr>
      <vt:lpstr>Table 4.1</vt:lpstr>
      <vt:lpstr>Table 4.2</vt:lpstr>
      <vt:lpstr>Table 4.3</vt:lpstr>
      <vt:lpstr>Table 4.4</vt:lpstr>
      <vt:lpstr>Table 4.5</vt:lpstr>
      <vt:lpstr>Table 4.6</vt:lpstr>
      <vt:lpstr>Table 4.7</vt:lpstr>
      <vt:lpstr>Table 4.8</vt:lpstr>
    </vt:vector>
  </TitlesOfParts>
  <Company>DASA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Osborne</dc:creator>
  <cp:lastModifiedBy>IVESA101</cp:lastModifiedBy>
  <dcterms:created xsi:type="dcterms:W3CDTF">2015-07-16T08:13:42Z</dcterms:created>
  <dcterms:modified xsi:type="dcterms:W3CDTF">2016-11-18T11:13:33Z</dcterms:modified>
</cp:coreProperties>
</file>