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ublications\Quarterly National Statistics releases\2017 February\"/>
    </mc:Choice>
  </mc:AlternateContent>
  <bookViews>
    <workbookView xWindow="0" yWindow="0" windowWidth="25200" windowHeight="10425" activeTab="4"/>
  </bookViews>
  <sheets>
    <sheet name="Table 1" sheetId="1" r:id="rId1"/>
    <sheet name="Table 2" sheetId="2" r:id="rId2"/>
    <sheet name="Table 3" sheetId="19" r:id="rId3"/>
    <sheet name="Table 4" sheetId="21" r:id="rId4"/>
    <sheet name="Table 5" sheetId="20" r:id="rId5"/>
    <sheet name="Table 6" sheetId="3" r:id="rId6"/>
    <sheet name="Table 7" sheetId="6" r:id="rId7"/>
    <sheet name="Table 8" sheetId="7" r:id="rId8"/>
    <sheet name="Table 9 (a)" sheetId="16" r:id="rId9"/>
    <sheet name="Table 9 (b)" sheetId="17" r:id="rId10"/>
    <sheet name="Table 9 (c)" sheetId="18" r:id="rId11"/>
  </sheets>
  <externalReferences>
    <externalReference r:id="rId12"/>
    <externalReference r:id="rId13"/>
    <externalReference r:id="rId14"/>
    <externalReference r:id="rId15"/>
  </externalReferences>
  <definedNames>
    <definedName name="CapAME" localSheetId="2">'[1]Dept AMEsum'!#REF!</definedName>
    <definedName name="CapAME" localSheetId="3">'[1]Dept AMEsum'!#REF!</definedName>
    <definedName name="CapAME" localSheetId="4">'[1]Dept AMEsum'!#REF!</definedName>
    <definedName name="CapAME" localSheetId="6">'[1]Dept AMEsum'!#REF!</definedName>
    <definedName name="CapAME" localSheetId="7">'[1]Dept AMEsum'!#REF!</definedName>
    <definedName name="CapAME" localSheetId="9">'[1]Dept AMEsum'!#REF!</definedName>
    <definedName name="CapAME">'[1]Dept AMEsum'!#REF!</definedName>
    <definedName name="CapDEL" localSheetId="2">[1]DELsum!#REF!</definedName>
    <definedName name="CapDEL" localSheetId="3">[1]DELsum!#REF!</definedName>
    <definedName name="CapDEL" localSheetId="4">[1]DELsum!#REF!</definedName>
    <definedName name="CapDEL" localSheetId="6">[1]DELsum!#REF!</definedName>
    <definedName name="CapDEL" localSheetId="7">[1]DELsum!#REF!</definedName>
    <definedName name="CapDEL" localSheetId="9">[1]DELsum!#REF!</definedName>
    <definedName name="CapDEL">[1]DELsum!#REF!</definedName>
    <definedName name="CGCapDEL" localSheetId="2">#REF!</definedName>
    <definedName name="CGCapDEL" localSheetId="3">#REF!</definedName>
    <definedName name="CGCapDEL" localSheetId="4">#REF!</definedName>
    <definedName name="CGCapDEL" localSheetId="6">#REF!</definedName>
    <definedName name="CGCapDEL" localSheetId="7">#REF!</definedName>
    <definedName name="CGCapDEL" localSheetId="9">#REF!</definedName>
    <definedName name="CGCapDEL">#REF!</definedName>
    <definedName name="DELAME" localSheetId="2">#REF!</definedName>
    <definedName name="DELAME" localSheetId="3">#REF!</definedName>
    <definedName name="DELAME" localSheetId="4">#REF!</definedName>
    <definedName name="DELAME" localSheetId="6">#REF!</definedName>
    <definedName name="DELAME" localSheetId="7">#REF!</definedName>
    <definedName name="DELAME" localSheetId="9">#REF!</definedName>
    <definedName name="DELAME">#REF!</definedName>
    <definedName name="formatCol" localSheetId="2">[2]Formatting!#REF!</definedName>
    <definedName name="formatCol" localSheetId="3">[2]Formatting!#REF!</definedName>
    <definedName name="formatCol" localSheetId="4">[2]Formatting!#REF!</definedName>
    <definedName name="formatCol" localSheetId="6">[2]Formatting!#REF!</definedName>
    <definedName name="formatCol" localSheetId="7">[2]Formatting!#REF!</definedName>
    <definedName name="formatCol" localSheetId="9">[2]Formatting!#REF!</definedName>
    <definedName name="formatCol">[2]Formatting!#REF!</definedName>
    <definedName name="formatRow" localSheetId="2">[2]Formatting!#REF!</definedName>
    <definedName name="formatRow" localSheetId="3">[2]Formatting!#REF!</definedName>
    <definedName name="formatRow" localSheetId="4">[2]Formatting!#REF!</definedName>
    <definedName name="formatRow" localSheetId="6">[2]Formatting!#REF!</definedName>
    <definedName name="formatRow" localSheetId="7">[2]Formatting!#REF!</definedName>
    <definedName name="formatRow" localSheetId="9">[2]Formatting!#REF!</definedName>
    <definedName name="formatRow">[2]Formatting!#REF!</definedName>
    <definedName name="Label" localSheetId="2">#REF!</definedName>
    <definedName name="Label" localSheetId="3">#REF!</definedName>
    <definedName name="Label" localSheetId="4">#REF!</definedName>
    <definedName name="Label" localSheetId="6">#REF!</definedName>
    <definedName name="Label" localSheetId="7">#REF!</definedName>
    <definedName name="Label" localSheetId="9">#REF!</definedName>
    <definedName name="Label">#REF!</definedName>
    <definedName name="MAPPING" localSheetId="2">[3]COINS_OSCAR_mapping!#REF!</definedName>
    <definedName name="MAPPING" localSheetId="3">[3]COINS_OSCAR_mapping!#REF!</definedName>
    <definedName name="MAPPING" localSheetId="4">[3]COINS_OSCAR_mapping!#REF!</definedName>
    <definedName name="MAPPING" localSheetId="6">[3]COINS_OSCAR_mapping!#REF!</definedName>
    <definedName name="MAPPING" localSheetId="7">[3]COINS_OSCAR_mapping!#REF!</definedName>
    <definedName name="MAPPING" localSheetId="9">[3]COINS_OSCAR_mapping!#REF!</definedName>
    <definedName name="MAPPING">[3]COINS_OSCAR_mapping!#REF!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6">[3]COINS_OSCAR_mapping!#REF!</definedName>
    <definedName name="MAPPING2" localSheetId="7">[3]COINS_OSCAR_mapping!#REF!</definedName>
    <definedName name="MAPPING2" localSheetId="9">[3]COINS_OSCAR_mapping!#REF!</definedName>
    <definedName name="MAPPING2">[3]COINS_OSCAR_mapping!#REF!</definedName>
    <definedName name="PCCapDEL" localSheetId="2">#REF!</definedName>
    <definedName name="PCCapDEL" localSheetId="3">#REF!</definedName>
    <definedName name="PCCapDEL" localSheetId="4">#REF!</definedName>
    <definedName name="PCCapDEL" localSheetId="6">#REF!</definedName>
    <definedName name="PCCapDEL" localSheetId="7">#REF!</definedName>
    <definedName name="PCCapDEL" localSheetId="9">#REF!</definedName>
    <definedName name="PCCapDEL">#REF!</definedName>
    <definedName name="_xlnm.Print_Area" localSheetId="0">'Table 1'!$A$1:$F$58</definedName>
    <definedName name="_xlnm.Print_Area" localSheetId="1">'Table 2'!$A$1:$F$33</definedName>
    <definedName name="_xlnm.Print_Area" localSheetId="2">'Table 3'!$A$1:$F$35</definedName>
    <definedName name="_xlnm.Print_Area" localSheetId="3">'Table 4'!$A$1:$F$33</definedName>
    <definedName name="_xlnm.Print_Area" localSheetId="4">'Table 5'!$A$1:$F$29</definedName>
    <definedName name="_xlnm.Print_Area" localSheetId="5">'Table 6'!$A$1:$F$33</definedName>
    <definedName name="_xlnm.Print_Area" localSheetId="6">'Table 7'!$A$1:$F$35</definedName>
    <definedName name="_xlnm.Print_Area" localSheetId="7">'Table 8'!$A$1:$F$46</definedName>
    <definedName name="_xlnm.Print_Area" localSheetId="8">'Table 9 (a)'!$B$1:$G$56</definedName>
    <definedName name="_xlnm.Print_Area" localSheetId="9">'Table 9 (b)'!$B$1:$G$66</definedName>
    <definedName name="_xlnm.Print_Area" localSheetId="10">'Table 9 (c)'!$B$1:$G$70</definedName>
    <definedName name="ResAME" localSheetId="2">'[1]Dept AMEsum'!#REF!</definedName>
    <definedName name="ResAME" localSheetId="3">'[1]Dept AMEsum'!#REF!</definedName>
    <definedName name="ResAME" localSheetId="4">'[1]Dept AMEsum'!#REF!</definedName>
    <definedName name="ResAME" localSheetId="6">'[1]Dept AMEsum'!#REF!</definedName>
    <definedName name="ResAME" localSheetId="7">'[1]Dept AMEsum'!#REF!</definedName>
    <definedName name="ResAME" localSheetId="9">'[1]Dept AMEsum'!#REF!</definedName>
    <definedName name="ResAME">'[1]Dept AMEsum'!#REF!</definedName>
    <definedName name="ResDEL" localSheetId="2">[1]DELsum!#REF!</definedName>
    <definedName name="ResDEL" localSheetId="3">[1]DELsum!#REF!</definedName>
    <definedName name="ResDEL" localSheetId="4">[1]DELsum!#REF!</definedName>
    <definedName name="ResDEL" localSheetId="6">[1]DELsum!#REF!</definedName>
    <definedName name="ResDEL" localSheetId="7">[1]DELsum!#REF!</definedName>
    <definedName name="ResDEL" localSheetId="9">[1]DELsum!#REF!</definedName>
    <definedName name="ResDEL">[1]DELsum!#REF!</definedName>
    <definedName name="rngTable1" localSheetId="2">#REF!</definedName>
    <definedName name="rngTable1" localSheetId="3">#REF!</definedName>
    <definedName name="rngTable1" localSheetId="4">#REF!</definedName>
    <definedName name="rngTable1" localSheetId="6">#REF!</definedName>
    <definedName name="rngTable1" localSheetId="7">#REF!</definedName>
    <definedName name="rngTable1" localSheetId="9">#REF!</definedName>
    <definedName name="rngTable1">#REF!</definedName>
    <definedName name="rngTable2" localSheetId="2">#REF!</definedName>
    <definedName name="rngTable2" localSheetId="3">#REF!</definedName>
    <definedName name="rngTable2" localSheetId="4">#REF!</definedName>
    <definedName name="rngTable2" localSheetId="6">#REF!</definedName>
    <definedName name="rngTable2" localSheetId="7">#REF!</definedName>
    <definedName name="rngTable2" localSheetId="9">#REF!</definedName>
    <definedName name="rngTable2">#REF!</definedName>
    <definedName name="rngTable20" localSheetId="2">#REF!</definedName>
    <definedName name="rngTable20" localSheetId="3">#REF!</definedName>
    <definedName name="rngTable20" localSheetId="4">#REF!</definedName>
    <definedName name="rngTable20" localSheetId="6">#REF!</definedName>
    <definedName name="rngTable20" localSheetId="7">#REF!</definedName>
    <definedName name="rngTable20" localSheetId="9">#REF!</definedName>
    <definedName name="rngTable20">#REF!</definedName>
    <definedName name="rngTable3" localSheetId="2">#REF!</definedName>
    <definedName name="rngTable3" localSheetId="3">#REF!</definedName>
    <definedName name="rngTable3" localSheetId="4">#REF!</definedName>
    <definedName name="rngTable3" localSheetId="6">#REF!</definedName>
    <definedName name="rngTable3" localSheetId="7">#REF!</definedName>
    <definedName name="rngTable3" localSheetId="9">#REF!</definedName>
    <definedName name="rngTable3">#REF!</definedName>
    <definedName name="rngTable4" localSheetId="2">#REF!</definedName>
    <definedName name="rngTable4" localSheetId="3">#REF!</definedName>
    <definedName name="rngTable4" localSheetId="4">#REF!</definedName>
    <definedName name="rngTable4" localSheetId="6">#REF!</definedName>
    <definedName name="rngTable4" localSheetId="7">#REF!</definedName>
    <definedName name="rngTable4" localSheetId="9">#REF!</definedName>
    <definedName name="rngTable4">#REF!</definedName>
    <definedName name="rngTable5" localSheetId="2">#REF!</definedName>
    <definedName name="rngTable5" localSheetId="3">#REF!</definedName>
    <definedName name="rngTable5" localSheetId="4">#REF!</definedName>
    <definedName name="rngTable5" localSheetId="6">#REF!</definedName>
    <definedName name="rngTable5" localSheetId="7">#REF!</definedName>
    <definedName name="rngTable5" localSheetId="9">#REF!</definedName>
    <definedName name="rngTable5">#REF!</definedName>
    <definedName name="rngTable6" localSheetId="2">#REF!</definedName>
    <definedName name="rngTable6" localSheetId="3">#REF!</definedName>
    <definedName name="rngTable6" localSheetId="4">#REF!</definedName>
    <definedName name="rngTable6" localSheetId="6">#REF!</definedName>
    <definedName name="rngTable6" localSheetId="7">#REF!</definedName>
    <definedName name="rngTable6" localSheetId="9">#REF!</definedName>
    <definedName name="rngTable6">#REF!</definedName>
    <definedName name="rngTable7" localSheetId="2">#REF!</definedName>
    <definedName name="rngTable7" localSheetId="3">#REF!</definedName>
    <definedName name="rngTable7" localSheetId="4">#REF!</definedName>
    <definedName name="rngTable7" localSheetId="6">#REF!</definedName>
    <definedName name="rngTable7" localSheetId="7">#REF!</definedName>
    <definedName name="rngTable7" localSheetId="9">#REF!</definedName>
    <definedName name="rngTable7">#REF!</definedName>
    <definedName name="SCOA" localSheetId="2">#REF!</definedName>
    <definedName name="SCOA" localSheetId="3">#REF!</definedName>
    <definedName name="SCOA" localSheetId="4">#REF!</definedName>
    <definedName name="SCOA" localSheetId="6">#REF!</definedName>
    <definedName name="SCOA" localSheetId="7">#REF!</definedName>
    <definedName name="SCOA" localSheetId="9">#REF!</definedName>
    <definedName name="SCOA">#REF!</definedName>
    <definedName name="Table" localSheetId="2">#REF!</definedName>
    <definedName name="Table" localSheetId="3">#REF!</definedName>
    <definedName name="Table" localSheetId="4">#REF!</definedName>
    <definedName name="Table" localSheetId="6">#REF!</definedName>
    <definedName name="Table" localSheetId="7">#REF!</definedName>
    <definedName name="Table" localSheetId="9">#REF!</definedName>
    <definedName name="Table">#REF!</definedName>
    <definedName name="Version" localSheetId="2">#REF!</definedName>
    <definedName name="Version" localSheetId="3">#REF!</definedName>
    <definedName name="Version" localSheetId="4">#REF!</definedName>
    <definedName name="Version" localSheetId="6">#REF!</definedName>
    <definedName name="Version" localSheetId="7">#REF!</definedName>
    <definedName name="Version" localSheetId="9">#REF!</definedName>
    <definedName name="Ver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6" l="1"/>
  <c r="D61" i="16"/>
  <c r="E61" i="16"/>
  <c r="F61" i="16"/>
  <c r="G61" i="16"/>
  <c r="C62" i="16"/>
  <c r="D62" i="16"/>
  <c r="E62" i="16"/>
  <c r="F62" i="16"/>
  <c r="G62" i="16"/>
  <c r="C63" i="16"/>
  <c r="D63" i="16"/>
  <c r="E63" i="16"/>
  <c r="F63" i="16"/>
  <c r="G63" i="16"/>
  <c r="C64" i="16"/>
  <c r="D64" i="16"/>
  <c r="E64" i="16"/>
  <c r="F64" i="16"/>
  <c r="G64" i="16"/>
  <c r="C65" i="16"/>
  <c r="D65" i="16"/>
  <c r="E65" i="16"/>
  <c r="F65" i="16"/>
  <c r="G65" i="16"/>
  <c r="G139" i="17" l="1"/>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122" i="17"/>
  <c r="F122" i="17"/>
  <c r="E122" i="17"/>
  <c r="D122" i="17"/>
  <c r="C122" i="17"/>
  <c r="G75" i="17"/>
  <c r="F75" i="17"/>
  <c r="E75" i="17"/>
  <c r="D75" i="17"/>
  <c r="C75" i="17"/>
  <c r="G74" i="17"/>
  <c r="F74" i="17"/>
  <c r="E74" i="17"/>
  <c r="D74" i="17"/>
  <c r="C74" i="17"/>
  <c r="G73" i="17"/>
  <c r="F73" i="17"/>
  <c r="E73" i="17"/>
  <c r="D73" i="17"/>
  <c r="C73" i="17"/>
  <c r="G72" i="17"/>
  <c r="F72" i="17"/>
  <c r="E72" i="17"/>
  <c r="D72" i="17"/>
  <c r="C72" i="17"/>
  <c r="G71" i="17"/>
  <c r="F71" i="17"/>
  <c r="E71" i="17"/>
  <c r="D71" i="17"/>
  <c r="C71" i="17"/>
</calcChain>
</file>

<file path=xl/sharedStrings.xml><?xml version="1.0" encoding="utf-8"?>
<sst xmlns="http://schemas.openxmlformats.org/spreadsheetml/2006/main" count="883" uniqueCount="294">
  <si>
    <t xml:space="preserve"> </t>
  </si>
  <si>
    <t>£ million</t>
  </si>
  <si>
    <t>National Statistics</t>
  </si>
  <si>
    <t>2011-12</t>
  </si>
  <si>
    <t>2012-13</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</si>
  <si>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</si>
  <si>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</si>
  <si>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</si>
  <si>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</si>
  <si>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</si>
  <si>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</si>
  <si>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</si>
  <si>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</si>
  <si>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</si>
  <si>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</si>
  <si>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</si>
  <si>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</si>
  <si>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</si>
  <si>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</si>
  <si>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</si>
  <si>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</si>
  <si>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</si>
  <si>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</si>
  <si>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</si>
  <si>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</si>
  <si>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</si>
  <si>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</si>
  <si>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</si>
  <si>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</si>
  <si>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</si>
  <si>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</si>
  <si>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</si>
  <si>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</si>
  <si>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</si>
  <si>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</si>
  <si>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</si>
  <si>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</si>
  <si>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</si>
  <si>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</si>
  <si>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</si>
  <si>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t xml:space="preserve">less public sector depreciation </t>
  </si>
  <si>
    <t>of which:</t>
  </si>
  <si>
    <t>Departmental AME</t>
  </si>
  <si>
    <t>Other AME</t>
  </si>
  <si>
    <t>Resource DEL by departmental group</t>
  </si>
  <si>
    <t>Defence</t>
  </si>
  <si>
    <t>Single Intelligence Account</t>
  </si>
  <si>
    <t>Home Office</t>
  </si>
  <si>
    <t>Foreign and Commonwealth Office</t>
  </si>
  <si>
    <t>International Development</t>
  </si>
  <si>
    <t>Work and Pensions</t>
  </si>
  <si>
    <t>Education</t>
  </si>
  <si>
    <t>Business, Innovation and Skills</t>
  </si>
  <si>
    <t>Transport</t>
  </si>
  <si>
    <t>Energy and Climate Change</t>
  </si>
  <si>
    <t>Culture, Media and Sport</t>
  </si>
  <si>
    <t>DCLG Communities</t>
  </si>
  <si>
    <r>
      <t>DCLG Local Government</t>
    </r>
    <r>
      <rPr>
        <vertAlign val="superscript"/>
        <sz val="8"/>
        <rFont val="Humnst777 Lt BT"/>
        <family val="2"/>
      </rPr>
      <t xml:space="preserve"> (1)</t>
    </r>
  </si>
  <si>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</si>
  <si>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</si>
  <si>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</si>
  <si>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</si>
  <si>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</si>
  <si>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</si>
  <si>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</si>
  <si>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</si>
  <si>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</si>
  <si>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</si>
  <si>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 xml:space="preserve">(1) Figures from 2013-14 reflect adjustment to departmental DEL and AME budgets for changes to local government funding relating to the localisation of business rates and council tax benefit. </t>
  </si>
  <si>
    <t>Capital DEL by departmental group</t>
  </si>
  <si>
    <r>
      <t xml:space="preserve">Transport </t>
    </r>
    <r>
      <rPr>
        <vertAlign val="superscript"/>
        <sz val="8"/>
        <rFont val="Humnst777 Lt BT"/>
        <family val="2"/>
      </rPr>
      <t>(1)</t>
    </r>
  </si>
  <si>
    <r>
      <t>DCLG Local Government</t>
    </r>
    <r>
      <rPr>
        <vertAlign val="superscript"/>
        <sz val="8"/>
        <rFont val="Humnst777 Lt BT"/>
        <family val="2"/>
      </rPr>
      <t xml:space="preserve"> </t>
    </r>
  </si>
  <si>
    <t>Scotland</t>
  </si>
  <si>
    <t>Capital departmental AME by departmental group</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</si>
  <si>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</si>
  <si>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Total DEL by departmental group</t>
  </si>
  <si>
    <r>
      <t xml:space="preserve">Transport </t>
    </r>
    <r>
      <rPr>
        <vertAlign val="superscript"/>
        <sz val="8"/>
        <rFont val="Humnst777 Lt BT"/>
        <family val="2"/>
      </rPr>
      <t>(2)</t>
    </r>
  </si>
  <si>
    <r>
      <t>DCLG Local Government</t>
    </r>
    <r>
      <rPr>
        <vertAlign val="superscript"/>
        <sz val="8"/>
        <rFont val="Humnst777 Lt BT"/>
        <family val="2"/>
      </rPr>
      <t xml:space="preserve"> (3) </t>
    </r>
  </si>
  <si>
    <t xml:space="preserve">(3) Figures from 2013-14 reflect adjustment to budgets for changes to local government funding relating to the localisation of business rates and council tax benefit. </t>
  </si>
  <si>
    <t>Total Managed Expenditure by departmental group</t>
  </si>
  <si>
    <r>
      <t>Transport</t>
    </r>
    <r>
      <rPr>
        <vertAlign val="superscript"/>
        <sz val="8"/>
        <rFont val="Humnst777 Lt BT"/>
        <family val="2"/>
      </rPr>
      <t xml:space="preserve"> (1)</t>
    </r>
  </si>
  <si>
    <t>Public sector depreciation</t>
  </si>
  <si>
    <t>Accounting adjustments</t>
  </si>
  <si>
    <t>(1)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</si>
  <si>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t xml:space="preserve">(2) Figures from 2013-14 reflect adjustment to departmental DEL and AME budgets for changes to local government funding relating to the localisation of business rates and council tax benefit. </t>
  </si>
  <si>
    <r>
      <t>DCLG Local Government</t>
    </r>
    <r>
      <rPr>
        <vertAlign val="superscript"/>
        <sz val="8"/>
        <rFont val="Humnst777 Lt BT"/>
        <family val="2"/>
      </rPr>
      <t xml:space="preserve"> (2)</t>
    </r>
  </si>
  <si>
    <t>Resource DEL excluding depreciation by departmental group</t>
  </si>
  <si>
    <t>£ billion</t>
  </si>
  <si>
    <t>2011-12 outturn</t>
  </si>
  <si>
    <t>2012-13 outturn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</si>
  <si>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</si>
  <si>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</si>
  <si>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</si>
  <si>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</si>
  <si>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</si>
  <si>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</si>
  <si>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</si>
  <si>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</si>
  <si>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</si>
  <si>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</si>
  <si>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</si>
  <si>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</si>
  <si>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</si>
  <si>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</si>
  <si>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</si>
  <si>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</si>
  <si>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</si>
  <si>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</si>
  <si>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</si>
  <si>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</si>
  <si>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</si>
  <si>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</si>
  <si>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</si>
  <si>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</si>
  <si>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</si>
  <si>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</si>
  <si>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</si>
  <si>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</si>
  <si>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</si>
  <si>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</si>
  <si>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</si>
  <si>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</si>
  <si>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</si>
  <si>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</si>
  <si>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</si>
  <si>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</si>
  <si>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</si>
  <si>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</si>
  <si>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</si>
  <si>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</si>
  <si>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</si>
  <si>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</si>
  <si>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</si>
  <si>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</si>
  <si>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</si>
  <si>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</si>
  <si>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</si>
  <si>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</si>
  <si>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</si>
  <si>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</si>
  <si>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</si>
  <si>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</si>
  <si>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</si>
  <si>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</si>
  <si>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</si>
  <si>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</si>
  <si>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</si>
  <si>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</si>
  <si>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</si>
  <si>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</si>
  <si>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</si>
  <si>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</si>
  <si>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</si>
  <si>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</si>
  <si>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</si>
  <si>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</si>
  <si>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</si>
  <si>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</si>
  <si>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</si>
  <si>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</si>
  <si>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</si>
  <si>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</si>
  <si>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</si>
  <si>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</si>
  <si>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</si>
  <si>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</si>
  <si>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</si>
  <si>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</si>
  <si>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</si>
  <si>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</si>
  <si>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</si>
  <si>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</si>
  <si>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</si>
  <si>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</si>
  <si>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</si>
  <si>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</si>
  <si>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</si>
  <si>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</si>
  <si>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</si>
  <si>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</si>
  <si>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</si>
  <si>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</si>
  <si>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</si>
  <si>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</si>
  <si>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</si>
  <si>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</si>
  <si>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</si>
  <si>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</si>
  <si>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</si>
  <si>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</si>
  <si>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</si>
  <si>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</si>
  <si>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</si>
  <si>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</si>
  <si>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</si>
  <si>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</si>
  <si>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</si>
  <si>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</si>
  <si>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</si>
  <si>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</si>
  <si>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</si>
  <si>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</si>
  <si>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</si>
  <si>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</si>
  <si>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</si>
  <si>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</si>
  <si>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</si>
  <si>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</si>
  <si>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</si>
  <si>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</si>
  <si>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</si>
  <si>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</si>
  <si>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</si>
  <si>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</si>
  <si>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</si>
  <si>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r>
      <t>Northern Ireland Executive transfers between DEL and AME</t>
    </r>
    <r>
      <rPr>
        <vertAlign val="superscript"/>
        <sz val="8"/>
        <color theme="1"/>
        <rFont val="Arial"/>
        <family val="2"/>
      </rPr>
      <t>(2)</t>
    </r>
  </si>
  <si>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</si>
  <si>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</si>
  <si>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</si>
  <si>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</si>
  <si>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</si>
  <si>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</si>
  <si>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</si>
  <si>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</si>
  <si>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</si>
  <si>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</si>
  <si>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</si>
  <si>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</si>
  <si>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</si>
  <si>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</si>
  <si>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</si>
  <si>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</si>
  <si>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</si>
  <si>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</si>
  <si>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</si>
  <si>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</si>
  <si>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</si>
  <si>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</si>
  <si>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</si>
  <si>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</si>
  <si>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</si>
  <si>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</si>
  <si>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</si>
  <si>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</si>
  <si>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</si>
  <si>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(2) Offsets with Northern Ireland domestic rates (part of other AME and not in budgets) in local government adjustments in National Accounts below.</t>
  </si>
  <si>
    <t>-</t>
  </si>
  <si>
    <t xml:space="preserve">(1) Tax credits include working tax credits, stakeholder pension credits and Child Tax Credits. Child allowances paid as part of Income Support and Jobseekers' Allowance are shown within social security benefits. </t>
  </si>
  <si>
    <t>BBC domestic services</t>
  </si>
  <si>
    <r>
      <t>Accounting adjustments</t>
    </r>
    <r>
      <rPr>
        <vertAlign val="superscript"/>
        <sz val="8"/>
        <rFont val="Humnst777 Lt BT"/>
        <family val="2"/>
      </rPr>
      <t xml:space="preserve"> (2)</t>
    </r>
  </si>
  <si>
    <r>
      <t>BBC domestic services</t>
    </r>
    <r>
      <rPr>
        <vertAlign val="superscript"/>
        <sz val="8"/>
        <rFont val="Humnst777 Lt BT"/>
        <family val="2"/>
      </rPr>
      <t xml:space="preserve"> </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</si>
  <si>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</si>
  <si>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</si>
  <si>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 xml:space="preserve">TOTAL MANAGED EXPENDITURE </t>
    </r>
    <r>
      <rPr>
        <vertAlign val="superscript"/>
        <sz val="8"/>
        <rFont val="Humnst777 BlkCn BT"/>
        <family val="2"/>
      </rPr>
      <t xml:space="preserve">(3) (4) </t>
    </r>
  </si>
  <si>
    <r>
      <t>Total DEL</t>
    </r>
    <r>
      <rPr>
        <vertAlign val="superscript"/>
        <sz val="8"/>
        <rFont val="Humnst777 Lt BT"/>
        <family val="2"/>
      </rPr>
      <t xml:space="preserve"> (4)</t>
    </r>
  </si>
  <si>
    <t>(4) Total DEL is given by resource DEL excluding depreciation plus capital DEL.</t>
  </si>
  <si>
    <t xml:space="preserve">Scotland </t>
  </si>
  <si>
    <r>
      <t>HM Treasury</t>
    </r>
    <r>
      <rPr>
        <vertAlign val="superscript"/>
        <sz val="8"/>
        <rFont val="Humnst777 Lt BT"/>
        <family val="2"/>
      </rPr>
      <t xml:space="preserve"> (3)</t>
    </r>
  </si>
  <si>
    <r>
      <t>Scotland</t>
    </r>
    <r>
      <rPr>
        <vertAlign val="superscript"/>
        <sz val="8"/>
        <rFont val="Humnst777 Lt BT"/>
        <family val="2"/>
      </rPr>
      <t xml:space="preserve"> </t>
    </r>
  </si>
  <si>
    <r>
      <t xml:space="preserve">HM Treasury </t>
    </r>
    <r>
      <rPr>
        <vertAlign val="superscript"/>
        <sz val="8"/>
        <rFont val="Humnst777 Lt BT"/>
        <family val="2"/>
      </rPr>
      <t>(2)</t>
    </r>
  </si>
  <si>
    <r>
      <t>Total departmental expenditure</t>
    </r>
    <r>
      <rPr>
        <vertAlign val="superscript"/>
        <sz val="8"/>
        <rFont val="Humnst777 BlkCn BT"/>
        <family val="2"/>
      </rPr>
      <t xml:space="preserve"> (3)</t>
    </r>
  </si>
  <si>
    <r>
      <t xml:space="preserve">Total  other expenditure </t>
    </r>
    <r>
      <rPr>
        <vertAlign val="superscript"/>
        <sz val="8"/>
        <rFont val="Humnst777 BlkCn BT"/>
        <family val="2"/>
      </rPr>
      <t>(4)</t>
    </r>
  </si>
  <si>
    <r>
      <t xml:space="preserve">Total Managed Expenditure </t>
    </r>
    <r>
      <rPr>
        <vertAlign val="superscript"/>
        <sz val="8"/>
        <rFont val="Humnst777 BlkCn BT"/>
        <family val="2"/>
      </rPr>
      <t xml:space="preserve">(5) </t>
    </r>
  </si>
  <si>
    <t>(3) Total departmental expenditure is given by Resource DEL excluding depreciation plus capital DEL plus resource and capital departmental AME.</t>
  </si>
  <si>
    <t>(4) Total other expenditure is other AME spend within total managed expenditure.</t>
  </si>
  <si>
    <t>(3) Reflects timing difference between the latest OSCAR and other source data and the data underlying the Public Sector Finances statistical bulletin. These mainly result from revisions policy and issues with late corrections to COINS data in the early years.</t>
  </si>
  <si>
    <t>Total Resource DEL excluding depreciation</t>
  </si>
  <si>
    <t xml:space="preserve">   Central government </t>
  </si>
  <si>
    <t xml:space="preserve">   Local government</t>
  </si>
  <si>
    <t>2015-16 outturn</t>
  </si>
  <si>
    <t>Table 1 Total Managed Expenditure, 2011-12 to 2015-16</t>
  </si>
  <si>
    <t>Table 2 Resource DEL, 2011-12 to 2015-16</t>
  </si>
  <si>
    <t>Table 3 Resource departmental AME, 2011-12 to 2015-16</t>
  </si>
  <si>
    <t>(1)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</si>
  <si>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t>Table 4 Capital DEL, 2011-12 to 2015-16</t>
  </si>
  <si>
    <t>Table 5 Capital departmental AME, 2011-12 to 2015-16</t>
  </si>
  <si>
    <r>
      <t xml:space="preserve">HM Treasury </t>
    </r>
    <r>
      <rPr>
        <vertAlign val="superscript"/>
        <sz val="8"/>
        <rFont val="Humnst777 Lt BT"/>
        <family val="2"/>
      </rPr>
      <t xml:space="preserve">(2) </t>
    </r>
  </si>
  <si>
    <t>(1) In 2014-15 the Government put in place a loan arrangement in advance of Network Rail's formal reclassification to the Public Sector in September 2014. This is included in Capital departmental AME as lending to the private sector.</t>
  </si>
  <si>
    <t>Table 6 Resource DEL excluding depreciation, 2011-12 to 2015-16</t>
  </si>
  <si>
    <t>(1) Total DEL is given by Resource DEL excluding depreciation (Table 6) plus Capital DEL (Table 4).</t>
  </si>
  <si>
    <t>Total DEL</t>
  </si>
  <si>
    <r>
      <t>Table 8 Total Managed Expenditure by departmental group and other expenditure</t>
    </r>
    <r>
      <rPr>
        <vertAlign val="superscript"/>
        <sz val="12"/>
        <color indexed="30"/>
        <rFont val="Humnst777 BlkCn BT"/>
        <family val="2"/>
      </rPr>
      <t xml:space="preserve"> </t>
    </r>
    <r>
      <rPr>
        <sz val="12"/>
        <color indexed="30"/>
        <rFont val="Humnst777 BlkCn BT"/>
        <family val="2"/>
      </rPr>
      <t>, 
2011-12 to 2015-16</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</si>
  <si>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2011-12 to 2015-16</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</si>
  <si>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2011-12 to 2015-16 (continued)</t>
    </r>
  </si>
  <si>
    <t xml:space="preserve">(1) The accounting adjustments are described in Annex D of PESA 2016. </t>
  </si>
  <si>
    <t>of which: ONS R&amp;D Adjustmentcapital consumption</t>
  </si>
  <si>
    <t>VAT and GNI based EU contributions</t>
  </si>
  <si>
    <r>
      <t>Table 7 Total Departmental Expenditure Limits</t>
    </r>
    <r>
      <rPr>
        <vertAlign val="superscript"/>
        <sz val="12"/>
        <color indexed="30"/>
        <rFont val="Humnst777 BlkCn BT"/>
        <family val="2"/>
      </rPr>
      <t xml:space="preserve"> (1)</t>
    </r>
    <r>
      <rPr>
        <sz val="12"/>
        <color indexed="30"/>
        <rFont val="Humnst777 BlkCn BT"/>
        <family val="2"/>
      </rPr>
      <t>, 2011-12 to 2015-16</t>
    </r>
  </si>
  <si>
    <t>Health</t>
  </si>
  <si>
    <t>(2) Transactions from 2011-12 onwards have been affected by financial sector interventions, see Box 2.A in Chapter 2 of PESA 2016.</t>
  </si>
  <si>
    <t>(3) This excludes the temporary effects of banks being classified to the public sector. See Box 2.A in Chapter 2 of PESA 2016.</t>
  </si>
  <si>
    <t>(3) Transactions from 2011-12 onwards have been affected by financial sector interventions, see Box 2.A in Chapter 2 of PESA 2016.</t>
  </si>
  <si>
    <t>(5) This excludes the temporary effects of banks being classified to the public sector. See Box 2.A in Chapter 2 of PESA 2016.</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</si>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</sst>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
    <numFmt numFmtId="167" formatCode="#,##0.0"/>
    <numFmt numFmtId="168" formatCode="0.0"/>
    <numFmt numFmtId="169" formatCode="0.000"/>
  </numFmts>
  <fonts count="34"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8"/>
      <color theme="1"/>
      <name val="Arial"/>
      <family val="2"/>
    </font>
    <font>
      <b/>
      <sz val="8"/>
      <color theme="1"/>
      <name val="Arial"/>
      <family val="2"/>
    </font>
    <font>
      <sz val="12"/>
      <color indexed="30"/>
      <name val="Humnst777 BlkCn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
      <b/>
      <sz val="8"/>
      <color indexed="12"/>
      <name val="Humnst777 Lt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43">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30"/>
      </right>
      <top style="medium">
        <color indexed="30"/>
      </top>
      <bottom/>
      <diagonal/>
    </border>
    <border>
      <left/>
      <right style="medium">
        <color indexed="30"/>
      </right>
      <top/>
      <bottom/>
      <diagonal/>
    </border>
    <border>
      <left/>
      <right style="medium">
        <color indexed="30"/>
      </right>
      <top style="medium">
        <color indexed="30"/>
      </top>
      <bottom style="thin">
        <color indexed="30"/>
      </bottom>
      <diagonal/>
    </border>
    <border>
      <left/>
      <right style="medium">
        <color indexed="30"/>
      </right>
      <top/>
      <bottom style="medium">
        <color indexed="3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indexed="30"/>
      </top>
      <bottom/>
      <diagonal/>
    </border>
    <border>
      <left/>
      <right style="medium">
        <color rgb="FF0070C0"/>
      </right>
      <top style="medium">
        <color indexed="30"/>
      </top>
      <bottom style="thin">
        <color indexed="30"/>
      </bottom>
      <diagonal/>
    </border>
    <border>
      <left style="medium">
        <color rgb="FF0070C0"/>
      </left>
      <right/>
      <top/>
      <bottom style="thin">
        <color indexed="30"/>
      </bottom>
      <diagonal/>
    </border>
    <border>
      <left/>
      <right style="medium">
        <color rgb="FF0070C0"/>
      </right>
      <top/>
      <bottom style="medium">
        <color theme="3" tint="0.39991454817346722"/>
      </bottom>
      <diagonal/>
    </border>
    <border>
      <left style="medium">
        <color rgb="FF0070C0"/>
      </left>
      <right/>
      <top style="thin">
        <color indexed="30"/>
      </top>
      <bottom style="thin">
        <color indexed="30"/>
      </bottom>
      <diagonal/>
    </border>
    <border>
      <left style="medium">
        <color rgb="FF0070C0"/>
      </left>
      <right/>
      <top style="thin">
        <color indexed="30"/>
      </top>
      <bottom/>
      <diagonal/>
    </border>
    <border>
      <left/>
      <right style="medium">
        <color rgb="FF0070C0"/>
      </right>
      <top style="thin">
        <color indexed="3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indexed="30"/>
      </right>
      <top/>
      <bottom style="thin">
        <color indexed="30"/>
      </bottom>
      <diagonal/>
    </border>
    <border>
      <left/>
      <right style="medium">
        <color rgb="FF0070C0"/>
      </right>
      <top/>
      <bottom style="thin">
        <color indexed="30"/>
      </bottom>
      <diagonal/>
    </border>
    <border>
      <left style="medium">
        <color rgb="FF0070C0"/>
      </left>
      <right/>
      <top/>
      <bottom style="medium">
        <color indexed="30"/>
      </bottom>
      <diagonal/>
    </border>
    <border>
      <left/>
      <right style="medium">
        <color rgb="FF0070C0"/>
      </right>
      <top/>
      <bottom style="medium">
        <color indexed="30"/>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191">
    <xf numFmtId="0" fontId="0" fillId="0" borderId="0" xfId="0"/>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0" xfId="9" applyNumberFormat="1" applyFont="1" applyFill="1" applyBorder="1" applyAlignment="1" applyProtection="1">
      <alignment horizontal="right"/>
      <protection locked="0"/>
    </xf>
    <xf numFmtId="3" fontId="8" fillId="3" borderId="8" xfId="9" applyNumberFormat="1" applyFont="1" applyFill="1" applyBorder="1" applyAlignment="1" applyProtection="1">
      <alignment horizontal="right"/>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1" xfId="9" applyNumberFormat="1" applyFont="1" applyFill="1" applyBorder="1" applyAlignment="1" applyProtection="1">
      <protection locked="0"/>
    </xf>
    <xf numFmtId="3" fontId="8" fillId="3" borderId="10"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167" fontId="8" fillId="3" borderId="12" xfId="9" applyNumberFormat="1" applyFont="1" applyFill="1" applyBorder="1" applyAlignment="1" applyProtection="1">
      <protection locked="0"/>
    </xf>
    <xf numFmtId="0" fontId="0" fillId="0" borderId="0" xfId="0" applyAlignment="1"/>
    <xf numFmtId="0" fontId="20" fillId="0" borderId="0" xfId="11" applyFont="1"/>
    <xf numFmtId="0" fontId="20" fillId="0" borderId="0" xfId="11" applyFont="1" applyBorder="1"/>
    <xf numFmtId="168" fontId="20" fillId="0" borderId="0" xfId="11" applyNumberFormat="1" applyFont="1" applyBorder="1"/>
    <xf numFmtId="168" fontId="20" fillId="0" borderId="0" xfId="11" applyNumberFormat="1" applyFont="1"/>
    <xf numFmtId="167" fontId="23" fillId="0" borderId="0" xfId="11" applyNumberFormat="1" applyFont="1"/>
    <xf numFmtId="167" fontId="20" fillId="0" borderId="0" xfId="11" applyNumberFormat="1" applyFont="1" applyBorder="1"/>
    <xf numFmtId="167" fontId="20" fillId="0" borderId="0" xfId="11" applyNumberFormat="1" applyFont="1"/>
    <xf numFmtId="0" fontId="21" fillId="0" borderId="0" xfId="11" applyFont="1" applyBorder="1"/>
    <xf numFmtId="0" fontId="21" fillId="0" borderId="13" xfId="11" applyFont="1" applyBorder="1"/>
    <xf numFmtId="0" fontId="20" fillId="0" borderId="14" xfId="11" applyFont="1" applyBorder="1"/>
    <xf numFmtId="0" fontId="21" fillId="0" borderId="15" xfId="11" applyFont="1" applyBorder="1"/>
    <xf numFmtId="0" fontId="21" fillId="0" borderId="16" xfId="11" applyFont="1" applyBorder="1"/>
    <xf numFmtId="168" fontId="20" fillId="0" borderId="17" xfId="11" applyNumberFormat="1" applyFont="1" applyBorder="1"/>
    <xf numFmtId="0" fontId="26" fillId="0" borderId="15" xfId="11" applyFont="1" applyBorder="1"/>
    <xf numFmtId="0" fontId="23" fillId="0" borderId="0" xfId="11" applyFont="1"/>
    <xf numFmtId="168" fontId="20" fillId="0" borderId="14" xfId="11" applyNumberFormat="1" applyFont="1" applyBorder="1"/>
    <xf numFmtId="0" fontId="21" fillId="0" borderId="18" xfId="11" applyFont="1" applyBorder="1"/>
    <xf numFmtId="168" fontId="20" fillId="0" borderId="19" xfId="11" applyNumberFormat="1" applyFont="1" applyBorder="1"/>
    <xf numFmtId="168" fontId="23" fillId="0" borderId="0" xfId="11" applyNumberFormat="1" applyFont="1"/>
    <xf numFmtId="0" fontId="27" fillId="0" borderId="0" xfId="11" applyFont="1"/>
    <xf numFmtId="169" fontId="20" fillId="0" borderId="0" xfId="11" applyNumberFormat="1" applyFont="1"/>
    <xf numFmtId="0" fontId="20" fillId="0" borderId="0" xfId="11" applyFont="1" applyFill="1"/>
    <xf numFmtId="3" fontId="7" fillId="5" borderId="0" xfId="5" applyNumberFormat="1" applyFont="1" applyFill="1" applyBorder="1" applyAlignment="1" applyProtection="1">
      <alignment vertical="top"/>
      <protection locked="0"/>
    </xf>
    <xf numFmtId="0" fontId="0" fillId="5" borderId="0" xfId="0" applyFill="1"/>
    <xf numFmtId="3" fontId="12" fillId="5" borderId="0" xfId="5" applyNumberFormat="1" applyFont="1" applyFill="1" applyBorder="1" applyAlignment="1" applyProtection="1">
      <alignment horizontal="right" vertical="top"/>
      <protection locked="0"/>
    </xf>
    <xf numFmtId="3" fontId="13" fillId="5" borderId="0" xfId="7" quotePrefix="1" applyNumberFormat="1" applyFont="1" applyFill="1" applyBorder="1" applyAlignment="1">
      <alignment horizontal="right" wrapText="1"/>
      <protection locked="0"/>
    </xf>
    <xf numFmtId="3" fontId="16" fillId="5" borderId="0" xfId="10" applyNumberFormat="1" applyFont="1" applyFill="1" applyBorder="1" applyAlignment="1" applyProtection="1">
      <alignment horizontal="right" vertical="top"/>
      <protection locked="0"/>
    </xf>
    <xf numFmtId="3" fontId="7" fillId="5" borderId="9" xfId="5" applyNumberFormat="1" applyFont="1" applyFill="1" applyBorder="1" applyAlignment="1" applyProtection="1">
      <alignment horizontal="right" vertical="top"/>
      <protection locked="0"/>
    </xf>
    <xf numFmtId="3" fontId="13" fillId="5" borderId="0" xfId="8" applyNumberFormat="1" applyFont="1" applyFill="1" applyBorder="1" applyAlignment="1" applyProtection="1">
      <alignment horizontal="right" vertical="top" wrapText="1"/>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5" xfId="5" applyNumberFormat="1" applyFont="1" applyFill="1" applyBorder="1" applyAlignment="1" applyProtection="1">
      <protection locked="0"/>
    </xf>
    <xf numFmtId="3" fontId="9" fillId="5" borderId="0"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13" fillId="5" borderId="5" xfId="8" applyNumberFormat="1" applyFont="1" applyFill="1" applyBorder="1" applyAlignment="1">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0" fontId="0" fillId="5" borderId="0" xfId="0" applyFill="1" applyBorder="1"/>
    <xf numFmtId="0" fontId="0" fillId="0" borderId="0" xfId="0" applyBorder="1"/>
    <xf numFmtId="3" fontId="8" fillId="5" borderId="0" xfId="2" applyNumberFormat="1" applyFont="1" applyFill="1" applyBorder="1" applyAlignment="1">
      <alignment horizontal="right" vertical="top"/>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8" fillId="5" borderId="0" xfId="2" applyNumberFormat="1" applyFont="1" applyFill="1" applyBorder="1" applyAlignment="1">
      <alignment horizontal="right" vertical="top"/>
    </xf>
    <xf numFmtId="167" fontId="8" fillId="3" borderId="11" xfId="9" applyNumberFormat="1" applyFont="1" applyFill="1" applyBorder="1" applyAlignment="1" applyProtection="1">
      <protection locked="0"/>
    </xf>
    <xf numFmtId="3" fontId="0" fillId="0" borderId="0" xfId="0" applyNumberFormat="1"/>
    <xf numFmtId="0" fontId="0" fillId="0" borderId="0" xfId="0" applyAlignment="1"/>
    <xf numFmtId="3" fontId="13" fillId="5" borderId="0" xfId="0" quotePrefix="1" applyNumberFormat="1" applyFont="1" applyFill="1" applyBorder="1" applyAlignment="1" applyProtection="1">
      <alignment vertical="top"/>
      <protection locked="0"/>
    </xf>
    <xf numFmtId="3" fontId="22" fillId="5" borderId="2" xfId="1" applyNumberFormat="1" applyFont="1" applyFill="1" applyBorder="1" applyAlignment="1" applyProtection="1">
      <alignment vertical="top"/>
      <protection locked="0"/>
    </xf>
    <xf numFmtId="3" fontId="3" fillId="5" borderId="4" xfId="1" applyNumberFormat="1" applyFont="1" applyFill="1" applyBorder="1" applyAlignment="1" applyProtection="1">
      <alignment vertical="top"/>
      <protection locked="0"/>
    </xf>
    <xf numFmtId="3" fontId="7" fillId="5" borderId="4" xfId="1" applyNumberFormat="1" applyFont="1" applyFill="1" applyBorder="1" applyAlignment="1" applyProtection="1">
      <alignment vertical="top"/>
      <protection locked="0"/>
    </xf>
    <xf numFmtId="0" fontId="0" fillId="5" borderId="20" xfId="0" applyFill="1" applyBorder="1"/>
    <xf numFmtId="3" fontId="6" fillId="5" borderId="5" xfId="3" applyNumberFormat="1" applyFont="1" applyFill="1" applyBorder="1" applyAlignment="1" applyProtection="1">
      <alignment horizontal="right" vertical="top"/>
      <protection locked="0"/>
    </xf>
    <xf numFmtId="3" fontId="9" fillId="5" borderId="21" xfId="3" applyNumberFormat="1" applyFont="1" applyFill="1" applyBorder="1" applyAlignment="1" applyProtection="1">
      <alignment horizontal="right"/>
      <protection locked="0"/>
    </xf>
    <xf numFmtId="3" fontId="8" fillId="3" borderId="21" xfId="4" applyNumberFormat="1" applyFont="1" applyFill="1" applyBorder="1" applyAlignment="1" applyProtection="1">
      <alignment horizontal="right" vertical="top" wrapText="1"/>
      <protection locked="0"/>
    </xf>
    <xf numFmtId="3" fontId="8" fillId="3" borderId="21" xfId="2" applyNumberFormat="1" applyFont="1" applyFill="1" applyBorder="1" applyAlignment="1">
      <alignment horizontal="right" vertical="top"/>
    </xf>
    <xf numFmtId="0" fontId="0" fillId="5" borderId="21" xfId="0" applyFill="1" applyBorder="1"/>
    <xf numFmtId="3" fontId="13" fillId="5" borderId="21" xfId="7" quotePrefix="1" applyNumberFormat="1" applyFont="1" applyFill="1" applyBorder="1" applyAlignment="1">
      <alignment horizontal="right" wrapText="1"/>
      <protection locked="0"/>
    </xf>
    <xf numFmtId="3" fontId="8" fillId="3" borderId="12" xfId="9" applyNumberFormat="1" applyFont="1" applyFill="1" applyBorder="1" applyAlignment="1" applyProtection="1">
      <alignment horizontal="right"/>
      <protection locked="0"/>
    </xf>
    <xf numFmtId="3" fontId="8" fillId="3" borderId="23" xfId="9" applyNumberFormat="1" applyFont="1" applyFill="1" applyBorder="1" applyAlignment="1" applyProtection="1">
      <alignment horizontal="right"/>
      <protection locked="0"/>
    </xf>
    <xf numFmtId="3" fontId="3" fillId="2" borderId="24" xfId="2" applyNumberFormat="1" applyFont="1" applyFill="1" applyBorder="1" applyAlignment="1">
      <alignment vertical="top"/>
    </xf>
    <xf numFmtId="3" fontId="3" fillId="2" borderId="25" xfId="2" applyNumberFormat="1" applyFont="1" applyFill="1" applyBorder="1" applyAlignment="1">
      <alignment vertical="top"/>
    </xf>
    <xf numFmtId="0" fontId="0" fillId="0" borderId="26" xfId="0" applyBorder="1"/>
    <xf numFmtId="3" fontId="6" fillId="0" borderId="27" xfId="3" applyNumberFormat="1" applyFont="1" applyFill="1" applyBorder="1" applyAlignment="1" applyProtection="1">
      <alignment horizontal="right" vertical="top"/>
      <protection locked="0"/>
    </xf>
    <xf numFmtId="3" fontId="8" fillId="3" borderId="29" xfId="2" applyNumberFormat="1" applyFont="1" applyFill="1" applyBorder="1" applyAlignment="1">
      <alignment horizontal="left" vertical="top"/>
    </xf>
    <xf numFmtId="3" fontId="8" fillId="3" borderId="27" xfId="2" applyNumberFormat="1" applyFont="1" applyFill="1" applyBorder="1" applyAlignment="1">
      <alignment horizontal="left" vertical="top"/>
    </xf>
    <xf numFmtId="3" fontId="8" fillId="3" borderId="28" xfId="4" applyNumberFormat="1" applyFont="1" applyFill="1" applyBorder="1" applyAlignment="1" applyProtection="1">
      <alignment horizontal="right" vertical="top" wrapText="1"/>
      <protection locked="0"/>
    </xf>
    <xf numFmtId="3" fontId="8" fillId="3" borderId="28" xfId="2" applyNumberFormat="1" applyFont="1" applyFill="1" applyBorder="1" applyAlignment="1">
      <alignment horizontal="right" vertical="top"/>
    </xf>
    <xf numFmtId="3" fontId="9" fillId="5" borderId="27" xfId="5" applyNumberFormat="1" applyFont="1" applyFill="1" applyBorder="1" applyAlignment="1" applyProtection="1">
      <alignment vertical="top"/>
      <protection locked="0"/>
    </xf>
    <xf numFmtId="0" fontId="0" fillId="5" borderId="28" xfId="0" applyFill="1" applyBorder="1"/>
    <xf numFmtId="3" fontId="11" fillId="5" borderId="27" xfId="5" applyNumberFormat="1" applyFont="1" applyFill="1" applyBorder="1" applyAlignment="1" applyProtection="1">
      <alignment vertical="top"/>
      <protection locked="0"/>
    </xf>
    <xf numFmtId="3" fontId="13" fillId="5" borderId="27" xfId="6" applyNumberFormat="1" applyFont="1" applyFill="1" applyBorder="1" applyAlignment="1">
      <alignment horizontal="left" vertical="top"/>
    </xf>
    <xf numFmtId="3" fontId="13" fillId="5" borderId="28" xfId="7" quotePrefix="1" applyNumberFormat="1" applyFont="1" applyFill="1" applyBorder="1" applyAlignment="1">
      <alignment horizontal="right" wrapText="1"/>
      <protection locked="0"/>
    </xf>
    <xf numFmtId="3" fontId="8" fillId="3" borderId="27" xfId="4" applyNumberFormat="1" applyFont="1" applyFill="1" applyBorder="1" applyAlignment="1" applyProtection="1">
      <alignment horizontal="left" vertical="top" wrapText="1"/>
      <protection locked="0"/>
    </xf>
    <xf numFmtId="3" fontId="8" fillId="3" borderId="28" xfId="9" applyNumberFormat="1" applyFont="1" applyFill="1" applyBorder="1" applyAlignment="1" applyProtection="1">
      <alignment horizontal="right"/>
      <protection locked="0"/>
    </xf>
    <xf numFmtId="3" fontId="12" fillId="5" borderId="28" xfId="5" applyNumberFormat="1" applyFont="1" applyFill="1" applyBorder="1" applyAlignment="1" applyProtection="1">
      <alignment horizontal="right" vertical="top"/>
      <protection locked="0"/>
    </xf>
    <xf numFmtId="3" fontId="13" fillId="5" borderId="27" xfId="6" applyNumberFormat="1" applyFont="1" applyFill="1" applyBorder="1" applyAlignment="1">
      <alignment vertical="top" wrapText="1"/>
    </xf>
    <xf numFmtId="3" fontId="16" fillId="5" borderId="28" xfId="10" applyNumberFormat="1" applyFont="1" applyFill="1" applyBorder="1" applyAlignment="1" applyProtection="1">
      <alignment horizontal="right" vertical="top"/>
      <protection locked="0"/>
    </xf>
    <xf numFmtId="3" fontId="13" fillId="5" borderId="27" xfId="6" applyNumberFormat="1" applyFont="1" applyFill="1" applyBorder="1" applyAlignment="1">
      <alignment horizontal="left" vertical="top" wrapText="1"/>
    </xf>
    <xf numFmtId="3" fontId="8" fillId="3" borderId="31" xfId="4" applyNumberFormat="1" applyFont="1" applyFill="1" applyBorder="1" applyAlignment="1" applyProtection="1">
      <alignment horizontal="left" vertical="top" wrapText="1"/>
      <protection locked="0"/>
    </xf>
    <xf numFmtId="3" fontId="8" fillId="3" borderId="32" xfId="9" applyNumberFormat="1" applyFont="1" applyFill="1" applyBorder="1" applyAlignment="1" applyProtection="1">
      <alignment horizontal="right"/>
      <protection locked="0"/>
    </xf>
    <xf numFmtId="3" fontId="8" fillId="3" borderId="33" xfId="4" applyNumberFormat="1" applyFont="1" applyFill="1" applyBorder="1" applyAlignment="1" applyProtection="1">
      <alignment horizontal="left" vertical="top" wrapText="1"/>
      <protection locked="0"/>
    </xf>
    <xf numFmtId="3" fontId="9" fillId="5" borderId="34" xfId="5" applyNumberFormat="1" applyFont="1" applyFill="1" applyBorder="1" applyAlignment="1" applyProtection="1">
      <alignment vertical="top"/>
      <protection locked="0"/>
    </xf>
    <xf numFmtId="3" fontId="7" fillId="5" borderId="35" xfId="5" applyNumberFormat="1" applyFont="1" applyFill="1" applyBorder="1" applyAlignment="1" applyProtection="1">
      <alignment horizontal="right" vertical="top"/>
      <protection locked="0"/>
    </xf>
    <xf numFmtId="3" fontId="13" fillId="5" borderId="28" xfId="8" applyNumberFormat="1" applyFont="1" applyFill="1" applyBorder="1" applyAlignment="1" applyProtection="1">
      <alignment horizontal="right" vertical="top" wrapText="1"/>
      <protection locked="0"/>
    </xf>
    <xf numFmtId="3" fontId="13" fillId="5" borderId="27" xfId="6" applyNumberFormat="1" applyFont="1" applyFill="1" applyBorder="1" applyAlignment="1">
      <alignment vertical="top"/>
    </xf>
    <xf numFmtId="3" fontId="18" fillId="5" borderId="27" xfId="6" applyNumberFormat="1" applyFont="1" applyFill="1" applyBorder="1" applyAlignment="1">
      <alignment horizontal="left" vertical="top"/>
    </xf>
    <xf numFmtId="3" fontId="8" fillId="3" borderId="27" xfId="4"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xf>
    <xf numFmtId="3" fontId="13" fillId="5" borderId="37" xfId="7" quotePrefix="1" applyNumberFormat="1" applyFont="1" applyFill="1" applyBorder="1" applyAlignment="1">
      <alignment horizontal="right" wrapText="1"/>
      <protection locked="0"/>
    </xf>
    <xf numFmtId="3" fontId="13" fillId="5" borderId="38" xfId="7" quotePrefix="1" applyNumberFormat="1" applyFont="1" applyFill="1" applyBorder="1" applyAlignment="1">
      <alignment horizontal="right" wrapText="1"/>
      <protection locked="0"/>
    </xf>
    <xf numFmtId="3" fontId="22" fillId="5" borderId="24" xfId="1" applyNumberFormat="1" applyFont="1" applyFill="1" applyBorder="1" applyAlignment="1" applyProtection="1">
      <alignment vertical="top"/>
      <protection locked="0"/>
    </xf>
    <xf numFmtId="3" fontId="3" fillId="5" borderId="25" xfId="1" applyNumberFormat="1" applyFont="1" applyFill="1" applyBorder="1" applyAlignment="1" applyProtection="1">
      <alignment vertical="top"/>
      <protection locked="0"/>
    </xf>
    <xf numFmtId="3" fontId="7" fillId="5" borderId="25" xfId="1" applyNumberFormat="1" applyFont="1" applyFill="1" applyBorder="1" applyAlignment="1" applyProtection="1">
      <alignment vertical="top"/>
      <protection locked="0"/>
    </xf>
    <xf numFmtId="0" fontId="0" fillId="5" borderId="26" xfId="0" applyFill="1" applyBorder="1"/>
    <xf numFmtId="3" fontId="6" fillId="5" borderId="27" xfId="3" applyNumberFormat="1" applyFont="1" applyFill="1" applyBorder="1" applyAlignment="1" applyProtection="1">
      <alignment horizontal="right" vertical="top"/>
      <protection locked="0"/>
    </xf>
    <xf numFmtId="3" fontId="9" fillId="5" borderId="28" xfId="3" applyNumberFormat="1" applyFont="1" applyFill="1" applyBorder="1" applyAlignment="1" applyProtection="1">
      <alignment horizontal="right"/>
      <protection locked="0"/>
    </xf>
    <xf numFmtId="3" fontId="9" fillId="5" borderId="27" xfId="5" applyNumberFormat="1" applyFont="1" applyFill="1" applyBorder="1" applyAlignment="1" applyProtection="1">
      <protection locked="0"/>
    </xf>
    <xf numFmtId="3" fontId="9" fillId="5" borderId="28" xfId="5" applyNumberFormat="1" applyFont="1" applyFill="1" applyBorder="1" applyAlignment="1" applyProtection="1">
      <protection locked="0"/>
    </xf>
    <xf numFmtId="3" fontId="13" fillId="5" borderId="27" xfId="8" applyNumberFormat="1" applyFont="1" applyFill="1" applyBorder="1" applyAlignment="1" applyProtection="1">
      <protection locked="0"/>
    </xf>
    <xf numFmtId="3" fontId="13" fillId="5" borderId="27" xfId="8" applyNumberFormat="1" applyFont="1" applyFill="1" applyBorder="1" applyAlignment="1">
      <protection locked="0"/>
    </xf>
    <xf numFmtId="3" fontId="8" fillId="3" borderId="36" xfId="9" applyNumberFormat="1" applyFont="1" applyFill="1" applyBorder="1" applyAlignment="1" applyProtection="1">
      <protection locked="0"/>
    </xf>
    <xf numFmtId="3" fontId="8" fillId="3" borderId="37" xfId="9" applyNumberFormat="1" applyFont="1" applyFill="1" applyBorder="1" applyAlignment="1" applyProtection="1">
      <protection locked="0"/>
    </xf>
    <xf numFmtId="3" fontId="8" fillId="3" borderId="38" xfId="9" applyNumberFormat="1" applyFont="1" applyFill="1" applyBorder="1" applyAlignment="1" applyProtection="1">
      <protection locked="0"/>
    </xf>
    <xf numFmtId="3" fontId="8" fillId="3" borderId="37" xfId="9" applyNumberFormat="1" applyFont="1" applyFill="1" applyBorder="1" applyAlignment="1" applyProtection="1">
      <alignment horizontal="right"/>
      <protection locked="0"/>
    </xf>
    <xf numFmtId="3" fontId="8" fillId="3" borderId="38" xfId="9" applyNumberFormat="1" applyFont="1" applyFill="1" applyBorder="1" applyAlignment="1" applyProtection="1">
      <alignment horizontal="right"/>
      <protection locked="0"/>
    </xf>
    <xf numFmtId="3" fontId="3" fillId="5" borderId="24" xfId="1" applyNumberFormat="1" applyFont="1" applyFill="1" applyBorder="1" applyAlignment="1" applyProtection="1">
      <alignment vertical="top"/>
      <protection locked="0"/>
    </xf>
    <xf numFmtId="3" fontId="13" fillId="5" borderId="36" xfId="8" applyNumberFormat="1" applyFont="1" applyFill="1" applyBorder="1" applyAlignment="1" applyProtection="1">
      <protection locked="0"/>
    </xf>
    <xf numFmtId="166" fontId="8" fillId="3" borderId="10" xfId="9" applyFont="1" applyFill="1" applyBorder="1" applyProtection="1">
      <alignment wrapText="1"/>
      <protection locked="0"/>
    </xf>
    <xf numFmtId="3" fontId="8" fillId="3" borderId="23" xfId="9" applyNumberFormat="1" applyFont="1" applyFill="1" applyBorder="1" applyAlignment="1" applyProtection="1">
      <protection locked="0"/>
    </xf>
    <xf numFmtId="3" fontId="8" fillId="5" borderId="5" xfId="2" applyNumberFormat="1" applyFont="1" applyFill="1" applyBorder="1" applyAlignment="1">
      <alignment horizontal="left" vertical="top"/>
    </xf>
    <xf numFmtId="3" fontId="8" fillId="5" borderId="21" xfId="2" applyNumberFormat="1" applyFont="1" applyFill="1" applyBorder="1" applyAlignment="1">
      <alignment horizontal="right" vertical="top"/>
    </xf>
    <xf numFmtId="167" fontId="13" fillId="5" borderId="21" xfId="7" quotePrefix="1" applyNumberFormat="1" applyFont="1" applyFill="1" applyBorder="1" applyAlignment="1">
      <alignment horizontal="right" wrapText="1"/>
      <protection locked="0"/>
    </xf>
    <xf numFmtId="167" fontId="8" fillId="3" borderId="21" xfId="9" applyNumberFormat="1" applyFont="1" applyFill="1" applyBorder="1" applyAlignment="1" applyProtection="1">
      <alignment horizontal="right"/>
      <protection locked="0"/>
    </xf>
    <xf numFmtId="167" fontId="0" fillId="5" borderId="21" xfId="0" applyNumberFormat="1" applyFill="1" applyBorder="1"/>
    <xf numFmtId="167" fontId="8" fillId="5" borderId="21" xfId="2" applyNumberFormat="1" applyFont="1" applyFill="1" applyBorder="1" applyAlignment="1">
      <alignment horizontal="right" vertical="top"/>
    </xf>
    <xf numFmtId="167" fontId="8" fillId="3" borderId="39" xfId="9" applyNumberFormat="1" applyFont="1" applyFill="1" applyBorder="1" applyAlignment="1" applyProtection="1">
      <protection locked="0"/>
    </xf>
    <xf numFmtId="167" fontId="8" fillId="3" borderId="23" xfId="9" applyNumberFormat="1" applyFont="1" applyFill="1" applyBorder="1" applyAlignment="1" applyProtection="1">
      <protection locked="0"/>
    </xf>
    <xf numFmtId="3" fontId="8" fillId="5" borderId="27" xfId="2" applyNumberFormat="1" applyFont="1" applyFill="1" applyBorder="1" applyAlignment="1">
      <alignment horizontal="left" vertical="top"/>
    </xf>
    <xf numFmtId="3" fontId="8" fillId="5" borderId="28" xfId="2" applyNumberFormat="1" applyFont="1" applyFill="1" applyBorder="1" applyAlignment="1">
      <alignment horizontal="right" vertical="top"/>
    </xf>
    <xf numFmtId="167" fontId="13" fillId="5" borderId="28" xfId="7" quotePrefix="1" applyNumberFormat="1" applyFont="1" applyFill="1" applyBorder="1" applyAlignment="1">
      <alignment horizontal="right" wrapText="1"/>
      <protection locked="0"/>
    </xf>
    <xf numFmtId="3" fontId="18" fillId="5" borderId="27" xfId="8" applyNumberFormat="1" applyFont="1" applyFill="1" applyBorder="1" applyAlignment="1" applyProtection="1">
      <protection locked="0"/>
    </xf>
    <xf numFmtId="167" fontId="18" fillId="5" borderId="28" xfId="7" quotePrefix="1" applyNumberFormat="1" applyFont="1" applyFill="1" applyBorder="1" applyAlignment="1">
      <alignment horizontal="right" wrapText="1"/>
      <protection locked="0"/>
    </xf>
    <xf numFmtId="3" fontId="8" fillId="3" borderId="27" xfId="9" applyNumberFormat="1" applyFont="1" applyFill="1" applyBorder="1" applyAlignment="1" applyProtection="1">
      <protection locked="0"/>
    </xf>
    <xf numFmtId="167" fontId="8" fillId="3" borderId="28" xfId="9" applyNumberFormat="1" applyFont="1" applyFill="1" applyBorder="1" applyAlignment="1" applyProtection="1">
      <alignment horizontal="right"/>
      <protection locked="0"/>
    </xf>
    <xf numFmtId="167" fontId="0" fillId="5" borderId="28" xfId="0" applyNumberFormat="1" applyFill="1" applyBorder="1"/>
    <xf numFmtId="3" fontId="8" fillId="3" borderId="31" xfId="9" applyNumberFormat="1" applyFont="1" applyFill="1" applyBorder="1" applyAlignment="1" applyProtection="1">
      <protection locked="0"/>
    </xf>
    <xf numFmtId="167" fontId="8" fillId="3" borderId="40" xfId="9" applyNumberFormat="1" applyFont="1" applyFill="1" applyBorder="1" applyAlignment="1" applyProtection="1">
      <protection locked="0"/>
    </xf>
    <xf numFmtId="3" fontId="8" fillId="3" borderId="41" xfId="9" applyNumberFormat="1" applyFont="1" applyFill="1" applyBorder="1" applyAlignment="1" applyProtection="1">
      <protection locked="0"/>
    </xf>
    <xf numFmtId="167" fontId="8" fillId="3" borderId="42" xfId="9" applyNumberFormat="1" applyFont="1" applyFill="1" applyBorder="1" applyAlignment="1" applyProtection="1">
      <protection locked="0"/>
    </xf>
    <xf numFmtId="0" fontId="24" fillId="0" borderId="27" xfId="11" applyFont="1" applyBorder="1"/>
    <xf numFmtId="0" fontId="20" fillId="0" borderId="28" xfId="11" applyFont="1" applyBorder="1"/>
    <xf numFmtId="167" fontId="13" fillId="5" borderId="37" xfId="7" quotePrefix="1" applyNumberFormat="1" applyFont="1" applyFill="1" applyBorder="1" applyAlignment="1">
      <alignment horizontal="right" wrapText="1"/>
      <protection locked="0"/>
    </xf>
    <xf numFmtId="167" fontId="13" fillId="5" borderId="38" xfId="7" quotePrefix="1" applyNumberFormat="1" applyFont="1" applyFill="1" applyBorder="1" applyAlignment="1">
      <alignment horizontal="right" wrapText="1"/>
      <protection locked="0"/>
    </xf>
    <xf numFmtId="0" fontId="20" fillId="0" borderId="27" xfId="11" applyFont="1" applyBorder="1"/>
    <xf numFmtId="3" fontId="13" fillId="5" borderId="25" xfId="0" quotePrefix="1" applyNumberFormat="1" applyFont="1" applyFill="1" applyBorder="1" applyAlignment="1" applyProtection="1">
      <alignment vertical="top"/>
      <protection locked="0"/>
    </xf>
    <xf numFmtId="3" fontId="13" fillId="5" borderId="25" xfId="0" applyNumberFormat="1" applyFont="1" applyFill="1" applyBorder="1" applyAlignment="1" applyProtection="1">
      <protection locked="0"/>
    </xf>
    <xf numFmtId="0" fontId="0" fillId="5" borderId="25" xfId="0" applyFill="1" applyBorder="1"/>
    <xf numFmtId="0" fontId="0" fillId="0" borderId="0" xfId="0" applyAlignment="1"/>
    <xf numFmtId="3" fontId="33" fillId="5" borderId="23" xfId="5" applyNumberFormat="1" applyFont="1" applyFill="1" applyBorder="1" applyAlignment="1" applyProtection="1">
      <alignment horizontal="right"/>
      <protection locked="0"/>
    </xf>
    <xf numFmtId="3" fontId="8" fillId="3" borderId="21" xfId="9" applyNumberFormat="1" applyFont="1" applyFill="1" applyBorder="1" applyAlignment="1" applyProtection="1">
      <alignment horizontal="right"/>
      <protection locked="0"/>
    </xf>
    <xf numFmtId="3" fontId="8" fillId="3" borderId="39" xfId="9" applyNumberFormat="1" applyFont="1" applyFill="1" applyBorder="1" applyAlignment="1" applyProtection="1">
      <protection locked="0"/>
    </xf>
    <xf numFmtId="0" fontId="20" fillId="0" borderId="27" xfId="11" applyFont="1" applyBorder="1" applyAlignment="1">
      <alignment vertical="top" wrapText="1"/>
    </xf>
    <xf numFmtId="0" fontId="20" fillId="0" borderId="0" xfId="11" applyFont="1" applyBorder="1" applyAlignment="1">
      <alignment vertical="top" wrapText="1"/>
    </xf>
    <xf numFmtId="0" fontId="20" fillId="0" borderId="28" xfId="11" applyFont="1" applyBorder="1" applyAlignment="1">
      <alignment vertical="top" wrapText="1"/>
    </xf>
    <xf numFmtId="0" fontId="0" fillId="5" borderId="0" xfId="0" applyFont="1" applyFill="1" applyAlignment="1">
      <alignment vertical="top" wrapText="1"/>
    </xf>
    <xf numFmtId="0" fontId="0" fillId="5" borderId="0" xfId="0" applyFill="1" applyAlignment="1">
      <alignmen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22" xfId="0" applyBorder="1" applyAlignment="1">
      <alignment horizontal="center" vertical="top" wrapText="1"/>
    </xf>
    <xf numFmtId="0" fontId="4" fillId="5" borderId="0" xfId="0" applyFont="1" applyFill="1" applyBorder="1" applyAlignment="1">
      <alignment vertical="top" wrapText="1"/>
    </xf>
    <xf numFmtId="0" fontId="0" fillId="5" borderId="0" xfId="0" applyFill="1" applyBorder="1" applyAlignment="1">
      <alignment vertical="top" wrapText="1"/>
    </xf>
    <xf numFmtId="0" fontId="0" fillId="5" borderId="0" xfId="0" applyFont="1" applyFill="1" applyBorder="1" applyAlignment="1">
      <alignment vertical="top" wrapText="1"/>
    </xf>
    <xf numFmtId="0" fontId="4" fillId="5" borderId="0" xfId="0" applyFont="1" applyFill="1" applyAlignment="1">
      <alignment vertical="top" wrapText="1"/>
    </xf>
    <xf numFmtId="3" fontId="22" fillId="5" borderId="2" xfId="1" applyNumberFormat="1" applyFont="1" applyFill="1" applyBorder="1" applyAlignment="1" applyProtection="1">
      <alignment vertical="top" wrapText="1"/>
      <protection locked="0"/>
    </xf>
    <xf numFmtId="0" fontId="0" fillId="5" borderId="4" xfId="0" applyFill="1" applyBorder="1" applyAlignment="1"/>
    <xf numFmtId="0" fontId="0" fillId="5" borderId="20" xfId="0" applyFill="1" applyBorder="1" applyAlignment="1"/>
    <xf numFmtId="0" fontId="20" fillId="0" borderId="0" xfId="11" applyFont="1" applyAlignment="1">
      <alignment horizontal="left" wrapText="1"/>
    </xf>
    <xf numFmtId="0" fontId="20" fillId="0" borderId="0" xfId="11" applyFont="1" applyAlignment="1">
      <alignment wrapText="1"/>
    </xf>
    <xf numFmtId="0" fontId="29" fillId="0" borderId="4" xfId="0" applyFont="1" applyBorder="1" applyAlignment="1"/>
    <xf numFmtId="0" fontId="29" fillId="0" borderId="20" xfId="0" applyFont="1" applyBorder="1" applyAlignment="1"/>
    <xf numFmtId="3" fontId="22" fillId="5" borderId="24" xfId="1" applyNumberFormat="1" applyFont="1" applyFill="1" applyBorder="1" applyAlignment="1" applyProtection="1">
      <alignment vertical="top" wrapText="1"/>
      <protection locked="0"/>
    </xf>
    <xf numFmtId="3" fontId="22" fillId="5" borderId="25" xfId="1" applyNumberFormat="1" applyFont="1" applyFill="1" applyBorder="1" applyAlignment="1" applyProtection="1">
      <alignment vertical="top" wrapText="1"/>
      <protection locked="0"/>
    </xf>
    <xf numFmtId="3" fontId="22" fillId="5" borderId="26" xfId="1" applyNumberFormat="1" applyFont="1" applyFill="1" applyBorder="1" applyAlignment="1" applyProtection="1">
      <alignment vertical="top" wrapText="1"/>
      <protection locked="0"/>
    </xf>
    <xf numFmtId="0" fontId="20" fillId="0" borderId="36" xfId="11"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20" fillId="0" borderId="27" xfId="11" applyFont="1" applyBorder="1" applyAlignment="1">
      <alignment vertical="top" wrapText="1"/>
    </xf>
    <xf numFmtId="0" fontId="0" fillId="0" borderId="0" xfId="0" applyAlignment="1">
      <alignment vertical="top" wrapText="1"/>
    </xf>
    <xf numFmtId="0" fontId="0" fillId="0" borderId="28" xfId="0" applyBorder="1" applyAlignment="1">
      <alignment vertical="top" wrapText="1"/>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19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39" zoomScaleNormal="100" workbookViewId="0">
      <selection activeCell="A57" sqref="A57:F57"/>
    </sheetView>
  </sheetViews>
  <sheetFormatPr defaultRowHeight="11.25" x14ac:dyDescent="0.2"/>
  <cols>
    <col min="1" max="1" width="66" bestFit="1" customWidth="1"/>
  </cols>
  <sheetData>
    <row r="1" spans="1:7" ht="15" x14ac:dyDescent="0.2">
      <c r="A1" s="80" t="s">
        <v>270</v>
      </c>
      <c r="B1" s="81"/>
      <c r="C1" s="81"/>
      <c r="D1" s="81"/>
      <c r="E1" s="81"/>
      <c r="F1" s="82"/>
    </row>
    <row r="2" spans="1:7" ht="16.5" thickBot="1" x14ac:dyDescent="0.25">
      <c r="A2" s="83" t="s">
        <v>0</v>
      </c>
      <c r="B2" s="38"/>
      <c r="C2" s="38"/>
      <c r="D2" s="38"/>
      <c r="E2" s="38"/>
      <c r="F2" s="159" t="s">
        <v>1</v>
      </c>
    </row>
    <row r="3" spans="1:7" x14ac:dyDescent="0.2">
      <c r="A3" s="84"/>
      <c r="B3" s="167" t="s">
        <v>2</v>
      </c>
      <c r="C3" s="168"/>
      <c r="D3" s="168"/>
      <c r="E3" s="168"/>
      <c r="F3" s="169"/>
    </row>
    <row r="4" spans="1:7" x14ac:dyDescent="0.2">
      <c r="A4" s="85"/>
      <c r="B4" s="3" t="s">
        <v>3</v>
      </c>
      <c r="C4" s="3" t="s">
        <v>4</v>
      </c>
      <c r="D4" s="3" t="s">
        <v>5</v>
      </c>
      <c r="E4" s="3" t="s">
        <v>6</v>
      </c>
      <c r="F4" s="86" t="s">
        <v>7</v>
      </c>
    </row>
    <row r="5" spans="1:7" x14ac:dyDescent="0.2">
      <c r="A5" s="85"/>
      <c r="B5" s="4" t="s">
        <v>8</v>
      </c>
      <c r="C5" s="4" t="s">
        <v>8</v>
      </c>
      <c r="D5" s="4" t="s">
        <v>8</v>
      </c>
      <c r="E5" s="4" t="s">
        <v>8</v>
      </c>
      <c r="F5" s="87" t="s">
        <v>8</v>
      </c>
    </row>
    <row r="6" spans="1:7" ht="12" customHeight="1" x14ac:dyDescent="0.2">
      <c r="A6" s="88" t="s">
        <v>9</v>
      </c>
      <c r="B6" s="36"/>
      <c r="C6" s="36"/>
      <c r="D6" s="36"/>
      <c r="E6" s="36"/>
      <c r="F6" s="89"/>
    </row>
    <row r="7" spans="1:7" ht="12" customHeight="1" x14ac:dyDescent="0.2">
      <c r="A7" s="90" t="s">
        <v>10</v>
      </c>
      <c r="B7" s="38"/>
      <c r="C7" s="38"/>
      <c r="D7" s="38"/>
      <c r="E7" s="38"/>
      <c r="F7" s="89"/>
    </row>
    <row r="8" spans="1:7" ht="12" customHeight="1" x14ac:dyDescent="0.2">
      <c r="A8" s="91" t="s">
        <v>11</v>
      </c>
      <c r="B8" s="39">
        <v>314285</v>
      </c>
      <c r="C8" s="39">
        <v>309653</v>
      </c>
      <c r="D8" s="39">
        <v>308354</v>
      </c>
      <c r="E8" s="39">
        <v>307826</v>
      </c>
      <c r="F8" s="92">
        <v>306877</v>
      </c>
      <c r="G8" s="65"/>
    </row>
    <row r="9" spans="1:7" ht="12" customHeight="1" x14ac:dyDescent="0.2">
      <c r="A9" s="91" t="s">
        <v>12</v>
      </c>
      <c r="B9" s="39">
        <v>19269</v>
      </c>
      <c r="C9" s="39">
        <v>21504</v>
      </c>
      <c r="D9" s="39">
        <v>22298</v>
      </c>
      <c r="E9" s="39">
        <v>17168</v>
      </c>
      <c r="F9" s="92">
        <v>18745</v>
      </c>
      <c r="G9" s="65"/>
    </row>
    <row r="10" spans="1:7" ht="12" customHeight="1" x14ac:dyDescent="0.2">
      <c r="A10" s="93" t="s">
        <v>13</v>
      </c>
      <c r="B10" s="5">
        <v>333555</v>
      </c>
      <c r="C10" s="5">
        <v>331157</v>
      </c>
      <c r="D10" s="5">
        <v>330652</v>
      </c>
      <c r="E10" s="5">
        <v>324995</v>
      </c>
      <c r="F10" s="94">
        <v>325621</v>
      </c>
      <c r="G10" s="65"/>
    </row>
    <row r="11" spans="1:7" ht="12" customHeight="1" x14ac:dyDescent="0.2">
      <c r="A11" s="90" t="s">
        <v>14</v>
      </c>
      <c r="B11" s="38"/>
      <c r="C11" s="38"/>
      <c r="D11" s="38"/>
      <c r="E11" s="38"/>
      <c r="F11" s="95"/>
      <c r="G11" s="65"/>
    </row>
    <row r="12" spans="1:7" ht="12" customHeight="1" x14ac:dyDescent="0.2">
      <c r="A12" s="91" t="s">
        <v>15</v>
      </c>
      <c r="B12" s="39">
        <v>175481</v>
      </c>
      <c r="C12" s="39">
        <v>183088</v>
      </c>
      <c r="D12" s="39">
        <v>179599</v>
      </c>
      <c r="E12" s="39">
        <v>184185</v>
      </c>
      <c r="F12" s="92">
        <v>187585</v>
      </c>
      <c r="G12" s="65"/>
    </row>
    <row r="13" spans="1:7" ht="12" customHeight="1" x14ac:dyDescent="0.2">
      <c r="A13" s="96" t="s">
        <v>16</v>
      </c>
      <c r="B13" s="39">
        <v>29976</v>
      </c>
      <c r="C13" s="39">
        <v>29761</v>
      </c>
      <c r="D13" s="39">
        <v>29394</v>
      </c>
      <c r="E13" s="39">
        <v>29187</v>
      </c>
      <c r="F13" s="92">
        <v>28482</v>
      </c>
      <c r="G13" s="65"/>
    </row>
    <row r="14" spans="1:7" ht="12" customHeight="1" x14ac:dyDescent="0.2">
      <c r="A14" s="96" t="s">
        <v>17</v>
      </c>
      <c r="B14" s="39">
        <v>6012</v>
      </c>
      <c r="C14" s="39">
        <v>4958</v>
      </c>
      <c r="D14" s="39">
        <v>5441</v>
      </c>
      <c r="E14" s="39">
        <v>9605</v>
      </c>
      <c r="F14" s="92">
        <v>12468</v>
      </c>
      <c r="G14" s="65"/>
    </row>
    <row r="15" spans="1:7" ht="12" customHeight="1" x14ac:dyDescent="0.2">
      <c r="A15" s="91" t="s">
        <v>18</v>
      </c>
      <c r="B15" s="39">
        <v>1335</v>
      </c>
      <c r="C15" s="39">
        <v>719</v>
      </c>
      <c r="D15" s="39">
        <v>1209</v>
      </c>
      <c r="E15" s="39">
        <v>1448</v>
      </c>
      <c r="F15" s="92">
        <v>904</v>
      </c>
      <c r="G15" s="65"/>
    </row>
    <row r="16" spans="1:7" ht="12" customHeight="1" x14ac:dyDescent="0.2">
      <c r="A16" s="91" t="s">
        <v>248</v>
      </c>
      <c r="B16" s="39">
        <v>3013</v>
      </c>
      <c r="C16" s="39">
        <v>3271</v>
      </c>
      <c r="D16" s="39">
        <v>3204</v>
      </c>
      <c r="E16" s="39">
        <v>3533</v>
      </c>
      <c r="F16" s="92">
        <v>3531</v>
      </c>
      <c r="G16" s="65"/>
    </row>
    <row r="17" spans="1:7" ht="12" customHeight="1" x14ac:dyDescent="0.2">
      <c r="A17" s="91" t="s">
        <v>19</v>
      </c>
      <c r="B17" s="39">
        <v>-642</v>
      </c>
      <c r="C17" s="39">
        <v>-763</v>
      </c>
      <c r="D17" s="39">
        <v>-1096</v>
      </c>
      <c r="E17" s="39">
        <v>-1579</v>
      </c>
      <c r="F17" s="92">
        <v>-1683</v>
      </c>
      <c r="G17" s="65"/>
    </row>
    <row r="18" spans="1:7" ht="12" customHeight="1" x14ac:dyDescent="0.2">
      <c r="A18" s="91" t="s">
        <v>20</v>
      </c>
      <c r="B18" s="39">
        <v>51314</v>
      </c>
      <c r="C18" s="39">
        <v>53161</v>
      </c>
      <c r="D18" s="39">
        <v>43542</v>
      </c>
      <c r="E18" s="39">
        <v>61032</v>
      </c>
      <c r="F18" s="92">
        <v>184498</v>
      </c>
      <c r="G18" s="65"/>
    </row>
    <row r="19" spans="1:7" ht="12" customHeight="1" x14ac:dyDescent="0.2">
      <c r="A19" s="91" t="s">
        <v>21</v>
      </c>
      <c r="B19" s="39">
        <v>-16143</v>
      </c>
      <c r="C19" s="39">
        <v>-18384</v>
      </c>
      <c r="D19" s="39">
        <v>8380</v>
      </c>
      <c r="E19" s="39">
        <v>-48669</v>
      </c>
      <c r="F19" s="92">
        <v>-12492</v>
      </c>
      <c r="G19" s="65"/>
    </row>
    <row r="20" spans="1:7" ht="12" customHeight="1" x14ac:dyDescent="0.2">
      <c r="A20" s="91" t="s">
        <v>22</v>
      </c>
      <c r="B20" s="39">
        <v>266</v>
      </c>
      <c r="C20" s="39">
        <v>4260</v>
      </c>
      <c r="D20" s="39">
        <v>13526</v>
      </c>
      <c r="E20" s="39">
        <v>15562</v>
      </c>
      <c r="F20" s="92">
        <v>14206</v>
      </c>
      <c r="G20" s="65"/>
    </row>
    <row r="21" spans="1:7" ht="12" customHeight="1" x14ac:dyDescent="0.2">
      <c r="A21" s="93" t="s">
        <v>23</v>
      </c>
      <c r="B21" s="5">
        <v>250610</v>
      </c>
      <c r="C21" s="5">
        <v>260070</v>
      </c>
      <c r="D21" s="5">
        <v>283199</v>
      </c>
      <c r="E21" s="5">
        <v>254303</v>
      </c>
      <c r="F21" s="94">
        <v>417498</v>
      </c>
      <c r="G21" s="65"/>
    </row>
    <row r="22" spans="1:7" ht="12" customHeight="1" x14ac:dyDescent="0.2">
      <c r="A22" s="90" t="s">
        <v>24</v>
      </c>
      <c r="B22" s="40"/>
      <c r="C22" s="40"/>
      <c r="D22" s="40"/>
      <c r="E22" s="40"/>
      <c r="F22" s="97"/>
      <c r="G22" s="65"/>
    </row>
    <row r="23" spans="1:7" ht="12" customHeight="1" x14ac:dyDescent="0.2">
      <c r="A23" s="98" t="s">
        <v>25</v>
      </c>
      <c r="B23" s="39">
        <v>9978</v>
      </c>
      <c r="C23" s="39">
        <v>11529</v>
      </c>
      <c r="D23" s="39">
        <v>11879</v>
      </c>
      <c r="E23" s="39">
        <v>11658</v>
      </c>
      <c r="F23" s="92">
        <v>11253</v>
      </c>
      <c r="G23" s="65"/>
    </row>
    <row r="24" spans="1:7" ht="12" customHeight="1" x14ac:dyDescent="0.2">
      <c r="A24" s="98" t="s">
        <v>26</v>
      </c>
      <c r="B24" s="39">
        <v>22112</v>
      </c>
      <c r="C24" s="39">
        <v>23442</v>
      </c>
      <c r="D24" s="39">
        <v>23187</v>
      </c>
      <c r="E24" s="39">
        <v>25559</v>
      </c>
      <c r="F24" s="92">
        <v>30537</v>
      </c>
      <c r="G24" s="65"/>
    </row>
    <row r="25" spans="1:7" ht="12" customHeight="1" x14ac:dyDescent="0.2">
      <c r="A25" s="91" t="s">
        <v>27</v>
      </c>
      <c r="B25" s="39">
        <v>49837</v>
      </c>
      <c r="C25" s="39">
        <v>48982</v>
      </c>
      <c r="D25" s="39">
        <v>48796</v>
      </c>
      <c r="E25" s="39">
        <v>45369</v>
      </c>
      <c r="F25" s="92">
        <v>45127</v>
      </c>
      <c r="G25" s="65"/>
    </row>
    <row r="26" spans="1:7" ht="12" customHeight="1" x14ac:dyDescent="0.2">
      <c r="A26" s="91" t="s">
        <v>249</v>
      </c>
      <c r="B26" s="39">
        <v>-19974</v>
      </c>
      <c r="C26" s="39">
        <v>-18710</v>
      </c>
      <c r="D26" s="39">
        <v>-30939</v>
      </c>
      <c r="E26" s="39">
        <v>14374</v>
      </c>
      <c r="F26" s="92">
        <v>-147668</v>
      </c>
      <c r="G26" s="65"/>
    </row>
    <row r="27" spans="1:7" ht="12" customHeight="1" thickBot="1" x14ac:dyDescent="0.25">
      <c r="A27" s="99" t="s">
        <v>28</v>
      </c>
      <c r="B27" s="6">
        <v>61953</v>
      </c>
      <c r="C27" s="6">
        <v>65243</v>
      </c>
      <c r="D27" s="6">
        <v>52923</v>
      </c>
      <c r="E27" s="6">
        <v>96961</v>
      </c>
      <c r="F27" s="100">
        <v>-60751</v>
      </c>
      <c r="G27" s="65"/>
    </row>
    <row r="28" spans="1:7" ht="12" customHeight="1" thickBot="1" x14ac:dyDescent="0.25">
      <c r="A28" s="101" t="s">
        <v>29</v>
      </c>
      <c r="B28" s="6">
        <v>312563</v>
      </c>
      <c r="C28" s="6">
        <v>325313</v>
      </c>
      <c r="D28" s="6">
        <v>336122</v>
      </c>
      <c r="E28" s="6">
        <v>351263</v>
      </c>
      <c r="F28" s="100">
        <v>356747</v>
      </c>
      <c r="G28" s="65"/>
    </row>
    <row r="29" spans="1:7" ht="12" customHeight="1" thickBot="1" x14ac:dyDescent="0.25">
      <c r="A29" s="93" t="s">
        <v>30</v>
      </c>
      <c r="B29" s="6">
        <v>646118</v>
      </c>
      <c r="C29" s="6">
        <v>656470</v>
      </c>
      <c r="D29" s="6">
        <v>666774</v>
      </c>
      <c r="E29" s="6">
        <v>676258</v>
      </c>
      <c r="F29" s="100">
        <v>682368</v>
      </c>
      <c r="G29" s="65"/>
    </row>
    <row r="30" spans="1:7" ht="12" customHeight="1" x14ac:dyDescent="0.2">
      <c r="A30" s="102" t="s">
        <v>31</v>
      </c>
      <c r="B30" s="41"/>
      <c r="C30" s="41"/>
      <c r="D30" s="41"/>
      <c r="E30" s="41"/>
      <c r="F30" s="103"/>
    </row>
    <row r="31" spans="1:7" ht="12" customHeight="1" x14ac:dyDescent="0.2">
      <c r="A31" s="90" t="s">
        <v>32</v>
      </c>
      <c r="B31" s="38"/>
      <c r="C31" s="38"/>
      <c r="D31" s="38"/>
      <c r="E31" s="38"/>
      <c r="F31" s="95"/>
    </row>
    <row r="32" spans="1:7" ht="12" customHeight="1" x14ac:dyDescent="0.2">
      <c r="A32" s="93" t="s">
        <v>33</v>
      </c>
      <c r="B32" s="5">
        <v>49766</v>
      </c>
      <c r="C32" s="5">
        <v>46375</v>
      </c>
      <c r="D32" s="5">
        <v>49749</v>
      </c>
      <c r="E32" s="5">
        <v>53202</v>
      </c>
      <c r="F32" s="94">
        <v>48383</v>
      </c>
    </row>
    <row r="33" spans="1:6" ht="12" customHeight="1" x14ac:dyDescent="0.2">
      <c r="A33" s="90" t="s">
        <v>34</v>
      </c>
      <c r="B33" s="42"/>
      <c r="C33" s="42"/>
      <c r="D33" s="42"/>
      <c r="E33" s="42"/>
      <c r="F33" s="104"/>
    </row>
    <row r="34" spans="1:6" ht="12" customHeight="1" x14ac:dyDescent="0.2">
      <c r="A34" s="91" t="s">
        <v>18</v>
      </c>
      <c r="B34" s="39">
        <v>380</v>
      </c>
      <c r="C34" s="39">
        <v>513</v>
      </c>
      <c r="D34" s="39">
        <v>492</v>
      </c>
      <c r="E34" s="39">
        <v>584</v>
      </c>
      <c r="F34" s="92">
        <v>407</v>
      </c>
    </row>
    <row r="35" spans="1:6" ht="12" customHeight="1" x14ac:dyDescent="0.2">
      <c r="A35" s="91" t="s">
        <v>250</v>
      </c>
      <c r="B35" s="39">
        <v>172</v>
      </c>
      <c r="C35" s="39">
        <v>121</v>
      </c>
      <c r="D35" s="39">
        <v>83</v>
      </c>
      <c r="E35" s="39">
        <v>111</v>
      </c>
      <c r="F35" s="92">
        <v>130</v>
      </c>
    </row>
    <row r="36" spans="1:6" ht="12" customHeight="1" x14ac:dyDescent="0.2">
      <c r="A36" s="91" t="s">
        <v>19</v>
      </c>
      <c r="B36" s="39">
        <v>5857</v>
      </c>
      <c r="C36" s="39">
        <v>6858</v>
      </c>
      <c r="D36" s="39">
        <v>9299</v>
      </c>
      <c r="E36" s="39">
        <v>11477</v>
      </c>
      <c r="F36" s="92">
        <v>12597</v>
      </c>
    </row>
    <row r="37" spans="1:6" ht="12" customHeight="1" x14ac:dyDescent="0.2">
      <c r="A37" s="91" t="s">
        <v>21</v>
      </c>
      <c r="B37" s="39">
        <v>-4571</v>
      </c>
      <c r="C37" s="39">
        <v>-3601</v>
      </c>
      <c r="D37" s="39">
        <v>-4938</v>
      </c>
      <c r="E37" s="39">
        <v>-3030</v>
      </c>
      <c r="F37" s="92">
        <v>-11315</v>
      </c>
    </row>
    <row r="38" spans="1:6" ht="12" customHeight="1" x14ac:dyDescent="0.2">
      <c r="A38" s="105" t="s">
        <v>22</v>
      </c>
      <c r="B38" s="39">
        <v>708</v>
      </c>
      <c r="C38" s="39">
        <v>-282</v>
      </c>
      <c r="D38" s="39">
        <v>-11126</v>
      </c>
      <c r="E38" s="39">
        <v>-4118</v>
      </c>
      <c r="F38" s="92">
        <v>-11076</v>
      </c>
    </row>
    <row r="39" spans="1:6" ht="12" customHeight="1" x14ac:dyDescent="0.2">
      <c r="A39" s="93" t="s">
        <v>35</v>
      </c>
      <c r="B39" s="5">
        <v>2546</v>
      </c>
      <c r="C39" s="5">
        <v>3610</v>
      </c>
      <c r="D39" s="5">
        <v>-6189</v>
      </c>
      <c r="E39" s="5">
        <v>5024</v>
      </c>
      <c r="F39" s="94">
        <v>-9257</v>
      </c>
    </row>
    <row r="40" spans="1:6" ht="12" customHeight="1" x14ac:dyDescent="0.2">
      <c r="A40" s="90" t="s">
        <v>36</v>
      </c>
      <c r="B40" s="42"/>
      <c r="C40" s="42"/>
      <c r="D40" s="42"/>
      <c r="E40" s="42"/>
      <c r="F40" s="104"/>
    </row>
    <row r="41" spans="1:6" ht="12" customHeight="1" x14ac:dyDescent="0.2">
      <c r="A41" s="91" t="s">
        <v>26</v>
      </c>
      <c r="B41" s="39">
        <v>16123</v>
      </c>
      <c r="C41" s="39">
        <v>5957</v>
      </c>
      <c r="D41" s="39">
        <v>6796</v>
      </c>
      <c r="E41" s="39">
        <v>6572</v>
      </c>
      <c r="F41" s="92">
        <v>8088</v>
      </c>
    </row>
    <row r="42" spans="1:6" ht="12" customHeight="1" x14ac:dyDescent="0.2">
      <c r="A42" s="98" t="s">
        <v>37</v>
      </c>
      <c r="B42" s="39">
        <v>14504</v>
      </c>
      <c r="C42" s="39">
        <v>14709</v>
      </c>
      <c r="D42" s="39">
        <v>15926</v>
      </c>
      <c r="E42" s="39">
        <v>17512</v>
      </c>
      <c r="F42" s="92">
        <v>14131</v>
      </c>
    </row>
    <row r="43" spans="1:6" ht="12" customHeight="1" x14ac:dyDescent="0.2">
      <c r="A43" s="91" t="s">
        <v>249</v>
      </c>
      <c r="B43" s="39">
        <v>-12887</v>
      </c>
      <c r="C43" s="39">
        <v>4873</v>
      </c>
      <c r="D43" s="39">
        <v>3831</v>
      </c>
      <c r="E43" s="39">
        <v>-6581</v>
      </c>
      <c r="F43" s="92">
        <v>10224</v>
      </c>
    </row>
    <row r="44" spans="1:6" ht="12" customHeight="1" thickBot="1" x14ac:dyDescent="0.25">
      <c r="A44" s="99" t="s">
        <v>38</v>
      </c>
      <c r="B44" s="6">
        <v>17740</v>
      </c>
      <c r="C44" s="6">
        <v>25539</v>
      </c>
      <c r="D44" s="6">
        <v>26553</v>
      </c>
      <c r="E44" s="6">
        <v>17504</v>
      </c>
      <c r="F44" s="100">
        <v>32443</v>
      </c>
    </row>
    <row r="45" spans="1:6" ht="12" customHeight="1" thickBot="1" x14ac:dyDescent="0.25">
      <c r="A45" s="99" t="s">
        <v>39</v>
      </c>
      <c r="B45" s="6">
        <v>20286</v>
      </c>
      <c r="C45" s="6">
        <v>29148</v>
      </c>
      <c r="D45" s="6">
        <v>20363</v>
      </c>
      <c r="E45" s="6">
        <v>22528</v>
      </c>
      <c r="F45" s="100">
        <v>23186</v>
      </c>
    </row>
    <row r="46" spans="1:6" ht="12" customHeight="1" thickBot="1" x14ac:dyDescent="0.25">
      <c r="A46" s="99" t="s">
        <v>251</v>
      </c>
      <c r="B46" s="6">
        <v>70052</v>
      </c>
      <c r="C46" s="6">
        <v>75523</v>
      </c>
      <c r="D46" s="6">
        <v>70112</v>
      </c>
      <c r="E46" s="6">
        <v>75730</v>
      </c>
      <c r="F46" s="100">
        <v>71569</v>
      </c>
    </row>
    <row r="47" spans="1:6" ht="12" customHeight="1" x14ac:dyDescent="0.2">
      <c r="A47" s="106" t="s">
        <v>40</v>
      </c>
      <c r="B47" s="39">
        <v>35224</v>
      </c>
      <c r="C47" s="39">
        <v>36405</v>
      </c>
      <c r="D47" s="39">
        <v>37801</v>
      </c>
      <c r="E47" s="39">
        <v>38782</v>
      </c>
      <c r="F47" s="92">
        <v>39970</v>
      </c>
    </row>
    <row r="48" spans="1:6" ht="12" customHeight="1" thickBot="1" x14ac:dyDescent="0.25">
      <c r="A48" s="99" t="s">
        <v>252</v>
      </c>
      <c r="B48" s="6">
        <v>34828</v>
      </c>
      <c r="C48" s="6">
        <v>39118</v>
      </c>
      <c r="D48" s="6">
        <v>32311</v>
      </c>
      <c r="E48" s="6">
        <v>36948</v>
      </c>
      <c r="F48" s="100">
        <v>31599</v>
      </c>
    </row>
    <row r="49" spans="1:6" ht="12" customHeight="1" x14ac:dyDescent="0.2">
      <c r="A49" s="107" t="s">
        <v>253</v>
      </c>
      <c r="B49" s="5">
        <v>716170</v>
      </c>
      <c r="C49" s="5">
        <v>731993</v>
      </c>
      <c r="D49" s="5">
        <v>736886</v>
      </c>
      <c r="E49" s="5">
        <v>751988</v>
      </c>
      <c r="F49" s="94">
        <v>753937</v>
      </c>
    </row>
    <row r="50" spans="1:6" ht="12" customHeight="1" x14ac:dyDescent="0.2">
      <c r="A50" s="106" t="s">
        <v>41</v>
      </c>
      <c r="B50" s="42"/>
      <c r="C50" s="42"/>
      <c r="D50" s="42"/>
      <c r="E50" s="42"/>
      <c r="F50" s="104"/>
    </row>
    <row r="51" spans="1:6" ht="12" customHeight="1" x14ac:dyDescent="0.2">
      <c r="A51" s="91" t="s">
        <v>254</v>
      </c>
      <c r="B51" s="39">
        <v>364051</v>
      </c>
      <c r="C51" s="39">
        <v>356028</v>
      </c>
      <c r="D51" s="39">
        <v>358103</v>
      </c>
      <c r="E51" s="39">
        <v>361028</v>
      </c>
      <c r="F51" s="92">
        <v>355259</v>
      </c>
    </row>
    <row r="52" spans="1:6" ht="12" customHeight="1" x14ac:dyDescent="0.2">
      <c r="A52" s="91" t="s">
        <v>42</v>
      </c>
      <c r="B52" s="39">
        <v>253156</v>
      </c>
      <c r="C52" s="39">
        <v>263679</v>
      </c>
      <c r="D52" s="39">
        <v>277009</v>
      </c>
      <c r="E52" s="39">
        <v>259327</v>
      </c>
      <c r="F52" s="92">
        <v>408241</v>
      </c>
    </row>
    <row r="53" spans="1:6" ht="12" customHeight="1" thickBot="1" x14ac:dyDescent="0.25">
      <c r="A53" s="108" t="s">
        <v>43</v>
      </c>
      <c r="B53" s="109">
        <v>98963</v>
      </c>
      <c r="C53" s="109">
        <v>112286</v>
      </c>
      <c r="D53" s="109">
        <v>101774</v>
      </c>
      <c r="E53" s="109">
        <v>131633</v>
      </c>
      <c r="F53" s="110">
        <v>-9564</v>
      </c>
    </row>
    <row r="54" spans="1:6" ht="6" customHeight="1" x14ac:dyDescent="0.2">
      <c r="A54" s="37"/>
      <c r="B54" s="37"/>
      <c r="C54" s="37"/>
      <c r="D54" s="37"/>
      <c r="E54" s="37"/>
      <c r="F54" s="37"/>
    </row>
    <row r="55" spans="1:6" ht="24.75" customHeight="1" x14ac:dyDescent="0.2">
      <c r="A55" s="166" t="s">
        <v>247</v>
      </c>
      <c r="B55" s="166"/>
      <c r="C55" s="166"/>
      <c r="D55" s="166"/>
      <c r="E55" s="166"/>
      <c r="F55" s="166"/>
    </row>
    <row r="56" spans="1:6" ht="14.25" customHeight="1" x14ac:dyDescent="0.2">
      <c r="A56" s="165" t="s">
        <v>289</v>
      </c>
      <c r="B56" s="166"/>
      <c r="C56" s="166"/>
      <c r="D56" s="166"/>
      <c r="E56" s="166"/>
      <c r="F56" s="166"/>
    </row>
    <row r="57" spans="1:6" ht="13.5" customHeight="1" x14ac:dyDescent="0.2">
      <c r="A57" s="165" t="s">
        <v>290</v>
      </c>
      <c r="B57" s="166"/>
      <c r="C57" s="166"/>
      <c r="D57" s="166"/>
      <c r="E57" s="166"/>
      <c r="F57" s="166"/>
    </row>
    <row r="58" spans="1:6" ht="18.75" customHeight="1" x14ac:dyDescent="0.2">
      <c r="A58" s="165" t="s">
        <v>255</v>
      </c>
      <c r="B58" s="166"/>
      <c r="C58" s="166"/>
      <c r="D58" s="166"/>
      <c r="E58" s="166"/>
      <c r="F58" s="166"/>
    </row>
  </sheetData>
  <mergeCells count="5">
    <mergeCell ref="A58:F58"/>
    <mergeCell ref="B3:F3"/>
    <mergeCell ref="A55:F55"/>
    <mergeCell ref="A56:F56"/>
    <mergeCell ref="A57:F57"/>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J141"/>
  <sheetViews>
    <sheetView showGridLines="0" workbookViewId="0">
      <pane ySplit="3" topLeftCell="A25" activePane="bottomLeft" state="frozen"/>
      <selection activeCell="C131" sqref="C131"/>
      <selection pane="bottomLeft" activeCell="B36" sqref="B36"/>
    </sheetView>
  </sheetViews>
  <sheetFormatPr defaultColWidth="10.6640625" defaultRowHeight="11.25" outlineLevelRow="1" x14ac:dyDescent="0.2"/>
  <cols>
    <col min="1" max="1" width="2.33203125" style="14" customWidth="1"/>
    <col min="2" max="2" width="66.5" style="14" customWidth="1"/>
    <col min="3" max="3" width="11.5" style="14" customWidth="1"/>
    <col min="4" max="7" width="10.6640625" style="14"/>
    <col min="8" max="8" width="5" style="14" customWidth="1"/>
    <col min="9" max="16384" width="10.6640625" style="14"/>
  </cols>
  <sheetData>
    <row r="1" spans="2:7" ht="15.6" customHeight="1" x14ac:dyDescent="0.2">
      <c r="B1" s="182" t="s">
        <v>283</v>
      </c>
      <c r="C1" s="183"/>
      <c r="D1" s="183"/>
      <c r="E1" s="183"/>
      <c r="F1" s="183"/>
      <c r="G1" s="184"/>
    </row>
    <row r="2" spans="2:7" ht="15.75" x14ac:dyDescent="0.2">
      <c r="B2" s="115"/>
      <c r="C2" s="54"/>
      <c r="D2" s="54"/>
      <c r="E2" s="55"/>
      <c r="F2" s="54"/>
      <c r="G2" s="116" t="s">
        <v>87</v>
      </c>
    </row>
    <row r="3" spans="2:7" ht="22.5" x14ac:dyDescent="0.2">
      <c r="B3" s="85"/>
      <c r="C3" s="3" t="s">
        <v>88</v>
      </c>
      <c r="D3" s="3" t="s">
        <v>89</v>
      </c>
      <c r="E3" s="3" t="s">
        <v>90</v>
      </c>
      <c r="F3" s="3" t="s">
        <v>91</v>
      </c>
      <c r="G3" s="86" t="s">
        <v>269</v>
      </c>
    </row>
    <row r="4" spans="2:7" outlineLevel="1" x14ac:dyDescent="0.2">
      <c r="B4" s="138" t="s">
        <v>125</v>
      </c>
      <c r="C4" s="57" t="s">
        <v>0</v>
      </c>
      <c r="D4" s="57" t="s">
        <v>0</v>
      </c>
      <c r="E4" s="57" t="s">
        <v>0</v>
      </c>
      <c r="F4" s="57" t="s">
        <v>0</v>
      </c>
      <c r="G4" s="139" t="s">
        <v>0</v>
      </c>
    </row>
    <row r="5" spans="2:7" outlineLevel="1" x14ac:dyDescent="0.2">
      <c r="B5" s="119" t="s">
        <v>126</v>
      </c>
      <c r="C5" s="58">
        <v>26.2</v>
      </c>
      <c r="D5" s="58">
        <v>21.1</v>
      </c>
      <c r="E5" s="58">
        <v>24.3</v>
      </c>
      <c r="F5" s="58">
        <v>24.8</v>
      </c>
      <c r="G5" s="140">
        <v>18.7</v>
      </c>
    </row>
    <row r="6" spans="2:7" outlineLevel="1" x14ac:dyDescent="0.2">
      <c r="B6" s="141" t="s">
        <v>127</v>
      </c>
      <c r="C6" s="59">
        <v>5</v>
      </c>
      <c r="D6" s="59">
        <v>5.0999999999999996</v>
      </c>
      <c r="E6" s="59">
        <v>5</v>
      </c>
      <c r="F6" s="59">
        <v>5</v>
      </c>
      <c r="G6" s="142">
        <v>5</v>
      </c>
    </row>
    <row r="7" spans="2:7" outlineLevel="1" x14ac:dyDescent="0.2">
      <c r="B7" s="141" t="s">
        <v>128</v>
      </c>
      <c r="C7" s="59">
        <v>0.4</v>
      </c>
      <c r="D7" s="59">
        <v>0.3</v>
      </c>
      <c r="E7" s="59">
        <v>0.3</v>
      </c>
      <c r="F7" s="59">
        <v>0.3</v>
      </c>
      <c r="G7" s="142" t="s">
        <v>246</v>
      </c>
    </row>
    <row r="8" spans="2:7" outlineLevel="1" x14ac:dyDescent="0.2">
      <c r="B8" s="141" t="s">
        <v>129</v>
      </c>
      <c r="C8" s="59">
        <v>-0.7</v>
      </c>
      <c r="D8" s="59">
        <v>-0.7</v>
      </c>
      <c r="E8" s="59">
        <v>-0.7</v>
      </c>
      <c r="F8" s="59">
        <v>-0.8</v>
      </c>
      <c r="G8" s="142">
        <v>-0.8</v>
      </c>
    </row>
    <row r="9" spans="2:7" outlineLevel="1" x14ac:dyDescent="0.2">
      <c r="B9" s="141" t="s">
        <v>130</v>
      </c>
      <c r="C9" s="59">
        <v>16.7</v>
      </c>
      <c r="D9" s="59">
        <v>17.100000000000001</v>
      </c>
      <c r="E9" s="59">
        <v>17.600000000000001</v>
      </c>
      <c r="F9" s="59">
        <v>17.899999999999999</v>
      </c>
      <c r="G9" s="142">
        <v>18.3</v>
      </c>
    </row>
    <row r="10" spans="2:7" outlineLevel="1" x14ac:dyDescent="0.2">
      <c r="B10" s="141" t="s">
        <v>285</v>
      </c>
      <c r="C10" s="59" t="s">
        <v>246</v>
      </c>
      <c r="D10" s="59" t="s">
        <v>246</v>
      </c>
      <c r="E10" s="59" t="s">
        <v>246</v>
      </c>
      <c r="F10" s="59" t="s">
        <v>246</v>
      </c>
      <c r="G10" s="142">
        <v>-2.7</v>
      </c>
    </row>
    <row r="11" spans="2:7" outlineLevel="1" x14ac:dyDescent="0.2">
      <c r="B11" s="141" t="s">
        <v>131</v>
      </c>
      <c r="C11" s="59">
        <v>0.5</v>
      </c>
      <c r="D11" s="59">
        <v>0.6</v>
      </c>
      <c r="E11" s="59">
        <v>0.4</v>
      </c>
      <c r="F11" s="59">
        <v>1</v>
      </c>
      <c r="G11" s="142" t="s">
        <v>246</v>
      </c>
    </row>
    <row r="12" spans="2:7" outlineLevel="1" x14ac:dyDescent="0.2">
      <c r="B12" s="141" t="s">
        <v>132</v>
      </c>
      <c r="C12" s="59">
        <v>4.5</v>
      </c>
      <c r="D12" s="59">
        <v>-1.4</v>
      </c>
      <c r="E12" s="59">
        <v>1.8</v>
      </c>
      <c r="F12" s="58">
        <v>1.3</v>
      </c>
      <c r="G12" s="142">
        <v>-1.3</v>
      </c>
    </row>
    <row r="13" spans="2:7" outlineLevel="1" x14ac:dyDescent="0.2">
      <c r="B13" s="119" t="s">
        <v>155</v>
      </c>
      <c r="C13" s="58">
        <v>0.6</v>
      </c>
      <c r="D13" s="58">
        <v>0.9</v>
      </c>
      <c r="E13" s="58">
        <v>1.2</v>
      </c>
      <c r="F13" s="58">
        <v>1.4</v>
      </c>
      <c r="G13" s="140">
        <v>0</v>
      </c>
    </row>
    <row r="14" spans="2:7" outlineLevel="1" x14ac:dyDescent="0.2">
      <c r="B14" s="141" t="s">
        <v>133</v>
      </c>
      <c r="C14" s="59">
        <v>0.6</v>
      </c>
      <c r="D14" s="59">
        <v>0.3</v>
      </c>
      <c r="E14" s="59">
        <v>0.3</v>
      </c>
      <c r="F14" s="59">
        <v>0.3</v>
      </c>
      <c r="G14" s="142">
        <v>0.1</v>
      </c>
    </row>
    <row r="15" spans="2:7" outlineLevel="1" x14ac:dyDescent="0.2">
      <c r="B15" s="141" t="s">
        <v>132</v>
      </c>
      <c r="C15" s="58">
        <v>0</v>
      </c>
      <c r="D15" s="59">
        <v>0.6</v>
      </c>
      <c r="E15" s="59">
        <v>0.9</v>
      </c>
      <c r="F15" s="59">
        <v>1.1000000000000001</v>
      </c>
      <c r="G15" s="142">
        <v>-0.1</v>
      </c>
    </row>
    <row r="16" spans="2:7" outlineLevel="1" x14ac:dyDescent="0.2">
      <c r="B16" s="119" t="s">
        <v>134</v>
      </c>
      <c r="C16" s="58">
        <v>0.8</v>
      </c>
      <c r="D16" s="58">
        <v>0.8</v>
      </c>
      <c r="E16" s="58">
        <v>0.8</v>
      </c>
      <c r="F16" s="58">
        <v>0.8</v>
      </c>
      <c r="G16" s="140">
        <v>0.9</v>
      </c>
    </row>
    <row r="17" spans="2:7" outlineLevel="1" x14ac:dyDescent="0.2">
      <c r="B17" s="141" t="s">
        <v>135</v>
      </c>
      <c r="C17" s="59">
        <v>-0.2</v>
      </c>
      <c r="D17" s="58">
        <v>-0.1</v>
      </c>
      <c r="E17" s="58">
        <v>-0.1</v>
      </c>
      <c r="F17" s="58" t="s">
        <v>246</v>
      </c>
      <c r="G17" s="140" t="s">
        <v>246</v>
      </c>
    </row>
    <row r="18" spans="2:7" outlineLevel="1" x14ac:dyDescent="0.2">
      <c r="B18" s="141" t="s">
        <v>136</v>
      </c>
      <c r="C18" s="59">
        <v>4.9000000000000004</v>
      </c>
      <c r="D18" s="58" t="s">
        <v>246</v>
      </c>
      <c r="E18" s="58" t="s">
        <v>246</v>
      </c>
      <c r="F18" s="58" t="s">
        <v>246</v>
      </c>
      <c r="G18" s="140" t="s">
        <v>246</v>
      </c>
    </row>
    <row r="19" spans="2:7" outlineLevel="1" x14ac:dyDescent="0.2">
      <c r="B19" s="141" t="s">
        <v>132</v>
      </c>
      <c r="C19" s="59">
        <v>-3.9</v>
      </c>
      <c r="D19" s="59">
        <v>0.8</v>
      </c>
      <c r="E19" s="59">
        <v>0.9</v>
      </c>
      <c r="F19" s="59">
        <v>0.8</v>
      </c>
      <c r="G19" s="142">
        <v>0.9</v>
      </c>
    </row>
    <row r="20" spans="2:7" outlineLevel="1" x14ac:dyDescent="0.2">
      <c r="B20" s="119" t="s">
        <v>214</v>
      </c>
      <c r="C20" s="58">
        <v>-5.2</v>
      </c>
      <c r="D20" s="58">
        <v>2.5</v>
      </c>
      <c r="E20" s="58">
        <v>1.5</v>
      </c>
      <c r="F20" s="58">
        <v>0.9</v>
      </c>
      <c r="G20" s="140">
        <v>0.5</v>
      </c>
    </row>
    <row r="21" spans="2:7" outlineLevel="1" x14ac:dyDescent="0.2">
      <c r="B21" s="141" t="s">
        <v>137</v>
      </c>
      <c r="C21" s="59">
        <v>-0.6</v>
      </c>
      <c r="D21" s="59">
        <v>-0.3</v>
      </c>
      <c r="E21" s="59">
        <v>-0.3</v>
      </c>
      <c r="F21" s="59">
        <v>-0.3</v>
      </c>
      <c r="G21" s="142">
        <v>-0.1</v>
      </c>
    </row>
    <row r="22" spans="2:7" outlineLevel="1" x14ac:dyDescent="0.2">
      <c r="B22" s="141" t="s">
        <v>132</v>
      </c>
      <c r="C22" s="59">
        <v>-4.5999999999999996</v>
      </c>
      <c r="D22" s="59">
        <v>2.8</v>
      </c>
      <c r="E22" s="59">
        <v>1.8</v>
      </c>
      <c r="F22" s="59">
        <v>1.2</v>
      </c>
      <c r="G22" s="142">
        <v>0.5</v>
      </c>
    </row>
    <row r="23" spans="2:7" outlineLevel="1" x14ac:dyDescent="0.2">
      <c r="B23" s="119" t="s">
        <v>138</v>
      </c>
      <c r="C23" s="58">
        <v>10.8</v>
      </c>
      <c r="D23" s="58">
        <v>4</v>
      </c>
      <c r="E23" s="58">
        <v>3.6</v>
      </c>
      <c r="F23" s="58">
        <v>4.8</v>
      </c>
      <c r="G23" s="140">
        <v>5.3</v>
      </c>
    </row>
    <row r="24" spans="2:7" outlineLevel="1" x14ac:dyDescent="0.2">
      <c r="B24" s="141" t="s">
        <v>139</v>
      </c>
      <c r="C24" s="59">
        <v>0.5</v>
      </c>
      <c r="D24" s="59">
        <v>1.7</v>
      </c>
      <c r="E24" s="59">
        <v>2.5</v>
      </c>
      <c r="F24" s="59">
        <v>3.1</v>
      </c>
      <c r="G24" s="142">
        <v>4</v>
      </c>
    </row>
    <row r="25" spans="2:7" outlineLevel="1" x14ac:dyDescent="0.2">
      <c r="B25" s="141" t="s">
        <v>140</v>
      </c>
      <c r="C25" s="58" t="s">
        <v>246</v>
      </c>
      <c r="D25" s="59">
        <v>0.5</v>
      </c>
      <c r="E25" s="59">
        <v>0.6</v>
      </c>
      <c r="F25" s="59">
        <v>1</v>
      </c>
      <c r="G25" s="142">
        <v>1.3</v>
      </c>
    </row>
    <row r="26" spans="2:7" outlineLevel="1" x14ac:dyDescent="0.2">
      <c r="B26" s="141" t="s">
        <v>141</v>
      </c>
      <c r="C26" s="59">
        <v>1.3</v>
      </c>
      <c r="D26" s="59">
        <v>1.4</v>
      </c>
      <c r="E26" s="59">
        <v>1.5</v>
      </c>
      <c r="F26" s="59">
        <v>1.9</v>
      </c>
      <c r="G26" s="142">
        <v>0.8</v>
      </c>
    </row>
    <row r="27" spans="2:7" outlineLevel="1" x14ac:dyDescent="0.2">
      <c r="B27" s="141" t="s">
        <v>132</v>
      </c>
      <c r="C27" s="59">
        <v>9</v>
      </c>
      <c r="D27" s="59">
        <v>0.5</v>
      </c>
      <c r="E27" s="59">
        <v>-1.1000000000000001</v>
      </c>
      <c r="F27" s="59">
        <v>-1.2</v>
      </c>
      <c r="G27" s="140">
        <v>-0.9</v>
      </c>
    </row>
    <row r="28" spans="2:7" outlineLevel="1" x14ac:dyDescent="0.2">
      <c r="B28" s="141" t="s">
        <v>286</v>
      </c>
      <c r="C28" s="59">
        <v>0</v>
      </c>
      <c r="D28" s="59">
        <v>0</v>
      </c>
      <c r="E28" s="59">
        <v>0</v>
      </c>
      <c r="F28" s="59">
        <v>0.1</v>
      </c>
      <c r="G28" s="140">
        <v>0</v>
      </c>
    </row>
    <row r="29" spans="2:7" outlineLevel="1" x14ac:dyDescent="0.2">
      <c r="B29" s="141" t="s">
        <v>132</v>
      </c>
      <c r="C29" s="59">
        <v>0</v>
      </c>
      <c r="D29" s="59">
        <v>0</v>
      </c>
      <c r="E29" s="59">
        <v>0</v>
      </c>
      <c r="F29" s="59">
        <v>0.1</v>
      </c>
      <c r="G29" s="140">
        <v>0</v>
      </c>
    </row>
    <row r="30" spans="2:7" outlineLevel="1" x14ac:dyDescent="0.2">
      <c r="B30" s="143" t="s">
        <v>142</v>
      </c>
      <c r="C30" s="60">
        <v>33.200000000000003</v>
      </c>
      <c r="D30" s="60">
        <v>29.4</v>
      </c>
      <c r="E30" s="60">
        <v>31.5</v>
      </c>
      <c r="F30" s="60">
        <v>32.700000000000003</v>
      </c>
      <c r="G30" s="144">
        <v>25.3</v>
      </c>
    </row>
    <row r="31" spans="2:7" outlineLevel="1" x14ac:dyDescent="0.2">
      <c r="B31" s="117" t="s">
        <v>143</v>
      </c>
      <c r="C31" s="61" t="s">
        <v>0</v>
      </c>
      <c r="D31" s="61" t="s">
        <v>0</v>
      </c>
      <c r="E31" s="62" t="s">
        <v>0</v>
      </c>
      <c r="F31" s="62" t="s">
        <v>0</v>
      </c>
      <c r="G31" s="145" t="s">
        <v>0</v>
      </c>
    </row>
    <row r="32" spans="2:7" outlineLevel="1" x14ac:dyDescent="0.2">
      <c r="B32" s="119" t="s">
        <v>144</v>
      </c>
      <c r="C32" s="58">
        <v>-5.7</v>
      </c>
      <c r="D32" s="58">
        <v>-6.5</v>
      </c>
      <c r="E32" s="58">
        <v>-6.8</v>
      </c>
      <c r="F32" s="58">
        <v>-6.4</v>
      </c>
      <c r="G32" s="140">
        <v>-6.9</v>
      </c>
    </row>
    <row r="33" spans="2:140" outlineLevel="1" x14ac:dyDescent="0.2">
      <c r="B33" s="141" t="s">
        <v>145</v>
      </c>
      <c r="C33" s="59">
        <v>-0.6</v>
      </c>
      <c r="D33" s="59">
        <v>-0.6</v>
      </c>
      <c r="E33" s="59">
        <v>-0.6</v>
      </c>
      <c r="F33" s="59">
        <v>-0.7</v>
      </c>
      <c r="G33" s="142">
        <v>-0.7</v>
      </c>
    </row>
    <row r="34" spans="2:140" outlineLevel="1" x14ac:dyDescent="0.2">
      <c r="B34" s="141" t="s">
        <v>146</v>
      </c>
      <c r="C34" s="58" t="s">
        <v>246</v>
      </c>
      <c r="D34" s="58" t="s">
        <v>246</v>
      </c>
      <c r="E34" s="58" t="s">
        <v>246</v>
      </c>
      <c r="F34" s="58" t="s">
        <v>246</v>
      </c>
      <c r="G34" s="140" t="s">
        <v>246</v>
      </c>
    </row>
    <row r="35" spans="2:140" outlineLevel="1" x14ac:dyDescent="0.2">
      <c r="B35" s="141" t="s">
        <v>147</v>
      </c>
      <c r="C35" s="59">
        <v>-4.4000000000000004</v>
      </c>
      <c r="D35" s="59">
        <v>-2.8</v>
      </c>
      <c r="E35" s="59">
        <v>-3.1</v>
      </c>
      <c r="F35" s="59">
        <v>-2.5</v>
      </c>
      <c r="G35" s="142">
        <v>-2.9</v>
      </c>
    </row>
    <row r="36" spans="2:140" outlineLevel="1" x14ac:dyDescent="0.2">
      <c r="B36" s="141" t="s">
        <v>132</v>
      </c>
      <c r="C36" s="59">
        <v>-0.8</v>
      </c>
      <c r="D36" s="59">
        <v>-3</v>
      </c>
      <c r="E36" s="59">
        <v>-3</v>
      </c>
      <c r="F36" s="59">
        <v>-3.3</v>
      </c>
      <c r="G36" s="142">
        <v>-3.4</v>
      </c>
    </row>
    <row r="37" spans="2:140" outlineLevel="1" x14ac:dyDescent="0.2">
      <c r="B37" s="119" t="s">
        <v>148</v>
      </c>
      <c r="C37" s="58">
        <v>2.9</v>
      </c>
      <c r="D37" s="58">
        <v>2.2000000000000002</v>
      </c>
      <c r="E37" s="58">
        <v>2.7</v>
      </c>
      <c r="F37" s="58">
        <v>1.8</v>
      </c>
      <c r="G37" s="140">
        <v>1.9</v>
      </c>
    </row>
    <row r="38" spans="2:140" outlineLevel="1" x14ac:dyDescent="0.2">
      <c r="B38" s="141" t="s">
        <v>149</v>
      </c>
      <c r="C38" s="59">
        <v>-0.4</v>
      </c>
      <c r="D38" s="59">
        <v>-1.7</v>
      </c>
      <c r="E38" s="59">
        <v>-1.5</v>
      </c>
      <c r="F38" s="59">
        <v>-1.5</v>
      </c>
      <c r="G38" s="142">
        <v>-1.7</v>
      </c>
    </row>
    <row r="39" spans="2:140" outlineLevel="1" x14ac:dyDescent="0.2">
      <c r="B39" s="141" t="s">
        <v>150</v>
      </c>
      <c r="C39" s="59">
        <v>1.3</v>
      </c>
      <c r="D39" s="59">
        <v>0.4</v>
      </c>
      <c r="E39" s="59">
        <v>0.7</v>
      </c>
      <c r="F39" s="59">
        <v>0</v>
      </c>
      <c r="G39" s="142">
        <v>0.4</v>
      </c>
    </row>
    <row r="40" spans="2:140" outlineLevel="1" x14ac:dyDescent="0.2">
      <c r="B40" s="141" t="s">
        <v>151</v>
      </c>
      <c r="C40" s="59">
        <v>1.4</v>
      </c>
      <c r="D40" s="59">
        <v>1.6</v>
      </c>
      <c r="E40" s="59">
        <v>1.7</v>
      </c>
      <c r="F40" s="59">
        <v>1.9</v>
      </c>
      <c r="G40" s="140">
        <v>2</v>
      </c>
      <c r="EJ40" s="20"/>
    </row>
    <row r="41" spans="2:140" outlineLevel="1" x14ac:dyDescent="0.2">
      <c r="B41" s="141" t="s">
        <v>132</v>
      </c>
      <c r="C41" s="59">
        <v>0.6</v>
      </c>
      <c r="D41" s="59">
        <v>1.9</v>
      </c>
      <c r="E41" s="59">
        <v>1.9</v>
      </c>
      <c r="F41" s="59">
        <v>1.4</v>
      </c>
      <c r="G41" s="142">
        <v>1.3</v>
      </c>
    </row>
    <row r="42" spans="2:140" outlineLevel="1" x14ac:dyDescent="0.2">
      <c r="B42" s="119" t="s">
        <v>126</v>
      </c>
      <c r="C42" s="58">
        <v>17.600000000000001</v>
      </c>
      <c r="D42" s="58">
        <v>20.2</v>
      </c>
      <c r="E42" s="58">
        <v>21.3</v>
      </c>
      <c r="F42" s="58">
        <v>22.5</v>
      </c>
      <c r="G42" s="140">
        <v>23.7</v>
      </c>
    </row>
    <row r="43" spans="2:140" outlineLevel="1" x14ac:dyDescent="0.2">
      <c r="B43" s="141" t="s">
        <v>127</v>
      </c>
      <c r="C43" s="59">
        <v>6.8</v>
      </c>
      <c r="D43" s="59">
        <v>6.4</v>
      </c>
      <c r="E43" s="59">
        <v>6.6</v>
      </c>
      <c r="F43" s="59">
        <v>6.6</v>
      </c>
      <c r="G43" s="142">
        <v>6.9</v>
      </c>
    </row>
    <row r="44" spans="2:140" outlineLevel="1" x14ac:dyDescent="0.2">
      <c r="B44" s="141" t="s">
        <v>152</v>
      </c>
      <c r="C44" s="59">
        <v>1.9</v>
      </c>
      <c r="D44" s="59">
        <v>1.9</v>
      </c>
      <c r="E44" s="59">
        <v>2</v>
      </c>
      <c r="F44" s="59">
        <v>1.9</v>
      </c>
      <c r="G44" s="142">
        <v>1.9</v>
      </c>
      <c r="EJ44" s="20"/>
    </row>
    <row r="45" spans="2:140" outlineLevel="1" x14ac:dyDescent="0.2">
      <c r="B45" s="141" t="s">
        <v>130</v>
      </c>
      <c r="C45" s="59">
        <v>9</v>
      </c>
      <c r="D45" s="59">
        <v>9.5</v>
      </c>
      <c r="E45" s="59">
        <v>10.1</v>
      </c>
      <c r="F45" s="59">
        <v>10.6</v>
      </c>
      <c r="G45" s="142">
        <v>11.1</v>
      </c>
    </row>
    <row r="46" spans="2:140" outlineLevel="1" x14ac:dyDescent="0.2">
      <c r="B46" s="141" t="s">
        <v>153</v>
      </c>
      <c r="C46" s="59">
        <v>-1.4</v>
      </c>
      <c r="D46" s="59">
        <v>-1.4</v>
      </c>
      <c r="E46" s="59">
        <v>-1.4</v>
      </c>
      <c r="F46" s="59">
        <v>-1.4</v>
      </c>
      <c r="G46" s="142">
        <v>-1.4</v>
      </c>
    </row>
    <row r="47" spans="2:140" outlineLevel="1" x14ac:dyDescent="0.2">
      <c r="B47" s="141" t="s">
        <v>132</v>
      </c>
      <c r="C47" s="59">
        <v>1.4</v>
      </c>
      <c r="D47" s="59">
        <v>3.7</v>
      </c>
      <c r="E47" s="59">
        <v>3.9</v>
      </c>
      <c r="F47" s="59">
        <v>4.8</v>
      </c>
      <c r="G47" s="142">
        <v>5.0999999999999996</v>
      </c>
    </row>
    <row r="48" spans="2:140" outlineLevel="1" x14ac:dyDescent="0.2">
      <c r="B48" s="119" t="s">
        <v>138</v>
      </c>
      <c r="C48" s="58">
        <v>0.4</v>
      </c>
      <c r="D48" s="58">
        <v>0.4</v>
      </c>
      <c r="E48" s="58">
        <v>0.5</v>
      </c>
      <c r="F48" s="58">
        <v>0.5</v>
      </c>
      <c r="G48" s="140">
        <v>0.5</v>
      </c>
    </row>
    <row r="49" spans="2:140" outlineLevel="1" x14ac:dyDescent="0.2">
      <c r="B49" s="141" t="s">
        <v>154</v>
      </c>
      <c r="C49" s="59">
        <v>0.4</v>
      </c>
      <c r="D49" s="59">
        <v>0.4</v>
      </c>
      <c r="E49" s="59">
        <v>0.5</v>
      </c>
      <c r="F49" s="59">
        <v>0.8</v>
      </c>
      <c r="G49" s="142">
        <v>1.1000000000000001</v>
      </c>
    </row>
    <row r="50" spans="2:140" outlineLevel="1" x14ac:dyDescent="0.2">
      <c r="B50" s="141" t="s">
        <v>132</v>
      </c>
      <c r="C50" s="58" t="s">
        <v>246</v>
      </c>
      <c r="D50" s="59" t="s">
        <v>246</v>
      </c>
      <c r="E50" s="58" t="s">
        <v>246</v>
      </c>
      <c r="F50" s="59">
        <v>-0.3</v>
      </c>
      <c r="G50" s="140">
        <v>-0.6</v>
      </c>
    </row>
    <row r="51" spans="2:140" outlineLevel="1" x14ac:dyDescent="0.2">
      <c r="B51" s="119" t="s">
        <v>155</v>
      </c>
      <c r="C51" s="58">
        <v>-0.9</v>
      </c>
      <c r="D51" s="58">
        <v>-0.9</v>
      </c>
      <c r="E51" s="58">
        <v>-1</v>
      </c>
      <c r="F51" s="58">
        <v>-1.1000000000000001</v>
      </c>
      <c r="G51" s="140">
        <v>-1.1000000000000001</v>
      </c>
    </row>
    <row r="52" spans="2:140" outlineLevel="1" x14ac:dyDescent="0.2">
      <c r="B52" s="141" t="s">
        <v>156</v>
      </c>
      <c r="C52" s="59">
        <v>0.1</v>
      </c>
      <c r="D52" s="58">
        <v>0.1</v>
      </c>
      <c r="E52" s="59">
        <v>0.1</v>
      </c>
      <c r="F52" s="58">
        <v>0</v>
      </c>
      <c r="G52" s="140">
        <v>0.1</v>
      </c>
    </row>
    <row r="53" spans="2:140" outlineLevel="1" x14ac:dyDescent="0.2">
      <c r="B53" s="141" t="s">
        <v>132</v>
      </c>
      <c r="C53" s="59">
        <v>-1</v>
      </c>
      <c r="D53" s="59">
        <v>-1</v>
      </c>
      <c r="E53" s="59">
        <v>-1.1000000000000001</v>
      </c>
      <c r="F53" s="59">
        <v>-1.1000000000000001</v>
      </c>
      <c r="G53" s="142">
        <v>-1.3</v>
      </c>
    </row>
    <row r="54" spans="2:140" outlineLevel="1" x14ac:dyDescent="0.2">
      <c r="B54" s="119" t="s">
        <v>157</v>
      </c>
      <c r="C54" s="58">
        <v>-0.1</v>
      </c>
      <c r="D54" s="58">
        <v>0</v>
      </c>
      <c r="E54" s="58">
        <v>0</v>
      </c>
      <c r="F54" s="58">
        <v>0.1</v>
      </c>
      <c r="G54" s="140">
        <v>0.1</v>
      </c>
    </row>
    <row r="55" spans="2:140" outlineLevel="1" x14ac:dyDescent="0.2">
      <c r="B55" s="143" t="s">
        <v>158</v>
      </c>
      <c r="C55" s="60">
        <v>14.2</v>
      </c>
      <c r="D55" s="60">
        <v>15.4</v>
      </c>
      <c r="E55" s="60">
        <v>16.8</v>
      </c>
      <c r="F55" s="60">
        <v>17.3</v>
      </c>
      <c r="G55" s="144">
        <v>18.100000000000001</v>
      </c>
      <c r="EJ55" s="17"/>
    </row>
    <row r="56" spans="2:140" outlineLevel="1" x14ac:dyDescent="0.2">
      <c r="B56" s="117" t="s">
        <v>159</v>
      </c>
      <c r="C56" s="61" t="s">
        <v>0</v>
      </c>
      <c r="D56" s="61" t="s">
        <v>0</v>
      </c>
      <c r="E56" s="62" t="s">
        <v>0</v>
      </c>
      <c r="F56" s="62" t="s">
        <v>0</v>
      </c>
      <c r="G56" s="145" t="s">
        <v>0</v>
      </c>
      <c r="H56" s="14" t="s">
        <v>0</v>
      </c>
    </row>
    <row r="57" spans="2:140" outlineLevel="1" x14ac:dyDescent="0.2">
      <c r="B57" s="119" t="s">
        <v>160</v>
      </c>
      <c r="C57" s="58">
        <v>3</v>
      </c>
      <c r="D57" s="58">
        <v>3.3</v>
      </c>
      <c r="E57" s="58">
        <v>3.3</v>
      </c>
      <c r="F57" s="58">
        <v>3.2</v>
      </c>
      <c r="G57" s="140">
        <v>3.3</v>
      </c>
    </row>
    <row r="58" spans="2:140" outlineLevel="1" x14ac:dyDescent="0.2">
      <c r="B58" s="119" t="s">
        <v>161</v>
      </c>
      <c r="C58" s="58">
        <v>-8.8000000000000007</v>
      </c>
      <c r="D58" s="58">
        <v>-12.1</v>
      </c>
      <c r="E58" s="58">
        <v>-12.6</v>
      </c>
      <c r="F58" s="58">
        <v>-12.4</v>
      </c>
      <c r="G58" s="140">
        <v>-11.7</v>
      </c>
    </row>
    <row r="59" spans="2:140" outlineLevel="1" x14ac:dyDescent="0.2">
      <c r="B59" s="119" t="s">
        <v>97</v>
      </c>
      <c r="C59" s="58">
        <v>-0.2</v>
      </c>
      <c r="D59" s="58">
        <v>0</v>
      </c>
      <c r="E59" s="58">
        <v>0</v>
      </c>
      <c r="F59" s="58">
        <v>0</v>
      </c>
      <c r="G59" s="140">
        <v>0</v>
      </c>
    </row>
    <row r="60" spans="2:140" outlineLevel="1" x14ac:dyDescent="0.2">
      <c r="B60" s="146" t="s">
        <v>162</v>
      </c>
      <c r="C60" s="64">
        <v>-6</v>
      </c>
      <c r="D60" s="64">
        <v>-8.8000000000000007</v>
      </c>
      <c r="E60" s="64">
        <v>-9.3000000000000007</v>
      </c>
      <c r="F60" s="64">
        <v>-9.1999999999999993</v>
      </c>
      <c r="G60" s="147">
        <v>-8.4</v>
      </c>
    </row>
    <row r="61" spans="2:140" ht="12" outlineLevel="1" thickBot="1" x14ac:dyDescent="0.25">
      <c r="B61" s="148" t="s">
        <v>163</v>
      </c>
      <c r="C61" s="12">
        <v>-20</v>
      </c>
      <c r="D61" s="12">
        <v>-18.7</v>
      </c>
      <c r="E61" s="12">
        <v>-30.9</v>
      </c>
      <c r="F61" s="12">
        <v>14.4</v>
      </c>
      <c r="G61" s="149">
        <v>-147.69999999999999</v>
      </c>
    </row>
    <row r="62" spans="2:140" outlineLevel="1" x14ac:dyDescent="0.2">
      <c r="B62" s="150" t="s">
        <v>41</v>
      </c>
      <c r="C62" s="15" t="s">
        <v>0</v>
      </c>
      <c r="D62" s="15" t="s">
        <v>0</v>
      </c>
      <c r="E62" s="15" t="s">
        <v>0</v>
      </c>
      <c r="F62" s="15" t="s">
        <v>0</v>
      </c>
      <c r="G62" s="151" t="s">
        <v>0</v>
      </c>
    </row>
    <row r="63" spans="2:140" outlineLevel="1" x14ac:dyDescent="0.2">
      <c r="B63" s="119" t="s">
        <v>164</v>
      </c>
      <c r="C63" s="15" t="s">
        <v>0</v>
      </c>
      <c r="D63" s="15" t="s">
        <v>0</v>
      </c>
      <c r="E63" s="15" t="s">
        <v>0</v>
      </c>
      <c r="F63" s="15" t="s">
        <v>0</v>
      </c>
      <c r="G63" s="151" t="s">
        <v>0</v>
      </c>
    </row>
    <row r="64" spans="2:140" outlineLevel="1" x14ac:dyDescent="0.2">
      <c r="B64" s="119" t="s">
        <v>267</v>
      </c>
      <c r="C64" s="58">
        <v>5.6</v>
      </c>
      <c r="D64" s="58">
        <v>3.5</v>
      </c>
      <c r="E64" s="58">
        <v>4.0999999999999996</v>
      </c>
      <c r="F64" s="58">
        <v>3.1</v>
      </c>
      <c r="G64" s="140">
        <v>-0.8</v>
      </c>
    </row>
    <row r="65" spans="2:7" ht="12" outlineLevel="1" thickBot="1" x14ac:dyDescent="0.25">
      <c r="B65" s="127" t="s">
        <v>268</v>
      </c>
      <c r="C65" s="152">
        <v>0.6</v>
      </c>
      <c r="D65" s="152">
        <v>3</v>
      </c>
      <c r="E65" s="152">
        <v>3</v>
      </c>
      <c r="F65" s="152">
        <v>3.5</v>
      </c>
      <c r="G65" s="153">
        <v>3.4</v>
      </c>
    </row>
    <row r="66" spans="2:7" outlineLevel="1" x14ac:dyDescent="0.2">
      <c r="B66" s="14" t="s">
        <v>0</v>
      </c>
    </row>
    <row r="67" spans="2:7" ht="22.5" customHeight="1" outlineLevel="1" x14ac:dyDescent="0.2">
      <c r="B67" s="178" t="s">
        <v>0</v>
      </c>
      <c r="C67" s="178"/>
    </row>
    <row r="68" spans="2:7" ht="22.5" customHeight="1" outlineLevel="1" x14ac:dyDescent="0.2">
      <c r="B68" s="179" t="s">
        <v>0</v>
      </c>
      <c r="C68" s="179"/>
    </row>
    <row r="70" spans="2:7" hidden="1" outlineLevel="1" x14ac:dyDescent="0.2">
      <c r="B70" s="22" t="s">
        <v>167</v>
      </c>
      <c r="C70" s="23"/>
      <c r="D70" s="23"/>
      <c r="E70" s="23"/>
      <c r="F70" s="23"/>
      <c r="G70" s="23"/>
    </row>
    <row r="71" spans="2:7" hidden="1" outlineLevel="1" x14ac:dyDescent="0.2">
      <c r="B71" s="24" t="s">
        <v>168</v>
      </c>
      <c r="C71" s="16">
        <f>+[4]NAAs!C264</f>
        <v>0</v>
      </c>
      <c r="D71" s="16">
        <f>+[4]NAAs!D264</f>
        <v>0</v>
      </c>
      <c r="E71" s="16">
        <f>+[4]NAAs!E264</f>
        <v>0</v>
      </c>
      <c r="F71" s="16">
        <f>+[4]NAAs!F264</f>
        <v>0</v>
      </c>
      <c r="G71" s="16">
        <f>+[4]NAAs!G264</f>
        <v>0</v>
      </c>
    </row>
    <row r="72" spans="2:7" hidden="1" outlineLevel="1" x14ac:dyDescent="0.2">
      <c r="B72" s="24" t="s">
        <v>169</v>
      </c>
      <c r="C72" s="16">
        <f>+[4]NAAs!C244</f>
        <v>25.380215</v>
      </c>
      <c r="D72" s="16">
        <f>+[4]NAAs!D244</f>
        <v>20.117062000000001</v>
      </c>
      <c r="E72" s="16">
        <f>+[4]NAAs!E244</f>
        <v>23.367312999999999</v>
      </c>
      <c r="F72" s="16">
        <f>+[4]NAAs!F244</f>
        <v>25.307979</v>
      </c>
      <c r="G72" s="16">
        <f>+[4]NAAs!G244</f>
        <v>10.078887000000016</v>
      </c>
    </row>
    <row r="73" spans="2:7" hidden="1" outlineLevel="1" x14ac:dyDescent="0.2">
      <c r="B73" s="24" t="s">
        <v>170</v>
      </c>
      <c r="C73" s="16">
        <f>+[4]NAAs!C277</f>
        <v>4.085</v>
      </c>
      <c r="D73" s="16">
        <f>+[4]NAAs!D277</f>
        <v>2.6560000000000001</v>
      </c>
      <c r="E73" s="16">
        <f>+[4]NAAs!E277</f>
        <v>2.1040000000000001</v>
      </c>
      <c r="F73" s="16">
        <f>+[4]NAAs!F277</f>
        <v>2.044</v>
      </c>
      <c r="G73" s="16">
        <f>+[4]NAAs!G277</f>
        <v>201.67699999999999</v>
      </c>
    </row>
    <row r="74" spans="2:7" hidden="1" outlineLevel="1" x14ac:dyDescent="0.2">
      <c r="B74" s="24" t="s">
        <v>171</v>
      </c>
      <c r="C74" s="16">
        <f>+'[4]NAA PEF data'!H51/1000</f>
        <v>-2.9000000000000001E-2</v>
      </c>
      <c r="D74" s="16">
        <f>+'[4]NAA PEF data'!I51/1000</f>
        <v>0</v>
      </c>
      <c r="E74" s="16">
        <f>+'[4]NAA PEF data'!J51/1000</f>
        <v>-7.8E-2</v>
      </c>
      <c r="F74" s="16">
        <f>+'[4]NAA PEF data'!K51/1000</f>
        <v>0</v>
      </c>
      <c r="G74" s="16">
        <f>+'[4]NAA PEF data'!L51/1000</f>
        <v>0</v>
      </c>
    </row>
    <row r="75" spans="2:7" hidden="1" outlineLevel="1" x14ac:dyDescent="0.2">
      <c r="B75" s="24" t="s">
        <v>172</v>
      </c>
      <c r="C75" s="16">
        <f>+'[4]NAA PEF data'!H56/1000</f>
        <v>1.3120000000000001</v>
      </c>
      <c r="D75" s="16">
        <f>+'[4]NAA PEF data'!I56/1000</f>
        <v>1.361</v>
      </c>
      <c r="E75" s="16">
        <f>+'[4]NAA PEF data'!J56/1000</f>
        <v>1.5069999999999999</v>
      </c>
      <c r="F75" s="16">
        <f>+'[4]NAA PEF data'!K56/1000</f>
        <v>1.9159999999999999</v>
      </c>
      <c r="G75" s="16">
        <f>+'[4]NAA PEF data'!L56/1000</f>
        <v>0.79716120981122429</v>
      </c>
    </row>
    <row r="76" spans="2:7" hidden="1" outlineLevel="1" x14ac:dyDescent="0.2">
      <c r="B76" s="21"/>
      <c r="C76" s="16"/>
      <c r="D76" s="16"/>
      <c r="E76" s="16"/>
      <c r="F76" s="16"/>
      <c r="G76" s="16"/>
    </row>
    <row r="77" spans="2:7" hidden="1" outlineLevel="1" x14ac:dyDescent="0.2">
      <c r="B77" s="25" t="s">
        <v>173</v>
      </c>
      <c r="C77" s="26"/>
      <c r="D77" s="26"/>
      <c r="E77" s="26"/>
      <c r="F77" s="26"/>
      <c r="G77" s="26"/>
    </row>
    <row r="78" spans="2:7" hidden="1" outlineLevel="1" x14ac:dyDescent="0.2">
      <c r="B78" s="24" t="s">
        <v>174</v>
      </c>
      <c r="C78" s="16"/>
      <c r="D78" s="16"/>
      <c r="E78" s="16"/>
      <c r="F78" s="16"/>
      <c r="G78" s="16"/>
    </row>
    <row r="79" spans="2:7" hidden="1" outlineLevel="1" x14ac:dyDescent="0.2">
      <c r="B79" s="27" t="s">
        <v>175</v>
      </c>
      <c r="C79" s="16"/>
      <c r="D79" s="16"/>
      <c r="E79" s="16"/>
      <c r="F79" s="16"/>
      <c r="G79" s="16"/>
    </row>
    <row r="80" spans="2:7" hidden="1" outlineLevel="1" x14ac:dyDescent="0.2">
      <c r="B80" s="27" t="s">
        <v>176</v>
      </c>
      <c r="C80" s="16"/>
      <c r="D80" s="16"/>
      <c r="E80" s="16"/>
      <c r="F80" s="16"/>
      <c r="G80" s="16"/>
    </row>
    <row r="81" spans="2:7" hidden="1" outlineLevel="1" x14ac:dyDescent="0.2">
      <c r="B81" s="27" t="s">
        <v>177</v>
      </c>
      <c r="C81" s="16"/>
      <c r="D81" s="16"/>
      <c r="E81" s="16"/>
      <c r="F81" s="16"/>
      <c r="G81" s="16"/>
    </row>
    <row r="82" spans="2:7" hidden="1" outlineLevel="1" x14ac:dyDescent="0.2">
      <c r="B82" s="24" t="s">
        <v>178</v>
      </c>
      <c r="C82" s="16"/>
      <c r="D82" s="16"/>
      <c r="E82" s="16"/>
      <c r="F82" s="16"/>
      <c r="G82" s="16"/>
    </row>
    <row r="83" spans="2:7" hidden="1" outlineLevel="1" x14ac:dyDescent="0.2">
      <c r="B83" s="24" t="s">
        <v>179</v>
      </c>
      <c r="C83" s="16"/>
      <c r="D83" s="16"/>
      <c r="E83" s="16"/>
      <c r="F83" s="16"/>
      <c r="G83" s="16"/>
    </row>
    <row r="84" spans="2:7" hidden="1" outlineLevel="1" x14ac:dyDescent="0.2">
      <c r="B84" s="24" t="s">
        <v>180</v>
      </c>
      <c r="C84" s="16"/>
      <c r="D84" s="16"/>
      <c r="E84" s="16"/>
      <c r="F84" s="16"/>
      <c r="G84" s="16"/>
    </row>
    <row r="85" spans="2:7" hidden="1" outlineLevel="1" x14ac:dyDescent="0.2">
      <c r="B85" s="24" t="s">
        <v>181</v>
      </c>
      <c r="C85" s="16"/>
      <c r="D85" s="16"/>
      <c r="E85" s="16"/>
      <c r="F85" s="16"/>
      <c r="G85" s="16"/>
    </row>
    <row r="86" spans="2:7" hidden="1" outlineLevel="1" x14ac:dyDescent="0.2">
      <c r="B86" s="24" t="s">
        <v>182</v>
      </c>
      <c r="C86" s="16"/>
      <c r="D86" s="16"/>
      <c r="E86" s="16"/>
      <c r="F86" s="16"/>
      <c r="G86" s="16"/>
    </row>
    <row r="87" spans="2:7" hidden="1" outlineLevel="1" x14ac:dyDescent="0.2">
      <c r="B87" s="24" t="s">
        <v>183</v>
      </c>
      <c r="C87" s="16"/>
      <c r="D87" s="16"/>
      <c r="E87" s="16"/>
      <c r="F87" s="16"/>
      <c r="G87" s="16"/>
    </row>
    <row r="88" spans="2:7" hidden="1" outlineLevel="1" x14ac:dyDescent="0.2">
      <c r="B88" s="24" t="s">
        <v>184</v>
      </c>
      <c r="C88" s="16"/>
      <c r="D88" s="16"/>
      <c r="E88" s="16"/>
      <c r="F88" s="16"/>
      <c r="G88" s="16"/>
    </row>
    <row r="89" spans="2:7" hidden="1" outlineLevel="1" x14ac:dyDescent="0.2">
      <c r="B89" s="24" t="s">
        <v>185</v>
      </c>
      <c r="C89" s="16"/>
      <c r="D89" s="16"/>
      <c r="E89" s="16"/>
      <c r="F89" s="16"/>
      <c r="G89" s="16"/>
    </row>
    <row r="90" spans="2:7" hidden="1" outlineLevel="1" x14ac:dyDescent="0.2">
      <c r="B90" s="24" t="s">
        <v>186</v>
      </c>
      <c r="C90" s="16"/>
      <c r="D90" s="16"/>
      <c r="E90" s="16"/>
      <c r="F90" s="16"/>
      <c r="G90" s="16"/>
    </row>
    <row r="91" spans="2:7" hidden="1" outlineLevel="1" x14ac:dyDescent="0.2">
      <c r="B91" s="24" t="s">
        <v>187</v>
      </c>
      <c r="C91" s="16"/>
      <c r="D91" s="16"/>
      <c r="E91" s="16"/>
      <c r="F91" s="16"/>
      <c r="G91" s="16"/>
    </row>
    <row r="92" spans="2:7" hidden="1" outlineLevel="1" x14ac:dyDescent="0.2">
      <c r="B92" s="24" t="s">
        <v>188</v>
      </c>
      <c r="C92" s="16"/>
      <c r="D92" s="16"/>
      <c r="E92" s="16"/>
      <c r="F92" s="16"/>
      <c r="G92" s="16"/>
    </row>
    <row r="93" spans="2:7" hidden="1" outlineLevel="1" x14ac:dyDescent="0.2">
      <c r="B93" s="24" t="s">
        <v>189</v>
      </c>
      <c r="C93" s="16"/>
      <c r="D93" s="16"/>
      <c r="E93" s="16"/>
      <c r="F93" s="16"/>
      <c r="G93" s="16"/>
    </row>
    <row r="94" spans="2:7" hidden="1" outlineLevel="1" x14ac:dyDescent="0.2">
      <c r="B94" s="24" t="s">
        <v>190</v>
      </c>
      <c r="C94" s="16"/>
      <c r="D94" s="16"/>
      <c r="E94" s="16"/>
      <c r="F94" s="16"/>
      <c r="G94" s="16"/>
    </row>
    <row r="95" spans="2:7" hidden="1" outlineLevel="1" x14ac:dyDescent="0.2">
      <c r="B95" s="24" t="s">
        <v>191</v>
      </c>
      <c r="C95" s="16"/>
      <c r="D95" s="16"/>
      <c r="E95" s="16"/>
      <c r="F95" s="16"/>
      <c r="G95" s="16"/>
    </row>
    <row r="96" spans="2:7" hidden="1" outlineLevel="1" x14ac:dyDescent="0.2">
      <c r="B96" s="24" t="s">
        <v>192</v>
      </c>
      <c r="C96" s="16"/>
      <c r="D96" s="16"/>
      <c r="E96" s="16"/>
      <c r="F96" s="16"/>
      <c r="G96" s="16"/>
    </row>
    <row r="97" spans="2:7" hidden="1" outlineLevel="1" x14ac:dyDescent="0.2">
      <c r="B97" s="22" t="s">
        <v>193</v>
      </c>
      <c r="C97" s="29"/>
      <c r="D97" s="29"/>
      <c r="E97" s="29"/>
      <c r="F97" s="16"/>
      <c r="G97" s="16"/>
    </row>
    <row r="98" spans="2:7" hidden="1" outlineLevel="1" x14ac:dyDescent="0.2">
      <c r="B98" s="24" t="s">
        <v>194</v>
      </c>
      <c r="C98" s="16"/>
      <c r="D98" s="16"/>
      <c r="E98" s="16"/>
      <c r="F98" s="16"/>
      <c r="G98" s="16"/>
    </row>
    <row r="99" spans="2:7" hidden="1" outlineLevel="1" x14ac:dyDescent="0.2">
      <c r="B99" s="24" t="s">
        <v>195</v>
      </c>
      <c r="C99" s="16"/>
      <c r="D99" s="16"/>
      <c r="E99" s="16"/>
      <c r="F99" s="16"/>
      <c r="G99" s="16"/>
    </row>
    <row r="100" spans="2:7" hidden="1" outlineLevel="1" x14ac:dyDescent="0.2">
      <c r="B100" s="24" t="s">
        <v>196</v>
      </c>
      <c r="C100" s="16"/>
      <c r="D100" s="16"/>
      <c r="E100" s="16"/>
      <c r="F100" s="16"/>
      <c r="G100" s="16"/>
    </row>
    <row r="101" spans="2:7" hidden="1" outlineLevel="1" x14ac:dyDescent="0.2">
      <c r="B101" s="24" t="s">
        <v>197</v>
      </c>
      <c r="C101" s="16"/>
      <c r="D101" s="16"/>
      <c r="E101" s="16"/>
      <c r="F101" s="16"/>
      <c r="G101" s="16"/>
    </row>
    <row r="102" spans="2:7" hidden="1" outlineLevel="1" x14ac:dyDescent="0.2">
      <c r="B102" s="24" t="s">
        <v>198</v>
      </c>
      <c r="C102" s="16"/>
      <c r="D102" s="16"/>
      <c r="E102" s="16"/>
      <c r="F102" s="16"/>
      <c r="G102" s="16"/>
    </row>
    <row r="103" spans="2:7" hidden="1" outlineLevel="1" x14ac:dyDescent="0.2">
      <c r="B103" s="24" t="s">
        <v>199</v>
      </c>
      <c r="C103" s="16"/>
      <c r="D103" s="16"/>
      <c r="E103" s="16"/>
      <c r="F103" s="16"/>
      <c r="G103" s="16"/>
    </row>
    <row r="104" spans="2:7" hidden="1" outlineLevel="1" x14ac:dyDescent="0.2">
      <c r="B104" s="22" t="s">
        <v>200</v>
      </c>
      <c r="C104" s="29"/>
      <c r="D104" s="29"/>
      <c r="E104" s="29"/>
      <c r="F104" s="16"/>
      <c r="G104" s="16"/>
    </row>
    <row r="105" spans="2:7" hidden="1" outlineLevel="1" x14ac:dyDescent="0.2">
      <c r="B105" s="24" t="s">
        <v>201</v>
      </c>
      <c r="C105" s="16"/>
      <c r="D105" s="16"/>
      <c r="E105" s="16"/>
      <c r="F105" s="16"/>
      <c r="G105" s="16"/>
    </row>
    <row r="106" spans="2:7" hidden="1" outlineLevel="1" x14ac:dyDescent="0.2">
      <c r="B106" s="24" t="s">
        <v>202</v>
      </c>
      <c r="C106" s="16"/>
      <c r="D106" s="16"/>
      <c r="E106" s="16"/>
      <c r="F106" s="16"/>
      <c r="G106" s="16"/>
    </row>
    <row r="107" spans="2:7" hidden="1" outlineLevel="1" x14ac:dyDescent="0.2">
      <c r="B107" s="24" t="s">
        <v>197</v>
      </c>
      <c r="C107" s="16"/>
      <c r="D107" s="16"/>
      <c r="E107" s="16"/>
      <c r="F107" s="16"/>
      <c r="G107" s="16"/>
    </row>
    <row r="108" spans="2:7" hidden="1" outlineLevel="1" x14ac:dyDescent="0.2">
      <c r="B108" s="24" t="s">
        <v>203</v>
      </c>
      <c r="C108" s="16"/>
      <c r="D108" s="16"/>
      <c r="E108" s="16"/>
      <c r="F108" s="16"/>
      <c r="G108" s="16"/>
    </row>
    <row r="109" spans="2:7" hidden="1" outlineLevel="1" x14ac:dyDescent="0.2">
      <c r="B109" s="24" t="s">
        <v>204</v>
      </c>
      <c r="C109" s="16"/>
      <c r="D109" s="16"/>
      <c r="E109" s="16"/>
      <c r="F109" s="16"/>
      <c r="G109" s="16"/>
    </row>
    <row r="110" spans="2:7" hidden="1" outlineLevel="1" x14ac:dyDescent="0.2">
      <c r="B110" s="22" t="s">
        <v>205</v>
      </c>
      <c r="C110" s="29"/>
      <c r="D110" s="29"/>
      <c r="E110" s="29"/>
      <c r="F110" s="16"/>
      <c r="G110" s="16"/>
    </row>
    <row r="111" spans="2:7" hidden="1" outlineLevel="1" x14ac:dyDescent="0.2">
      <c r="B111" s="24" t="s">
        <v>206</v>
      </c>
      <c r="C111" s="16"/>
      <c r="D111" s="16"/>
      <c r="E111" s="16"/>
      <c r="F111" s="16"/>
      <c r="G111" s="16"/>
    </row>
    <row r="112" spans="2:7" hidden="1" outlineLevel="1" x14ac:dyDescent="0.2">
      <c r="B112" s="24" t="s">
        <v>207</v>
      </c>
      <c r="C112" s="16"/>
      <c r="D112" s="16"/>
      <c r="E112" s="16"/>
      <c r="F112" s="16"/>
      <c r="G112" s="16"/>
    </row>
    <row r="113" spans="2:7" hidden="1" outlineLevel="1" x14ac:dyDescent="0.2">
      <c r="B113" s="24" t="s">
        <v>208</v>
      </c>
      <c r="C113" s="16"/>
      <c r="D113" s="16"/>
      <c r="E113" s="16"/>
      <c r="F113" s="16"/>
      <c r="G113" s="16"/>
    </row>
    <row r="114" spans="2:7" hidden="1" outlineLevel="1" x14ac:dyDescent="0.2">
      <c r="B114" s="24" t="s">
        <v>197</v>
      </c>
      <c r="C114" s="16"/>
      <c r="D114" s="16"/>
      <c r="E114" s="16"/>
      <c r="F114" s="16"/>
      <c r="G114" s="16"/>
    </row>
    <row r="115" spans="2:7" hidden="1" outlineLevel="1" x14ac:dyDescent="0.2">
      <c r="B115" s="24" t="s">
        <v>209</v>
      </c>
      <c r="C115" s="16"/>
      <c r="D115" s="16"/>
      <c r="E115" s="16"/>
      <c r="F115" s="16"/>
      <c r="G115" s="16"/>
    </row>
    <row r="116" spans="2:7" hidden="1" outlineLevel="1" x14ac:dyDescent="0.2">
      <c r="B116" s="24" t="s">
        <v>210</v>
      </c>
      <c r="C116" s="16"/>
      <c r="D116" s="16"/>
      <c r="E116" s="16"/>
      <c r="F116" s="16"/>
      <c r="G116" s="16"/>
    </row>
    <row r="117" spans="2:7" hidden="1" outlineLevel="1" x14ac:dyDescent="0.2">
      <c r="B117" s="22" t="s">
        <v>211</v>
      </c>
      <c r="C117" s="29"/>
      <c r="D117" s="29"/>
      <c r="E117" s="29"/>
      <c r="F117" s="16"/>
      <c r="G117" s="16"/>
    </row>
    <row r="118" spans="2:7" hidden="1" outlineLevel="1" x14ac:dyDescent="0.2">
      <c r="B118" s="24" t="s">
        <v>212</v>
      </c>
      <c r="C118" s="16"/>
      <c r="D118" s="16"/>
      <c r="E118" s="16"/>
      <c r="F118" s="16"/>
      <c r="G118" s="16"/>
    </row>
    <row r="119" spans="2:7" hidden="1" outlineLevel="1" x14ac:dyDescent="0.2">
      <c r="B119" s="30" t="s">
        <v>197</v>
      </c>
      <c r="C119" s="31"/>
      <c r="D119" s="31"/>
      <c r="E119" s="31"/>
      <c r="F119" s="16"/>
      <c r="G119" s="16"/>
    </row>
    <row r="120" spans="2:7" collapsed="1" x14ac:dyDescent="0.2">
      <c r="B120" s="21"/>
      <c r="C120" s="16"/>
      <c r="D120" s="16"/>
      <c r="E120" s="16"/>
      <c r="F120" s="16"/>
      <c r="G120" s="16"/>
    </row>
    <row r="122" spans="2:7" hidden="1" outlineLevel="1" x14ac:dyDescent="0.2">
      <c r="B122" s="28" t="s">
        <v>213</v>
      </c>
      <c r="C122" s="32" t="e">
        <f>#REF!-SUM(#REF!)</f>
        <v>#REF!</v>
      </c>
      <c r="D122" s="32" t="e">
        <f>#REF!-SUM(#REF!)</f>
        <v>#REF!</v>
      </c>
      <c r="E122" s="32" t="e">
        <f>#REF!-SUM(#REF!)</f>
        <v>#REF!</v>
      </c>
      <c r="F122" s="32" t="e">
        <f>#REF!-SUM(#REF!)</f>
        <v>#REF!</v>
      </c>
      <c r="G122" s="32" t="e">
        <f>#REF!-SUM(#REF!)</f>
        <v>#REF!</v>
      </c>
    </row>
    <row r="123" spans="2:7" hidden="1" outlineLevel="1" x14ac:dyDescent="0.2">
      <c r="C123" s="32" t="e">
        <f>#REF!-SUM(#REF!)</f>
        <v>#REF!</v>
      </c>
      <c r="D123" s="32" t="e">
        <f>#REF!-SUM(#REF!)</f>
        <v>#REF!</v>
      </c>
      <c r="E123" s="32" t="e">
        <f>#REF!-SUM(#REF!)</f>
        <v>#REF!</v>
      </c>
      <c r="F123" s="32" t="e">
        <f>#REF!-SUM(#REF!)</f>
        <v>#REF!</v>
      </c>
      <c r="G123" s="32" t="e">
        <f>#REF!-SUM(#REF!)</f>
        <v>#REF!</v>
      </c>
    </row>
    <row r="124" spans="2:7" hidden="1" outlineLevel="1" x14ac:dyDescent="0.2">
      <c r="C124" s="32" t="e">
        <f>#REF!-#REF!-#REF!-#REF!</f>
        <v>#REF!</v>
      </c>
      <c r="D124" s="32" t="e">
        <f>#REF!-#REF!-#REF!-#REF!</f>
        <v>#REF!</v>
      </c>
      <c r="E124" s="32" t="e">
        <f>#REF!-#REF!-#REF!-#REF!</f>
        <v>#REF!</v>
      </c>
      <c r="F124" s="32" t="e">
        <f>#REF!-#REF!-#REF!-#REF!</f>
        <v>#REF!</v>
      </c>
      <c r="G124" s="32" t="e">
        <f>#REF!-#REF!-#REF!-#REF!</f>
        <v>#REF!</v>
      </c>
    </row>
    <row r="125" spans="2:7" hidden="1" outlineLevel="1" x14ac:dyDescent="0.2">
      <c r="C125" s="32" t="e">
        <f>#REF!-SUM(#REF!)</f>
        <v>#REF!</v>
      </c>
      <c r="D125" s="32" t="e">
        <f>#REF!-SUM(#REF!)</f>
        <v>#REF!</v>
      </c>
      <c r="E125" s="32" t="e">
        <f>#REF!-SUM(#REF!)</f>
        <v>#REF!</v>
      </c>
      <c r="F125" s="32" t="e">
        <f>#REF!-SUM(#REF!)</f>
        <v>#REF!</v>
      </c>
      <c r="G125" s="32" t="e">
        <f>#REF!-SUM(#REF!)</f>
        <v>#REF!</v>
      </c>
    </row>
    <row r="126" spans="2:7" hidden="1" outlineLevel="1" x14ac:dyDescent="0.2">
      <c r="C126" s="32" t="e">
        <f>#REF!-SUM(#REF!)</f>
        <v>#REF!</v>
      </c>
      <c r="D126" s="32" t="e">
        <f>#REF!-SUM(#REF!)</f>
        <v>#REF!</v>
      </c>
      <c r="E126" s="32" t="e">
        <f>#REF!-SUM(#REF!)</f>
        <v>#REF!</v>
      </c>
      <c r="F126" s="32" t="e">
        <f>#REF!-SUM(#REF!)</f>
        <v>#REF!</v>
      </c>
      <c r="G126" s="32" t="e">
        <f>#REF!-SUM(#REF!)</f>
        <v>#REF!</v>
      </c>
    </row>
    <row r="127" spans="2:7" hidden="1" outlineLevel="1" x14ac:dyDescent="0.2">
      <c r="C127" s="32" t="e">
        <f>#REF!-#REF!-#REF!</f>
        <v>#REF!</v>
      </c>
      <c r="D127" s="32" t="e">
        <f>#REF!-#REF!-#REF!</f>
        <v>#REF!</v>
      </c>
      <c r="E127" s="32" t="e">
        <f>#REF!-#REF!-#REF!</f>
        <v>#REF!</v>
      </c>
      <c r="F127" s="32" t="e">
        <f>#REF!-#REF!-#REF!</f>
        <v>#REF!</v>
      </c>
      <c r="G127" s="32" t="e">
        <f>#REF!-#REF!-#REF!</f>
        <v>#REF!</v>
      </c>
    </row>
    <row r="128" spans="2:7" hidden="1" outlineLevel="1" x14ac:dyDescent="0.2">
      <c r="C128" s="32">
        <f>C5-SUM(C6:C12)</f>
        <v>-0.19999999999999929</v>
      </c>
      <c r="D128" s="32">
        <f>D5-SUM(D6:D12)</f>
        <v>9.9999999999997868E-2</v>
      </c>
      <c r="E128" s="32">
        <f>E5-SUM(E6:E12)</f>
        <v>-0.10000000000000142</v>
      </c>
      <c r="F128" s="32">
        <f>F5-SUM(F6:F12)</f>
        <v>0.10000000000000142</v>
      </c>
      <c r="G128" s="32">
        <f>G5-SUM(G6:G12)</f>
        <v>0.19999999999999929</v>
      </c>
    </row>
    <row r="129" spans="3:7" hidden="1" outlineLevel="1" x14ac:dyDescent="0.2">
      <c r="C129" s="32">
        <f>C16-SUM(C17:C19)</f>
        <v>0</v>
      </c>
      <c r="D129" s="32">
        <f>D16-SUM(D17:D19)</f>
        <v>9.9999999999999978E-2</v>
      </c>
      <c r="E129" s="32">
        <f>E16-SUM(E17:E19)</f>
        <v>0</v>
      </c>
      <c r="F129" s="32">
        <f>F16-SUM(F17:F19)</f>
        <v>0</v>
      </c>
      <c r="G129" s="32">
        <f>G16-SUM(G17:G19)</f>
        <v>0</v>
      </c>
    </row>
    <row r="130" spans="3:7" hidden="1" outlineLevel="1" x14ac:dyDescent="0.2">
      <c r="C130" s="32">
        <f>C23-SUM(C24:C27)</f>
        <v>0</v>
      </c>
      <c r="D130" s="32">
        <f>D23-SUM(D24:D27)</f>
        <v>-9.9999999999999645E-2</v>
      </c>
      <c r="E130" s="32">
        <f>E23-SUM(E24:E27)</f>
        <v>0.10000000000000053</v>
      </c>
      <c r="F130" s="32">
        <f>F23-SUM(F24:F27)</f>
        <v>0</v>
      </c>
      <c r="G130" s="32">
        <f>G23-SUM(G24:G27)</f>
        <v>0.10000000000000053</v>
      </c>
    </row>
    <row r="131" spans="3:7" hidden="1" outlineLevel="1" x14ac:dyDescent="0.2">
      <c r="C131" s="32">
        <f>C30-C5-C13-C16-C20-C23</f>
        <v>0</v>
      </c>
      <c r="D131" s="32">
        <f>D30-D5-D13-D16-D20-D23</f>
        <v>9.999999999999698E-2</v>
      </c>
      <c r="E131" s="32">
        <f>E30-E5-E13-E16-E20-E23</f>
        <v>9.9999999999999201E-2</v>
      </c>
      <c r="F131" s="32">
        <f>F30-F5-F13-F16-F20-F23</f>
        <v>0</v>
      </c>
      <c r="G131" s="32">
        <f>G30-G5-G13-G16-G20-G23</f>
        <v>-9.9999999999998757E-2</v>
      </c>
    </row>
    <row r="132" spans="3:7" hidden="1" outlineLevel="1" x14ac:dyDescent="0.2">
      <c r="C132" s="32">
        <f>C32-SUM(C33:C36)</f>
        <v>9.9999999999999645E-2</v>
      </c>
      <c r="D132" s="32">
        <f>D32-SUM(D33:D36)</f>
        <v>-9.9999999999999645E-2</v>
      </c>
      <c r="E132" s="32">
        <f>E32-SUM(E33:E36)</f>
        <v>-9.9999999999999645E-2</v>
      </c>
      <c r="F132" s="32">
        <f>F32-SUM(F33:F36)</f>
        <v>9.9999999999999645E-2</v>
      </c>
      <c r="G132" s="32">
        <f>G32-SUM(G33:G36)</f>
        <v>9.9999999999999645E-2</v>
      </c>
    </row>
    <row r="133" spans="3:7" hidden="1" outlineLevel="1" x14ac:dyDescent="0.2">
      <c r="C133" s="18">
        <f>C37-SUM(C38:C41)</f>
        <v>0</v>
      </c>
      <c r="D133" s="18">
        <f>D37-SUM(D38:D41)</f>
        <v>0</v>
      </c>
      <c r="E133" s="18">
        <f>E37-SUM(E38:E41)</f>
        <v>-9.9999999999999645E-2</v>
      </c>
      <c r="F133" s="18">
        <f>F37-SUM(F38:F41)</f>
        <v>0</v>
      </c>
      <c r="G133" s="18">
        <f>G37-SUM(G38:G41)</f>
        <v>-0.10000000000000009</v>
      </c>
    </row>
    <row r="134" spans="3:7" hidden="1" outlineLevel="1" x14ac:dyDescent="0.2">
      <c r="C134" s="32">
        <f>C42-SUM(C43:C47)</f>
        <v>-9.9999999999997868E-2</v>
      </c>
      <c r="D134" s="32">
        <f>D42-SUM(D43:D47)</f>
        <v>9.9999999999997868E-2</v>
      </c>
      <c r="E134" s="32">
        <f>E42-SUM(E43:E47)</f>
        <v>0.10000000000000142</v>
      </c>
      <c r="F134" s="32">
        <f>F42-SUM(F43:F47)</f>
        <v>0</v>
      </c>
      <c r="G134" s="32">
        <f>G42-SUM(G43:G47)</f>
        <v>9.9999999999997868E-2</v>
      </c>
    </row>
    <row r="135" spans="3:7" hidden="1" outlineLevel="1" x14ac:dyDescent="0.2">
      <c r="C135" s="32">
        <f>C48-SUM(C49:C50)</f>
        <v>0</v>
      </c>
      <c r="D135" s="32">
        <f>D48-SUM(D49:D50)</f>
        <v>0</v>
      </c>
      <c r="E135" s="32">
        <f>E48-SUM(E49:E50)</f>
        <v>0</v>
      </c>
      <c r="F135" s="32">
        <f>F48-SUM(F49:F50)</f>
        <v>0</v>
      </c>
      <c r="G135" s="32">
        <f>G48-SUM(G49:G50)</f>
        <v>0</v>
      </c>
    </row>
    <row r="136" spans="3:7" hidden="1" outlineLevel="1" x14ac:dyDescent="0.2">
      <c r="C136" s="32">
        <f>C51-SUM(C52:C53)</f>
        <v>0</v>
      </c>
      <c r="D136" s="32">
        <f>D51-SUM(D52:D53)</f>
        <v>0</v>
      </c>
      <c r="E136" s="32">
        <f>E51-SUM(E52:E53)</f>
        <v>0</v>
      </c>
      <c r="F136" s="32">
        <f>F51-SUM(F52:F53)</f>
        <v>0</v>
      </c>
      <c r="G136" s="32">
        <f>G51-SUM(G52:G53)</f>
        <v>9.9999999999999867E-2</v>
      </c>
    </row>
    <row r="137" spans="3:7" hidden="1" outlineLevel="1" x14ac:dyDescent="0.2">
      <c r="C137" s="32">
        <f>C55-C32-C37-C42-C48-C51-C54</f>
        <v>-1.3045120539345589E-15</v>
      </c>
      <c r="D137" s="32">
        <f>D55-D32-D37-D42-D48-D51-D54</f>
        <v>0</v>
      </c>
      <c r="E137" s="32">
        <f>E55-E32-E37-E42-E48-E51-E54</f>
        <v>0.10000000000000142</v>
      </c>
      <c r="F137" s="32">
        <f>F55-F32-F37-F42-F48-F51-F54</f>
        <v>-9.9999999999997785E-2</v>
      </c>
      <c r="G137" s="32">
        <f>G55-G32-G37-G42-G48-G51-G54</f>
        <v>-9.9999999999997785E-2</v>
      </c>
    </row>
    <row r="138" spans="3:7" hidden="1" outlineLevel="1" x14ac:dyDescent="0.2">
      <c r="C138" s="32">
        <f>C60-SUM(C57:C59)</f>
        <v>0</v>
      </c>
      <c r="D138" s="32">
        <f>D60-SUM(D57:D59)</f>
        <v>0</v>
      </c>
      <c r="E138" s="32">
        <f>E60-SUM(E57:E59)</f>
        <v>0</v>
      </c>
      <c r="F138" s="32">
        <f>F60-SUM(F57:F59)</f>
        <v>0</v>
      </c>
      <c r="G138" s="32">
        <f>G60-SUM(G57:G59)</f>
        <v>0</v>
      </c>
    </row>
    <row r="139" spans="3:7" hidden="1" outlineLevel="1" x14ac:dyDescent="0.2">
      <c r="C139" s="32" t="e">
        <f>C61-#REF!-#REF!-C30-C55-C60</f>
        <v>#REF!</v>
      </c>
      <c r="D139" s="32" t="e">
        <f>D61-#REF!-#REF!-D30-D55-D60</f>
        <v>#REF!</v>
      </c>
      <c r="E139" s="32" t="e">
        <f>E61-#REF!-#REF!-E30-E55-E60</f>
        <v>#REF!</v>
      </c>
      <c r="F139" s="32" t="e">
        <f>F61-#REF!-#REF!-F30-F55-F60</f>
        <v>#REF!</v>
      </c>
      <c r="G139" s="32" t="e">
        <f>G61-#REF!-#REF!-G30-G55-G60</f>
        <v>#REF!</v>
      </c>
    </row>
    <row r="140" spans="3:7" collapsed="1" x14ac:dyDescent="0.2"/>
    <row r="141" spans="3:7" x14ac:dyDescent="0.2">
      <c r="C141" s="34"/>
      <c r="D141" s="34"/>
      <c r="E141" s="34"/>
      <c r="F141" s="34"/>
      <c r="G141" s="34"/>
    </row>
  </sheetData>
  <mergeCells count="3">
    <mergeCell ref="B67:C67"/>
    <mergeCell ref="B68:C68"/>
    <mergeCell ref="B1:G1"/>
  </mergeCells>
  <conditionalFormatting sqref="C6">
    <cfRule type="cellIs" dxfId="153" priority="129" operator="equal">
      <formula>0</formula>
    </cfRule>
  </conditionalFormatting>
  <conditionalFormatting sqref="D6:G6">
    <cfRule type="cellIs" dxfId="152" priority="128" operator="equal">
      <formula>0</formula>
    </cfRule>
  </conditionalFormatting>
  <conditionalFormatting sqref="C7:C11">
    <cfRule type="cellIs" dxfId="151" priority="127" operator="equal">
      <formula>0</formula>
    </cfRule>
  </conditionalFormatting>
  <conditionalFormatting sqref="D7:G9 D11:G11 G10">
    <cfRule type="cellIs" dxfId="150" priority="126" operator="equal">
      <formula>0</formula>
    </cfRule>
  </conditionalFormatting>
  <conditionalFormatting sqref="C12">
    <cfRule type="cellIs" dxfId="149" priority="125" operator="equal">
      <formula>0</formula>
    </cfRule>
  </conditionalFormatting>
  <conditionalFormatting sqref="D12:E12 G12">
    <cfRule type="cellIs" dxfId="148" priority="124" operator="equal">
      <formula>0</formula>
    </cfRule>
  </conditionalFormatting>
  <conditionalFormatting sqref="C5">
    <cfRule type="cellIs" dxfId="147" priority="123" operator="equal">
      <formula>0</formula>
    </cfRule>
  </conditionalFormatting>
  <conditionalFormatting sqref="D5:G5">
    <cfRule type="cellIs" dxfId="146" priority="122" operator="equal">
      <formula>0</formula>
    </cfRule>
  </conditionalFormatting>
  <conditionalFormatting sqref="C14">
    <cfRule type="cellIs" dxfId="145" priority="121" operator="equal">
      <formula>0</formula>
    </cfRule>
  </conditionalFormatting>
  <conditionalFormatting sqref="D14:G14">
    <cfRule type="cellIs" dxfId="144" priority="120" operator="equal">
      <formula>0</formula>
    </cfRule>
  </conditionalFormatting>
  <conditionalFormatting sqref="D15:G15">
    <cfRule type="cellIs" dxfId="143" priority="118" operator="equal">
      <formula>0</formula>
    </cfRule>
  </conditionalFormatting>
  <conditionalFormatting sqref="C13">
    <cfRule type="cellIs" dxfId="142" priority="117" operator="equal">
      <formula>0</formula>
    </cfRule>
  </conditionalFormatting>
  <conditionalFormatting sqref="D13:F13">
    <cfRule type="cellIs" dxfId="141" priority="116" operator="equal">
      <formula>0</formula>
    </cfRule>
  </conditionalFormatting>
  <conditionalFormatting sqref="C17">
    <cfRule type="cellIs" dxfId="140" priority="115" operator="equal">
      <formula>0</formula>
    </cfRule>
  </conditionalFormatting>
  <conditionalFormatting sqref="C18">
    <cfRule type="cellIs" dxfId="139" priority="113" operator="equal">
      <formula>0</formula>
    </cfRule>
  </conditionalFormatting>
  <conditionalFormatting sqref="C16">
    <cfRule type="cellIs" dxfId="138" priority="111" operator="equal">
      <formula>0</formula>
    </cfRule>
  </conditionalFormatting>
  <conditionalFormatting sqref="D16:G16">
    <cfRule type="cellIs" dxfId="137" priority="110" operator="equal">
      <formula>0</formula>
    </cfRule>
  </conditionalFormatting>
  <conditionalFormatting sqref="C19">
    <cfRule type="cellIs" dxfId="136" priority="109" operator="equal">
      <formula>0</formula>
    </cfRule>
  </conditionalFormatting>
  <conditionalFormatting sqref="D19:G19">
    <cfRule type="cellIs" dxfId="135" priority="108" operator="equal">
      <formula>0</formula>
    </cfRule>
  </conditionalFormatting>
  <conditionalFormatting sqref="C21">
    <cfRule type="cellIs" dxfId="134" priority="107" operator="equal">
      <formula>0</formula>
    </cfRule>
  </conditionalFormatting>
  <conditionalFormatting sqref="D21:G21">
    <cfRule type="cellIs" dxfId="133" priority="106" operator="equal">
      <formula>0</formula>
    </cfRule>
  </conditionalFormatting>
  <conditionalFormatting sqref="C22">
    <cfRule type="cellIs" dxfId="132" priority="105" operator="equal">
      <formula>0</formula>
    </cfRule>
  </conditionalFormatting>
  <conditionalFormatting sqref="D22:G22">
    <cfRule type="cellIs" dxfId="131" priority="104" operator="equal">
      <formula>0</formula>
    </cfRule>
  </conditionalFormatting>
  <conditionalFormatting sqref="C20">
    <cfRule type="cellIs" dxfId="130" priority="103" operator="equal">
      <formula>0</formula>
    </cfRule>
  </conditionalFormatting>
  <conditionalFormatting sqref="D20:G20">
    <cfRule type="cellIs" dxfId="129" priority="102" operator="equal">
      <formula>0</formula>
    </cfRule>
  </conditionalFormatting>
  <conditionalFormatting sqref="C24">
    <cfRule type="cellIs" dxfId="128" priority="101" operator="equal">
      <formula>0</formula>
    </cfRule>
  </conditionalFormatting>
  <conditionalFormatting sqref="D24:G24">
    <cfRule type="cellIs" dxfId="127" priority="100" operator="equal">
      <formula>0</formula>
    </cfRule>
  </conditionalFormatting>
  <conditionalFormatting sqref="C26">
    <cfRule type="cellIs" dxfId="126" priority="99" operator="equal">
      <formula>0</formula>
    </cfRule>
  </conditionalFormatting>
  <conditionalFormatting sqref="D25:G26">
    <cfRule type="cellIs" dxfId="125" priority="98" operator="equal">
      <formula>0</formula>
    </cfRule>
  </conditionalFormatting>
  <conditionalFormatting sqref="C23">
    <cfRule type="cellIs" dxfId="124" priority="97" operator="equal">
      <formula>0</formula>
    </cfRule>
  </conditionalFormatting>
  <conditionalFormatting sqref="D23:G23">
    <cfRule type="cellIs" dxfId="123" priority="96" operator="equal">
      <formula>0</formula>
    </cfRule>
  </conditionalFormatting>
  <conditionalFormatting sqref="B30">
    <cfRule type="cellIs" dxfId="122" priority="95" operator="equal">
      <formula>0</formula>
    </cfRule>
  </conditionalFormatting>
  <conditionalFormatting sqref="C30">
    <cfRule type="cellIs" dxfId="121" priority="94" operator="equal">
      <formula>0</formula>
    </cfRule>
  </conditionalFormatting>
  <conditionalFormatting sqref="D30:G30">
    <cfRule type="cellIs" dxfId="120" priority="93" operator="equal">
      <formula>0</formula>
    </cfRule>
  </conditionalFormatting>
  <conditionalFormatting sqref="C32">
    <cfRule type="cellIs" dxfId="119" priority="92" operator="equal">
      <formula>0</formula>
    </cfRule>
  </conditionalFormatting>
  <conditionalFormatting sqref="D32:G32">
    <cfRule type="cellIs" dxfId="118" priority="91" operator="equal">
      <formula>0</formula>
    </cfRule>
  </conditionalFormatting>
  <conditionalFormatting sqref="C33">
    <cfRule type="cellIs" dxfId="117" priority="90" operator="equal">
      <formula>0</formula>
    </cfRule>
  </conditionalFormatting>
  <conditionalFormatting sqref="D33:G33">
    <cfRule type="cellIs" dxfId="116" priority="89" operator="equal">
      <formula>0</formula>
    </cfRule>
  </conditionalFormatting>
  <conditionalFormatting sqref="C35:C36">
    <cfRule type="cellIs" dxfId="115" priority="88" operator="equal">
      <formula>0</formula>
    </cfRule>
  </conditionalFormatting>
  <conditionalFormatting sqref="D35:G36">
    <cfRule type="cellIs" dxfId="114" priority="87" operator="equal">
      <formula>0</formula>
    </cfRule>
  </conditionalFormatting>
  <conditionalFormatting sqref="C37">
    <cfRule type="cellIs" dxfId="113" priority="86" operator="equal">
      <formula>0</formula>
    </cfRule>
  </conditionalFormatting>
  <conditionalFormatting sqref="D37:G37">
    <cfRule type="cellIs" dxfId="112" priority="85" operator="equal">
      <formula>0</formula>
    </cfRule>
  </conditionalFormatting>
  <conditionalFormatting sqref="C38">
    <cfRule type="cellIs" dxfId="111" priority="84" operator="equal">
      <formula>0</formula>
    </cfRule>
  </conditionalFormatting>
  <conditionalFormatting sqref="D38:G38">
    <cfRule type="cellIs" dxfId="110" priority="83" operator="equal">
      <formula>0</formula>
    </cfRule>
  </conditionalFormatting>
  <conditionalFormatting sqref="C39:C41">
    <cfRule type="cellIs" dxfId="109" priority="82" operator="equal">
      <formula>0</formula>
    </cfRule>
  </conditionalFormatting>
  <conditionalFormatting sqref="D39:E39 D41:G41 D40:F40 G39">
    <cfRule type="cellIs" dxfId="108" priority="81" operator="equal">
      <formula>0</formula>
    </cfRule>
  </conditionalFormatting>
  <conditionalFormatting sqref="C42">
    <cfRule type="cellIs" dxfId="107" priority="80" operator="equal">
      <formula>0</formula>
    </cfRule>
  </conditionalFormatting>
  <conditionalFormatting sqref="D42:G42">
    <cfRule type="cellIs" dxfId="106" priority="79" operator="equal">
      <formula>0</formula>
    </cfRule>
  </conditionalFormatting>
  <conditionalFormatting sqref="C43">
    <cfRule type="cellIs" dxfId="105" priority="78" operator="equal">
      <formula>0</formula>
    </cfRule>
  </conditionalFormatting>
  <conditionalFormatting sqref="D43:G43">
    <cfRule type="cellIs" dxfId="104" priority="77" operator="equal">
      <formula>0</formula>
    </cfRule>
  </conditionalFormatting>
  <conditionalFormatting sqref="C44:C46">
    <cfRule type="cellIs" dxfId="103" priority="76" operator="equal">
      <formula>0</formula>
    </cfRule>
  </conditionalFormatting>
  <conditionalFormatting sqref="D44:G46">
    <cfRule type="cellIs" dxfId="102" priority="75" operator="equal">
      <formula>0</formula>
    </cfRule>
  </conditionalFormatting>
  <conditionalFormatting sqref="C47">
    <cfRule type="cellIs" dxfId="101" priority="74" operator="equal">
      <formula>0</formula>
    </cfRule>
  </conditionalFormatting>
  <conditionalFormatting sqref="D47:G47">
    <cfRule type="cellIs" dxfId="100" priority="73" operator="equal">
      <formula>0</formula>
    </cfRule>
  </conditionalFormatting>
  <conditionalFormatting sqref="C48">
    <cfRule type="cellIs" dxfId="99" priority="72" operator="equal">
      <formula>0</formula>
    </cfRule>
  </conditionalFormatting>
  <conditionalFormatting sqref="D48:G48">
    <cfRule type="cellIs" dxfId="98" priority="71" operator="equal">
      <formula>0</formula>
    </cfRule>
  </conditionalFormatting>
  <conditionalFormatting sqref="C49">
    <cfRule type="cellIs" dxfId="97" priority="70" operator="equal">
      <formula>0</formula>
    </cfRule>
  </conditionalFormatting>
  <conditionalFormatting sqref="D49:G49">
    <cfRule type="cellIs" dxfId="96" priority="69" operator="equal">
      <formula>0</formula>
    </cfRule>
  </conditionalFormatting>
  <conditionalFormatting sqref="F50">
    <cfRule type="cellIs" dxfId="95" priority="67" operator="equal">
      <formula>0</formula>
    </cfRule>
  </conditionalFormatting>
  <conditionalFormatting sqref="C51">
    <cfRule type="cellIs" dxfId="94" priority="66" operator="equal">
      <formula>0</formula>
    </cfRule>
  </conditionalFormatting>
  <conditionalFormatting sqref="D51:G51">
    <cfRule type="cellIs" dxfId="93" priority="65" operator="equal">
      <formula>0</formula>
    </cfRule>
  </conditionalFormatting>
  <conditionalFormatting sqref="C52">
    <cfRule type="cellIs" dxfId="92" priority="64" operator="equal">
      <formula>0</formula>
    </cfRule>
  </conditionalFormatting>
  <conditionalFormatting sqref="E52">
    <cfRule type="cellIs" dxfId="91" priority="63" operator="equal">
      <formula>0</formula>
    </cfRule>
  </conditionalFormatting>
  <conditionalFormatting sqref="C53">
    <cfRule type="cellIs" dxfId="90" priority="62" operator="equal">
      <formula>0</formula>
    </cfRule>
  </conditionalFormatting>
  <conditionalFormatting sqref="D53:G53">
    <cfRule type="cellIs" dxfId="89" priority="61" operator="equal">
      <formula>0</formula>
    </cfRule>
  </conditionalFormatting>
  <conditionalFormatting sqref="B55">
    <cfRule type="cellIs" dxfId="88" priority="58" operator="equal">
      <formula>0</formula>
    </cfRule>
  </conditionalFormatting>
  <conditionalFormatting sqref="C64:C65">
    <cfRule type="cellIs" dxfId="87" priority="51" operator="equal">
      <formula>0</formula>
    </cfRule>
  </conditionalFormatting>
  <conditionalFormatting sqref="D64:G65">
    <cfRule type="cellIs" dxfId="86" priority="50" operator="equal">
      <formula>0</formula>
    </cfRule>
  </conditionalFormatting>
  <conditionalFormatting sqref="F12">
    <cfRule type="cellIs" dxfId="85" priority="48" operator="equal">
      <formula>0</formula>
    </cfRule>
  </conditionalFormatting>
  <conditionalFormatting sqref="D17:G18">
    <cfRule type="cellIs" dxfId="84" priority="35" operator="equal">
      <formula>0</formula>
    </cfRule>
  </conditionalFormatting>
  <conditionalFormatting sqref="C25">
    <cfRule type="cellIs" dxfId="83" priority="34" operator="equal">
      <formula>0</formula>
    </cfRule>
  </conditionalFormatting>
  <conditionalFormatting sqref="C34:G34">
    <cfRule type="cellIs" dxfId="82" priority="32" operator="equal">
      <formula>0</formula>
    </cfRule>
  </conditionalFormatting>
  <conditionalFormatting sqref="G40">
    <cfRule type="cellIs" dxfId="81" priority="31" operator="equal">
      <formula>0</formula>
    </cfRule>
  </conditionalFormatting>
  <conditionalFormatting sqref="D52">
    <cfRule type="cellIs" dxfId="80" priority="27" operator="equal">
      <formula>0</formula>
    </cfRule>
  </conditionalFormatting>
  <conditionalFormatting sqref="D10:F10">
    <cfRule type="cellIs" dxfId="79" priority="10" operator="equal">
      <formula>0</formula>
    </cfRule>
  </conditionalFormatting>
  <pageMargins left="0.70866141732283472" right="0.70866141732283472" top="0.74803149606299213" bottom="0.74803149606299213" header="0.31496062992125984" footer="0.31496062992125984"/>
  <pageSetup paperSize="9" scale="91" orientation="portrait" r:id="rId1"/>
  <headerFooter>
    <oddHeader>&amp;C&amp;"Calibri,"&amp;11UNCLASSIFIED&amp;""</oddHeader>
    <oddFooter>&amp;C&amp;"Calibri,"&amp;11UNCLASSIFIED&amp;""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AM72"/>
  <sheetViews>
    <sheetView showGridLines="0" workbookViewId="0">
      <selection activeCell="C23" sqref="C23"/>
    </sheetView>
  </sheetViews>
  <sheetFormatPr defaultColWidth="10.6640625" defaultRowHeight="11.25" outlineLevelRow="1" x14ac:dyDescent="0.2"/>
  <cols>
    <col min="1" max="1" width="2.5" style="14" customWidth="1"/>
    <col min="2" max="2" width="65.1640625" style="14" customWidth="1"/>
    <col min="3" max="3" width="11.83203125" style="14" customWidth="1"/>
    <col min="4" max="16384" width="10.6640625" style="14"/>
  </cols>
  <sheetData>
    <row r="1" spans="2:7 16263:16263" ht="15.75" customHeight="1" x14ac:dyDescent="0.2">
      <c r="B1" s="182" t="s">
        <v>283</v>
      </c>
      <c r="C1" s="183"/>
      <c r="D1" s="183"/>
      <c r="E1" s="183"/>
      <c r="F1" s="183"/>
      <c r="G1" s="184"/>
    </row>
    <row r="2" spans="2:7 16263:16263" ht="15.75" x14ac:dyDescent="0.2">
      <c r="B2" s="115"/>
      <c r="C2" s="54"/>
      <c r="D2" s="54"/>
      <c r="E2" s="55"/>
      <c r="F2" s="54"/>
      <c r="G2" s="116" t="s">
        <v>87</v>
      </c>
    </row>
    <row r="3" spans="2:7 16263:16263" ht="22.5" x14ac:dyDescent="0.2">
      <c r="B3" s="85"/>
      <c r="C3" s="3" t="s">
        <v>88</v>
      </c>
      <c r="D3" s="3" t="s">
        <v>89</v>
      </c>
      <c r="E3" s="3" t="s">
        <v>90</v>
      </c>
      <c r="F3" s="3" t="s">
        <v>91</v>
      </c>
      <c r="G3" s="86" t="s">
        <v>269</v>
      </c>
    </row>
    <row r="4" spans="2:7 16263:16263" ht="10.15" customHeight="1" outlineLevel="1" x14ac:dyDescent="0.2">
      <c r="B4" s="138" t="s">
        <v>125</v>
      </c>
      <c r="C4" s="57" t="s">
        <v>0</v>
      </c>
      <c r="D4" s="57" t="s">
        <v>0</v>
      </c>
      <c r="E4" s="57" t="s">
        <v>0</v>
      </c>
      <c r="F4" s="57" t="s">
        <v>0</v>
      </c>
      <c r="G4" s="139" t="s">
        <v>0</v>
      </c>
    </row>
    <row r="5" spans="2:7 16263:16263" outlineLevel="1" x14ac:dyDescent="0.2">
      <c r="B5" s="117" t="s">
        <v>32</v>
      </c>
      <c r="C5" s="53"/>
      <c r="D5" s="53"/>
      <c r="E5" s="47"/>
      <c r="F5" s="47"/>
      <c r="G5" s="89"/>
    </row>
    <row r="6" spans="2:7 16263:16263" outlineLevel="1" x14ac:dyDescent="0.2">
      <c r="B6" s="119" t="s">
        <v>216</v>
      </c>
      <c r="C6" s="58">
        <v>0</v>
      </c>
      <c r="D6" s="58">
        <v>0</v>
      </c>
      <c r="E6" s="58">
        <v>0</v>
      </c>
      <c r="F6" s="58">
        <v>0.1</v>
      </c>
      <c r="G6" s="140">
        <v>0</v>
      </c>
    </row>
    <row r="7" spans="2:7 16263:16263" outlineLevel="1" x14ac:dyDescent="0.2">
      <c r="B7" s="119" t="s">
        <v>217</v>
      </c>
      <c r="C7" s="58">
        <v>-0.1</v>
      </c>
      <c r="D7" s="58">
        <v>-0.1</v>
      </c>
      <c r="E7" s="58">
        <v>0</v>
      </c>
      <c r="F7" s="58">
        <v>0</v>
      </c>
      <c r="G7" s="140">
        <v>0</v>
      </c>
    </row>
    <row r="8" spans="2:7 16263:16263" outlineLevel="1" x14ac:dyDescent="0.2">
      <c r="B8" s="143" t="s">
        <v>33</v>
      </c>
      <c r="C8" s="60">
        <v>-0.2</v>
      </c>
      <c r="D8" s="60">
        <v>-0.1</v>
      </c>
      <c r="E8" s="60">
        <v>0</v>
      </c>
      <c r="F8" s="60">
        <v>0.1</v>
      </c>
      <c r="G8" s="144">
        <v>0</v>
      </c>
    </row>
    <row r="9" spans="2:7 16263:16263" outlineLevel="1" x14ac:dyDescent="0.2">
      <c r="B9" s="119" t="s">
        <v>218</v>
      </c>
      <c r="C9" s="58" t="s">
        <v>246</v>
      </c>
      <c r="D9" s="58" t="s">
        <v>246</v>
      </c>
      <c r="E9" s="58" t="s">
        <v>246</v>
      </c>
      <c r="F9" s="58" t="s">
        <v>246</v>
      </c>
      <c r="G9" s="140" t="s">
        <v>246</v>
      </c>
    </row>
    <row r="10" spans="2:7 16263:16263" outlineLevel="1" x14ac:dyDescent="0.2">
      <c r="B10" s="141" t="s">
        <v>103</v>
      </c>
      <c r="C10" s="58" t="s">
        <v>246</v>
      </c>
      <c r="D10" s="58" t="s">
        <v>246</v>
      </c>
      <c r="E10" s="58" t="s">
        <v>246</v>
      </c>
      <c r="F10" s="58" t="s">
        <v>246</v>
      </c>
      <c r="G10" s="140" t="s">
        <v>246</v>
      </c>
    </row>
    <row r="11" spans="2:7 16263:16263" outlineLevel="1" x14ac:dyDescent="0.2">
      <c r="B11" s="141" t="s">
        <v>104</v>
      </c>
      <c r="C11" s="58" t="s">
        <v>246</v>
      </c>
      <c r="D11" s="58" t="s">
        <v>246</v>
      </c>
      <c r="E11" s="58" t="s">
        <v>246</v>
      </c>
      <c r="F11" s="58" t="s">
        <v>246</v>
      </c>
      <c r="G11" s="140" t="s">
        <v>246</v>
      </c>
    </row>
    <row r="12" spans="2:7 16263:16263" outlineLevel="1" x14ac:dyDescent="0.2">
      <c r="B12" s="143" t="s">
        <v>219</v>
      </c>
      <c r="C12" s="60">
        <v>-0.2</v>
      </c>
      <c r="D12" s="60">
        <v>-0.1</v>
      </c>
      <c r="E12" s="60">
        <v>0</v>
      </c>
      <c r="F12" s="60">
        <v>0.1</v>
      </c>
      <c r="G12" s="144">
        <v>0</v>
      </c>
    </row>
    <row r="13" spans="2:7 16263:16263" ht="11.25" customHeight="1" outlineLevel="1" x14ac:dyDescent="0.2">
      <c r="B13" s="138" t="s">
        <v>220</v>
      </c>
      <c r="C13" s="15" t="s">
        <v>0</v>
      </c>
      <c r="D13" s="15" t="s">
        <v>0</v>
      </c>
      <c r="E13" s="15" t="s">
        <v>0</v>
      </c>
      <c r="F13" s="15" t="s">
        <v>0</v>
      </c>
      <c r="G13" s="151" t="s">
        <v>0</v>
      </c>
    </row>
    <row r="14" spans="2:7 16263:16263" outlineLevel="1" x14ac:dyDescent="0.2">
      <c r="B14" s="117" t="s">
        <v>32</v>
      </c>
      <c r="C14" s="53" t="s">
        <v>0</v>
      </c>
      <c r="D14" s="53" t="s">
        <v>0</v>
      </c>
      <c r="E14" s="47" t="s">
        <v>0</v>
      </c>
      <c r="F14" s="47" t="s">
        <v>0</v>
      </c>
      <c r="G14" s="89" t="s">
        <v>0</v>
      </c>
      <c r="XAM14" s="17"/>
    </row>
    <row r="15" spans="2:7 16263:16263" outlineLevel="1" x14ac:dyDescent="0.2">
      <c r="B15" s="119" t="s">
        <v>221</v>
      </c>
      <c r="C15" s="58">
        <v>-2.1</v>
      </c>
      <c r="D15" s="58">
        <v>-1.6</v>
      </c>
      <c r="E15" s="58">
        <v>-3</v>
      </c>
      <c r="F15" s="58">
        <v>-3.1</v>
      </c>
      <c r="G15" s="140">
        <v>-2.1</v>
      </c>
    </row>
    <row r="16" spans="2:7 16263:16263" outlineLevel="1" x14ac:dyDescent="0.2">
      <c r="B16" s="119" t="s">
        <v>222</v>
      </c>
      <c r="C16" s="58">
        <v>0.1</v>
      </c>
      <c r="D16" s="58">
        <v>0</v>
      </c>
      <c r="E16" s="58">
        <v>0.4</v>
      </c>
      <c r="F16" s="58">
        <v>0.9</v>
      </c>
      <c r="G16" s="140">
        <v>0</v>
      </c>
    </row>
    <row r="17" spans="2:7" outlineLevel="1" x14ac:dyDescent="0.2">
      <c r="B17" s="119" t="s">
        <v>223</v>
      </c>
      <c r="C17" s="58">
        <v>0</v>
      </c>
      <c r="D17" s="58">
        <v>0</v>
      </c>
      <c r="E17" s="58">
        <v>0</v>
      </c>
      <c r="F17" s="58">
        <v>0</v>
      </c>
      <c r="G17" s="140">
        <v>-0.3</v>
      </c>
    </row>
    <row r="18" spans="2:7" outlineLevel="1" x14ac:dyDescent="0.2">
      <c r="B18" s="119" t="s">
        <v>224</v>
      </c>
      <c r="C18" s="58">
        <v>0.4</v>
      </c>
      <c r="D18" s="58">
        <v>0.2</v>
      </c>
      <c r="E18" s="58">
        <v>0.2</v>
      </c>
      <c r="F18" s="58">
        <v>0.3</v>
      </c>
      <c r="G18" s="140">
        <v>0.6</v>
      </c>
    </row>
    <row r="19" spans="2:7" outlineLevel="1" x14ac:dyDescent="0.2">
      <c r="B19" s="119" t="s">
        <v>97</v>
      </c>
      <c r="C19" s="58">
        <v>0.3</v>
      </c>
      <c r="D19" s="58">
        <v>0.1</v>
      </c>
      <c r="E19" s="58">
        <v>0</v>
      </c>
      <c r="F19" s="58">
        <v>0.9</v>
      </c>
      <c r="G19" s="140">
        <v>-1.1000000000000001</v>
      </c>
    </row>
    <row r="20" spans="2:7" outlineLevel="1" x14ac:dyDescent="0.2">
      <c r="B20" s="143" t="s">
        <v>33</v>
      </c>
      <c r="C20" s="60">
        <v>-1.4</v>
      </c>
      <c r="D20" s="60">
        <v>-1.3</v>
      </c>
      <c r="E20" s="60">
        <v>-2.4</v>
      </c>
      <c r="F20" s="60">
        <v>-0.9</v>
      </c>
      <c r="G20" s="144">
        <v>-2.9</v>
      </c>
    </row>
    <row r="21" spans="2:7" outlineLevel="1" x14ac:dyDescent="0.2">
      <c r="B21" s="117" t="s">
        <v>34</v>
      </c>
      <c r="C21" s="53" t="s">
        <v>0</v>
      </c>
      <c r="D21" s="53" t="s">
        <v>0</v>
      </c>
      <c r="E21" s="47" t="s">
        <v>0</v>
      </c>
      <c r="F21" s="47" t="s">
        <v>0</v>
      </c>
      <c r="G21" s="89" t="s">
        <v>0</v>
      </c>
    </row>
    <row r="22" spans="2:7" outlineLevel="1" x14ac:dyDescent="0.2">
      <c r="B22" s="119" t="s">
        <v>221</v>
      </c>
      <c r="C22" s="58">
        <v>-1.2</v>
      </c>
      <c r="D22" s="58">
        <v>-3.3</v>
      </c>
      <c r="E22" s="58">
        <v>4.5</v>
      </c>
      <c r="F22" s="58">
        <v>2.2999999999999998</v>
      </c>
      <c r="G22" s="140">
        <v>17.5</v>
      </c>
    </row>
    <row r="23" spans="2:7" outlineLevel="1" x14ac:dyDescent="0.2">
      <c r="B23" s="119" t="s">
        <v>222</v>
      </c>
      <c r="C23" s="58">
        <v>-0.1</v>
      </c>
      <c r="D23" s="58">
        <v>0.2</v>
      </c>
      <c r="E23" s="58">
        <v>0.8</v>
      </c>
      <c r="F23" s="58">
        <v>-0.3</v>
      </c>
      <c r="G23" s="140">
        <v>0</v>
      </c>
    </row>
    <row r="24" spans="2:7" outlineLevel="1" x14ac:dyDescent="0.2">
      <c r="B24" s="119" t="s">
        <v>225</v>
      </c>
      <c r="C24" s="58" t="s">
        <v>246</v>
      </c>
      <c r="D24" s="58" t="s">
        <v>246</v>
      </c>
      <c r="E24" s="58" t="s">
        <v>246</v>
      </c>
      <c r="F24" s="58" t="s">
        <v>246</v>
      </c>
      <c r="G24" s="140" t="s">
        <v>246</v>
      </c>
    </row>
    <row r="25" spans="2:7" outlineLevel="1" x14ac:dyDescent="0.2">
      <c r="B25" s="119" t="s">
        <v>226</v>
      </c>
      <c r="C25" s="58" t="s">
        <v>246</v>
      </c>
      <c r="D25" s="58" t="s">
        <v>246</v>
      </c>
      <c r="E25" s="58" t="s">
        <v>246</v>
      </c>
      <c r="F25" s="58" t="s">
        <v>246</v>
      </c>
      <c r="G25" s="140" t="s">
        <v>246</v>
      </c>
    </row>
    <row r="26" spans="2:7" outlineLevel="1" x14ac:dyDescent="0.2">
      <c r="B26" s="119" t="s">
        <v>224</v>
      </c>
      <c r="C26" s="58">
        <v>-0.4</v>
      </c>
      <c r="D26" s="58">
        <v>-0.1</v>
      </c>
      <c r="E26" s="58">
        <v>-0.2</v>
      </c>
      <c r="F26" s="58">
        <v>-0.2</v>
      </c>
      <c r="G26" s="140">
        <v>-0.5</v>
      </c>
    </row>
    <row r="27" spans="2:7" outlineLevel="1" x14ac:dyDescent="0.2">
      <c r="B27" s="119" t="s">
        <v>97</v>
      </c>
      <c r="C27" s="58">
        <v>0.1</v>
      </c>
      <c r="D27" s="58">
        <v>0.2</v>
      </c>
      <c r="E27" s="58">
        <v>0.6</v>
      </c>
      <c r="F27" s="58">
        <v>-6.5</v>
      </c>
      <c r="G27" s="140">
        <v>-0.3</v>
      </c>
    </row>
    <row r="28" spans="2:7" outlineLevel="1" x14ac:dyDescent="0.2">
      <c r="B28" s="146" t="s">
        <v>35</v>
      </c>
      <c r="C28" s="64">
        <v>-1.7</v>
      </c>
      <c r="D28" s="64">
        <v>-3</v>
      </c>
      <c r="E28" s="64">
        <v>5.6</v>
      </c>
      <c r="F28" s="64">
        <v>-4.7</v>
      </c>
      <c r="G28" s="147">
        <v>16.600000000000001</v>
      </c>
    </row>
    <row r="29" spans="2:7" outlineLevel="1" x14ac:dyDescent="0.2">
      <c r="B29" s="143" t="s">
        <v>227</v>
      </c>
      <c r="C29" s="60">
        <v>-3.1</v>
      </c>
      <c r="D29" s="60">
        <v>-4.3</v>
      </c>
      <c r="E29" s="60">
        <v>3.3</v>
      </c>
      <c r="F29" s="60">
        <v>-5.7</v>
      </c>
      <c r="G29" s="144">
        <v>13.7</v>
      </c>
    </row>
    <row r="30" spans="2:7" outlineLevel="1" x14ac:dyDescent="0.2">
      <c r="B30" s="138" t="s">
        <v>228</v>
      </c>
      <c r="C30" s="15" t="s">
        <v>0</v>
      </c>
      <c r="D30" s="15" t="s">
        <v>0</v>
      </c>
      <c r="E30" s="15" t="s">
        <v>0</v>
      </c>
      <c r="F30" s="15" t="s">
        <v>0</v>
      </c>
      <c r="G30" s="151" t="s">
        <v>0</v>
      </c>
    </row>
    <row r="31" spans="2:7" outlineLevel="1" x14ac:dyDescent="0.2">
      <c r="B31" s="119" t="s">
        <v>229</v>
      </c>
      <c r="C31" s="58">
        <v>5.2</v>
      </c>
      <c r="D31" s="58">
        <v>4.8</v>
      </c>
      <c r="E31" s="58">
        <v>6.8</v>
      </c>
      <c r="F31" s="58">
        <v>5.7</v>
      </c>
      <c r="G31" s="142">
        <v>-0.7</v>
      </c>
    </row>
    <row r="32" spans="2:7" outlineLevel="1" x14ac:dyDescent="0.2">
      <c r="B32" s="141" t="s">
        <v>230</v>
      </c>
      <c r="C32" s="59">
        <v>-0.1</v>
      </c>
      <c r="D32" s="58">
        <v>0</v>
      </c>
      <c r="E32" s="59">
        <v>0.8</v>
      </c>
      <c r="F32" s="59">
        <v>-0.2</v>
      </c>
      <c r="G32" s="142">
        <v>-0.3</v>
      </c>
    </row>
    <row r="33" spans="1:7" outlineLevel="1" x14ac:dyDescent="0.2">
      <c r="B33" s="141" t="s">
        <v>131</v>
      </c>
      <c r="C33" s="59">
        <v>4.5999999999999996</v>
      </c>
      <c r="D33" s="59">
        <v>4.9000000000000004</v>
      </c>
      <c r="E33" s="59">
        <v>6.4</v>
      </c>
      <c r="F33" s="59">
        <v>6.4</v>
      </c>
      <c r="G33" s="142" t="s">
        <v>246</v>
      </c>
    </row>
    <row r="34" spans="1:7" outlineLevel="1" x14ac:dyDescent="0.2">
      <c r="B34" s="141" t="s">
        <v>128</v>
      </c>
      <c r="C34" s="59">
        <v>-0.4</v>
      </c>
      <c r="D34" s="59">
        <v>-0.3</v>
      </c>
      <c r="E34" s="59">
        <v>-0.3</v>
      </c>
      <c r="F34" s="59">
        <v>-0.3</v>
      </c>
      <c r="G34" s="142" t="s">
        <v>246</v>
      </c>
    </row>
    <row r="35" spans="1:7" outlineLevel="1" x14ac:dyDescent="0.2">
      <c r="B35" s="141" t="s">
        <v>132</v>
      </c>
      <c r="C35" s="59">
        <v>1.1000000000000001</v>
      </c>
      <c r="D35" s="59">
        <v>0.2</v>
      </c>
      <c r="E35" s="58">
        <v>0</v>
      </c>
      <c r="F35" s="59">
        <v>-0.1</v>
      </c>
      <c r="G35" s="142">
        <v>-0.3</v>
      </c>
    </row>
    <row r="36" spans="1:7" outlineLevel="1" x14ac:dyDescent="0.2">
      <c r="B36" s="119" t="s">
        <v>231</v>
      </c>
      <c r="C36" s="58">
        <v>-6.2</v>
      </c>
      <c r="D36" s="58">
        <v>2.9</v>
      </c>
      <c r="E36" s="58">
        <v>-6</v>
      </c>
      <c r="F36" s="58">
        <v>-6.3</v>
      </c>
      <c r="G36" s="140">
        <v>-0.9</v>
      </c>
    </row>
    <row r="37" spans="1:7" outlineLevel="1" x14ac:dyDescent="0.2">
      <c r="B37" s="141" t="s">
        <v>127</v>
      </c>
      <c r="C37" s="59">
        <v>0.1</v>
      </c>
      <c r="D37" s="59">
        <v>0.1</v>
      </c>
      <c r="E37" s="59">
        <v>0.1</v>
      </c>
      <c r="F37" s="59">
        <v>0.1</v>
      </c>
      <c r="G37" s="142">
        <v>0.1</v>
      </c>
    </row>
    <row r="38" spans="1:7" outlineLevel="1" x14ac:dyDescent="0.2">
      <c r="B38" s="141" t="s">
        <v>232</v>
      </c>
      <c r="C38" s="58" t="s">
        <v>246</v>
      </c>
      <c r="D38" s="59">
        <v>9.5</v>
      </c>
      <c r="E38" s="58" t="s">
        <v>246</v>
      </c>
      <c r="F38" s="58" t="s">
        <v>246</v>
      </c>
      <c r="G38" s="140" t="s">
        <v>246</v>
      </c>
    </row>
    <row r="39" spans="1:7" outlineLevel="1" x14ac:dyDescent="0.2">
      <c r="A39" s="35"/>
      <c r="B39" s="141" t="s">
        <v>131</v>
      </c>
      <c r="C39" s="59">
        <v>-3.9</v>
      </c>
      <c r="D39" s="59">
        <v>-4</v>
      </c>
      <c r="E39" s="59">
        <v>-3.6</v>
      </c>
      <c r="F39" s="59">
        <v>-4.0999999999999996</v>
      </c>
      <c r="G39" s="140" t="s">
        <v>246</v>
      </c>
    </row>
    <row r="40" spans="1:7" outlineLevel="1" x14ac:dyDescent="0.2">
      <c r="A40" s="35"/>
      <c r="B40" s="141" t="s">
        <v>132</v>
      </c>
      <c r="C40" s="59">
        <v>-2.2999999999999998</v>
      </c>
      <c r="D40" s="59">
        <v>-2.6</v>
      </c>
      <c r="E40" s="59">
        <v>-2.4</v>
      </c>
      <c r="F40" s="59">
        <v>-2.2000000000000002</v>
      </c>
      <c r="G40" s="142">
        <v>-1</v>
      </c>
    </row>
    <row r="41" spans="1:7" outlineLevel="1" x14ac:dyDescent="0.2">
      <c r="A41" s="35"/>
      <c r="B41" s="143" t="s">
        <v>233</v>
      </c>
      <c r="C41" s="60">
        <v>-1</v>
      </c>
      <c r="D41" s="60">
        <v>7.7</v>
      </c>
      <c r="E41" s="60">
        <v>0.8</v>
      </c>
      <c r="F41" s="60">
        <v>-0.6</v>
      </c>
      <c r="G41" s="144">
        <v>-1.6</v>
      </c>
    </row>
    <row r="42" spans="1:7" outlineLevel="1" x14ac:dyDescent="0.2">
      <c r="B42" s="138" t="s">
        <v>143</v>
      </c>
      <c r="C42" s="15" t="s">
        <v>0</v>
      </c>
      <c r="D42" s="15" t="s">
        <v>0</v>
      </c>
      <c r="E42" s="15" t="s">
        <v>0</v>
      </c>
      <c r="F42" s="15" t="s">
        <v>0</v>
      </c>
      <c r="G42" s="151" t="s">
        <v>0</v>
      </c>
    </row>
    <row r="43" spans="1:7" outlineLevel="1" x14ac:dyDescent="0.2">
      <c r="B43" s="119" t="s">
        <v>148</v>
      </c>
      <c r="C43" s="58">
        <v>-4.0999999999999996</v>
      </c>
      <c r="D43" s="58">
        <v>-1.8</v>
      </c>
      <c r="E43" s="58">
        <v>-2.6</v>
      </c>
      <c r="F43" s="58">
        <v>-3.6</v>
      </c>
      <c r="G43" s="140">
        <v>-4.5</v>
      </c>
    </row>
    <row r="44" spans="1:7" outlineLevel="1" x14ac:dyDescent="0.2">
      <c r="B44" s="141" t="s">
        <v>234</v>
      </c>
      <c r="C44" s="59">
        <v>-0.2</v>
      </c>
      <c r="D44" s="58">
        <v>0</v>
      </c>
      <c r="E44" s="58" t="s">
        <v>246</v>
      </c>
      <c r="F44" s="59">
        <v>-0.1</v>
      </c>
      <c r="G44" s="142">
        <v>-0.2</v>
      </c>
    </row>
    <row r="45" spans="1:7" outlineLevel="1" x14ac:dyDescent="0.2">
      <c r="B45" s="141" t="s">
        <v>149</v>
      </c>
      <c r="C45" s="59">
        <v>-1.3</v>
      </c>
      <c r="D45" s="59">
        <v>1.2</v>
      </c>
      <c r="E45" s="59">
        <v>0.4</v>
      </c>
      <c r="F45" s="59">
        <v>0.7</v>
      </c>
      <c r="G45" s="142">
        <v>1.4</v>
      </c>
    </row>
    <row r="46" spans="1:7" outlineLevel="1" x14ac:dyDescent="0.2">
      <c r="B46" s="141" t="s">
        <v>235</v>
      </c>
      <c r="C46" s="59">
        <v>-1.8</v>
      </c>
      <c r="D46" s="59">
        <v>-2.1</v>
      </c>
      <c r="E46" s="59">
        <v>-2.1</v>
      </c>
      <c r="F46" s="59">
        <v>-2.7</v>
      </c>
      <c r="G46" s="142">
        <v>-4.3</v>
      </c>
    </row>
    <row r="47" spans="1:7" outlineLevel="1" x14ac:dyDescent="0.2">
      <c r="B47" s="141" t="s">
        <v>236</v>
      </c>
      <c r="C47" s="59">
        <v>-0.9</v>
      </c>
      <c r="D47" s="59">
        <v>-0.9</v>
      </c>
      <c r="E47" s="59">
        <v>-0.9</v>
      </c>
      <c r="F47" s="59">
        <v>-1.4</v>
      </c>
      <c r="G47" s="142">
        <v>-1.3</v>
      </c>
    </row>
    <row r="48" spans="1:7" outlineLevel="1" x14ac:dyDescent="0.2">
      <c r="B48" s="119" t="s">
        <v>229</v>
      </c>
      <c r="C48" s="58">
        <v>3.2</v>
      </c>
      <c r="D48" s="58">
        <v>3.5</v>
      </c>
      <c r="E48" s="58">
        <v>3.6</v>
      </c>
      <c r="F48" s="58">
        <v>3.8</v>
      </c>
      <c r="G48" s="140">
        <v>3.9</v>
      </c>
    </row>
    <row r="49" spans="2:8" outlineLevel="1" x14ac:dyDescent="0.2">
      <c r="B49" s="141" t="s">
        <v>127</v>
      </c>
      <c r="C49" s="59">
        <v>2.1</v>
      </c>
      <c r="D49" s="59">
        <v>2.1</v>
      </c>
      <c r="E49" s="59">
        <v>1.9</v>
      </c>
      <c r="F49" s="59">
        <v>2</v>
      </c>
      <c r="G49" s="142">
        <v>2.1</v>
      </c>
    </row>
    <row r="50" spans="2:8" outlineLevel="1" x14ac:dyDescent="0.2">
      <c r="B50" s="141" t="s">
        <v>237</v>
      </c>
      <c r="C50" s="58" t="s">
        <v>246</v>
      </c>
      <c r="D50" s="58" t="s">
        <v>246</v>
      </c>
      <c r="E50" s="58">
        <v>0</v>
      </c>
      <c r="F50" s="58" t="s">
        <v>246</v>
      </c>
      <c r="G50" s="140" t="s">
        <v>246</v>
      </c>
    </row>
    <row r="51" spans="2:8" outlineLevel="1" x14ac:dyDescent="0.2">
      <c r="B51" s="141" t="s">
        <v>132</v>
      </c>
      <c r="C51" s="59">
        <v>1.1000000000000001</v>
      </c>
      <c r="D51" s="59">
        <v>1.4</v>
      </c>
      <c r="E51" s="59">
        <v>1.6</v>
      </c>
      <c r="F51" s="59">
        <v>1.8</v>
      </c>
      <c r="G51" s="142">
        <v>1.8</v>
      </c>
    </row>
    <row r="52" spans="2:8" outlineLevel="1" x14ac:dyDescent="0.2">
      <c r="B52" s="119" t="s">
        <v>238</v>
      </c>
      <c r="C52" s="58">
        <v>0.1</v>
      </c>
      <c r="D52" s="58">
        <v>0.1</v>
      </c>
      <c r="E52" s="58">
        <v>-0.1</v>
      </c>
      <c r="F52" s="58">
        <v>-0.1</v>
      </c>
      <c r="G52" s="140">
        <v>-0.2</v>
      </c>
    </row>
    <row r="53" spans="2:8" outlineLevel="1" x14ac:dyDescent="0.2">
      <c r="B53" s="141" t="s">
        <v>239</v>
      </c>
      <c r="C53" s="58" t="s">
        <v>246</v>
      </c>
      <c r="D53" s="58" t="s">
        <v>246</v>
      </c>
      <c r="E53" s="58" t="s">
        <v>246</v>
      </c>
      <c r="F53" s="58" t="s">
        <v>246</v>
      </c>
      <c r="G53" s="140" t="s">
        <v>246</v>
      </c>
    </row>
    <row r="54" spans="2:8" outlineLevel="1" x14ac:dyDescent="0.2">
      <c r="B54" s="141" t="s">
        <v>132</v>
      </c>
      <c r="C54" s="59">
        <v>0.1</v>
      </c>
      <c r="D54" s="59">
        <v>0.1</v>
      </c>
      <c r="E54" s="59">
        <v>-0.1</v>
      </c>
      <c r="F54" s="59">
        <v>-0.1</v>
      </c>
      <c r="G54" s="142">
        <v>-0.2</v>
      </c>
    </row>
    <row r="55" spans="2:8" outlineLevel="1" x14ac:dyDescent="0.2">
      <c r="B55" s="143" t="s">
        <v>240</v>
      </c>
      <c r="C55" s="60">
        <v>-0.8</v>
      </c>
      <c r="D55" s="60">
        <v>1.7</v>
      </c>
      <c r="E55" s="60">
        <v>0.9</v>
      </c>
      <c r="F55" s="60">
        <v>0.2</v>
      </c>
      <c r="G55" s="144">
        <v>-0.7</v>
      </c>
    </row>
    <row r="56" spans="2:8" outlineLevel="1" x14ac:dyDescent="0.2">
      <c r="B56" s="138" t="s">
        <v>241</v>
      </c>
      <c r="C56" s="15" t="s">
        <v>0</v>
      </c>
      <c r="D56" s="15" t="s">
        <v>0</v>
      </c>
      <c r="E56" s="15" t="s">
        <v>0</v>
      </c>
      <c r="F56" s="15" t="s">
        <v>0</v>
      </c>
      <c r="G56" s="151" t="s">
        <v>0</v>
      </c>
      <c r="H56" s="14" t="s">
        <v>0</v>
      </c>
    </row>
    <row r="57" spans="2:8" outlineLevel="1" x14ac:dyDescent="0.2">
      <c r="B57" s="119" t="s">
        <v>160</v>
      </c>
      <c r="C57" s="58">
        <v>0.1</v>
      </c>
      <c r="D57" s="58">
        <v>-0.2</v>
      </c>
      <c r="E57" s="58">
        <v>-1.2</v>
      </c>
      <c r="F57" s="58">
        <v>-0.7</v>
      </c>
      <c r="G57" s="140">
        <v>0.1</v>
      </c>
    </row>
    <row r="58" spans="2:8" outlineLevel="1" x14ac:dyDescent="0.2">
      <c r="B58" s="119" t="s">
        <v>242</v>
      </c>
      <c r="C58" s="58">
        <v>-8.1</v>
      </c>
      <c r="D58" s="58" t="s">
        <v>246</v>
      </c>
      <c r="E58" s="58" t="s">
        <v>246</v>
      </c>
      <c r="F58" s="58" t="s">
        <v>246</v>
      </c>
      <c r="G58" s="140">
        <v>-0.9</v>
      </c>
    </row>
    <row r="59" spans="2:8" outlineLevel="1" x14ac:dyDescent="0.2">
      <c r="B59" s="119" t="s">
        <v>97</v>
      </c>
      <c r="C59" s="58">
        <v>0.1</v>
      </c>
      <c r="D59" s="58">
        <v>0</v>
      </c>
      <c r="E59" s="58">
        <v>0</v>
      </c>
      <c r="F59" s="58">
        <v>0.1</v>
      </c>
      <c r="G59" s="140">
        <v>-0.3</v>
      </c>
    </row>
    <row r="60" spans="2:8" outlineLevel="1" x14ac:dyDescent="0.2">
      <c r="B60" s="146" t="s">
        <v>243</v>
      </c>
      <c r="C60" s="64">
        <v>-7.8</v>
      </c>
      <c r="D60" s="64">
        <v>-0.2</v>
      </c>
      <c r="E60" s="64">
        <v>-1.1000000000000001</v>
      </c>
      <c r="F60" s="64">
        <v>-0.6</v>
      </c>
      <c r="G60" s="147">
        <v>-1.2</v>
      </c>
    </row>
    <row r="61" spans="2:8" ht="12" outlineLevel="1" thickBot="1" x14ac:dyDescent="0.25">
      <c r="B61" s="148" t="s">
        <v>244</v>
      </c>
      <c r="C61" s="12">
        <v>-12.9</v>
      </c>
      <c r="D61" s="12">
        <v>4.9000000000000004</v>
      </c>
      <c r="E61" s="12">
        <v>3.8</v>
      </c>
      <c r="F61" s="12">
        <v>-6.6</v>
      </c>
      <c r="G61" s="149">
        <v>10.199999999999999</v>
      </c>
    </row>
    <row r="62" spans="2:8" outlineLevel="1" x14ac:dyDescent="0.2">
      <c r="B62" s="150" t="s">
        <v>41</v>
      </c>
      <c r="C62" s="15" t="s">
        <v>0</v>
      </c>
      <c r="D62" s="15" t="s">
        <v>0</v>
      </c>
      <c r="E62" s="15" t="s">
        <v>0</v>
      </c>
      <c r="F62" s="15" t="s">
        <v>0</v>
      </c>
      <c r="G62" s="151" t="s">
        <v>0</v>
      </c>
    </row>
    <row r="63" spans="2:8" outlineLevel="1" x14ac:dyDescent="0.2">
      <c r="B63" s="119" t="s">
        <v>164</v>
      </c>
      <c r="C63" s="15" t="s">
        <v>0</v>
      </c>
      <c r="D63" s="15" t="s">
        <v>0</v>
      </c>
      <c r="E63" s="15" t="s">
        <v>0</v>
      </c>
      <c r="F63" s="15" t="s">
        <v>0</v>
      </c>
      <c r="G63" s="151" t="s">
        <v>0</v>
      </c>
    </row>
    <row r="64" spans="2:8" outlineLevel="1" x14ac:dyDescent="0.2">
      <c r="B64" s="119" t="s">
        <v>165</v>
      </c>
      <c r="C64" s="58">
        <v>-1.1000000000000001</v>
      </c>
      <c r="D64" s="58">
        <v>-2.2999999999999998</v>
      </c>
      <c r="E64" s="58">
        <v>-1.6</v>
      </c>
      <c r="F64" s="58">
        <v>-1.8</v>
      </c>
      <c r="G64" s="140">
        <v>-0.6</v>
      </c>
    </row>
    <row r="65" spans="2:7" outlineLevel="1" x14ac:dyDescent="0.2">
      <c r="B65" s="119" t="s">
        <v>166</v>
      </c>
      <c r="C65" s="58">
        <v>-0.1</v>
      </c>
      <c r="D65" s="58">
        <v>-0.1</v>
      </c>
      <c r="E65" s="58">
        <v>-0.1</v>
      </c>
      <c r="F65" s="58">
        <v>0</v>
      </c>
      <c r="G65" s="140">
        <v>-0.4</v>
      </c>
    </row>
    <row r="66" spans="2:7" outlineLevel="1" x14ac:dyDescent="0.2">
      <c r="B66" s="154"/>
      <c r="C66" s="15"/>
      <c r="D66" s="15"/>
      <c r="E66" s="15"/>
      <c r="F66" s="15"/>
      <c r="G66" s="151"/>
    </row>
    <row r="67" spans="2:7" outlineLevel="1" x14ac:dyDescent="0.2">
      <c r="B67" s="162" t="s">
        <v>284</v>
      </c>
      <c r="C67" s="163"/>
      <c r="D67" s="163"/>
      <c r="E67" s="163"/>
      <c r="F67" s="163"/>
      <c r="G67" s="164"/>
    </row>
    <row r="68" spans="2:7" ht="21.75" customHeight="1" outlineLevel="1" x14ac:dyDescent="0.2">
      <c r="B68" s="188" t="s">
        <v>245</v>
      </c>
      <c r="C68" s="189"/>
      <c r="D68" s="189"/>
      <c r="E68" s="189"/>
      <c r="F68" s="189"/>
      <c r="G68" s="190"/>
    </row>
    <row r="69" spans="2:7" ht="22.9" customHeight="1" outlineLevel="1" thickBot="1" x14ac:dyDescent="0.25">
      <c r="B69" s="185" t="s">
        <v>265</v>
      </c>
      <c r="C69" s="186"/>
      <c r="D69" s="186"/>
      <c r="E69" s="186"/>
      <c r="F69" s="186"/>
      <c r="G69" s="187"/>
    </row>
    <row r="70" spans="2:7" ht="12.75" customHeight="1" x14ac:dyDescent="0.2"/>
    <row r="71" spans="2:7" ht="29.25" customHeight="1" x14ac:dyDescent="0.2"/>
    <row r="72" spans="2:7" x14ac:dyDescent="0.2">
      <c r="E72" s="33"/>
      <c r="F72" s="33"/>
      <c r="G72" s="33"/>
    </row>
  </sheetData>
  <mergeCells count="3">
    <mergeCell ref="B69:G69"/>
    <mergeCell ref="B68:G68"/>
    <mergeCell ref="B1:G1"/>
  </mergeCells>
  <conditionalFormatting sqref="B12">
    <cfRule type="cellIs" dxfId="78" priority="141" operator="equal">
      <formula>0</formula>
    </cfRule>
  </conditionalFormatting>
  <conditionalFormatting sqref="B8">
    <cfRule type="cellIs" dxfId="77" priority="144" operator="equal">
      <formula>0</formula>
    </cfRule>
  </conditionalFormatting>
  <conditionalFormatting sqref="B20">
    <cfRule type="cellIs" dxfId="76" priority="126" operator="equal">
      <formula>0</formula>
    </cfRule>
  </conditionalFormatting>
  <conditionalFormatting sqref="C20">
    <cfRule type="cellIs" dxfId="75" priority="125" operator="equal">
      <formula>0</formula>
    </cfRule>
  </conditionalFormatting>
  <conditionalFormatting sqref="D20:G20">
    <cfRule type="cellIs" dxfId="74" priority="124" operator="equal">
      <formula>0</formula>
    </cfRule>
  </conditionalFormatting>
  <conditionalFormatting sqref="C22">
    <cfRule type="cellIs" dxfId="73" priority="123" operator="equal">
      <formula>0</formula>
    </cfRule>
  </conditionalFormatting>
  <conditionalFormatting sqref="D22:G22">
    <cfRule type="cellIs" dxfId="72" priority="122" operator="equal">
      <formula>0</formula>
    </cfRule>
  </conditionalFormatting>
  <conditionalFormatting sqref="C23">
    <cfRule type="cellIs" dxfId="71" priority="121" operator="equal">
      <formula>0</formula>
    </cfRule>
  </conditionalFormatting>
  <conditionalFormatting sqref="D23:F23">
    <cfRule type="cellIs" dxfId="70" priority="120" operator="equal">
      <formula>0</formula>
    </cfRule>
  </conditionalFormatting>
  <conditionalFormatting sqref="C26">
    <cfRule type="cellIs" dxfId="69" priority="119" operator="equal">
      <formula>0</formula>
    </cfRule>
  </conditionalFormatting>
  <conditionalFormatting sqref="D26:G26">
    <cfRule type="cellIs" dxfId="68" priority="118" operator="equal">
      <formula>0</formula>
    </cfRule>
  </conditionalFormatting>
  <conditionalFormatting sqref="C27">
    <cfRule type="cellIs" dxfId="67" priority="117" operator="equal">
      <formula>0</formula>
    </cfRule>
  </conditionalFormatting>
  <conditionalFormatting sqref="D27:F27">
    <cfRule type="cellIs" dxfId="66" priority="116" operator="equal">
      <formula>0</formula>
    </cfRule>
  </conditionalFormatting>
  <conditionalFormatting sqref="B29">
    <cfRule type="cellIs" dxfId="65" priority="115" operator="equal">
      <formula>0</formula>
    </cfRule>
  </conditionalFormatting>
  <conditionalFormatting sqref="C29">
    <cfRule type="cellIs" dxfId="64" priority="114" operator="equal">
      <formula>0</formula>
    </cfRule>
  </conditionalFormatting>
  <conditionalFormatting sqref="D29:G29">
    <cfRule type="cellIs" dxfId="63" priority="113" operator="equal">
      <formula>0</formula>
    </cfRule>
  </conditionalFormatting>
  <conditionalFormatting sqref="C31">
    <cfRule type="cellIs" dxfId="62" priority="112" operator="equal">
      <formula>0</formula>
    </cfRule>
  </conditionalFormatting>
  <conditionalFormatting sqref="D31:F31">
    <cfRule type="cellIs" dxfId="61" priority="111" operator="equal">
      <formula>0</formula>
    </cfRule>
  </conditionalFormatting>
  <conditionalFormatting sqref="C32">
    <cfRule type="cellIs" dxfId="60" priority="110" operator="equal">
      <formula>0</formula>
    </cfRule>
  </conditionalFormatting>
  <conditionalFormatting sqref="F32:G32">
    <cfRule type="cellIs" dxfId="59" priority="109" operator="equal">
      <formula>0</formula>
    </cfRule>
  </conditionalFormatting>
  <conditionalFormatting sqref="C33:C35">
    <cfRule type="cellIs" dxfId="58" priority="108" operator="equal">
      <formula>0</formula>
    </cfRule>
  </conditionalFormatting>
  <conditionalFormatting sqref="F33:G35">
    <cfRule type="cellIs" dxfId="57" priority="107" operator="equal">
      <formula>0</formula>
    </cfRule>
  </conditionalFormatting>
  <conditionalFormatting sqref="C36">
    <cfRule type="cellIs" dxfId="56" priority="106" operator="equal">
      <formula>0</formula>
    </cfRule>
  </conditionalFormatting>
  <conditionalFormatting sqref="D36:G36">
    <cfRule type="cellIs" dxfId="55" priority="105" operator="equal">
      <formula>0</formula>
    </cfRule>
  </conditionalFormatting>
  <conditionalFormatting sqref="C37">
    <cfRule type="cellIs" dxfId="54" priority="104" operator="equal">
      <formula>0</formula>
    </cfRule>
  </conditionalFormatting>
  <conditionalFormatting sqref="D37:G37">
    <cfRule type="cellIs" dxfId="53" priority="103" operator="equal">
      <formula>0</formula>
    </cfRule>
  </conditionalFormatting>
  <conditionalFormatting sqref="D38">
    <cfRule type="cellIs" dxfId="52" priority="101" operator="equal">
      <formula>0</formula>
    </cfRule>
  </conditionalFormatting>
  <conditionalFormatting sqref="C39:C40">
    <cfRule type="cellIs" dxfId="51" priority="100" operator="equal">
      <formula>0</formula>
    </cfRule>
  </conditionalFormatting>
  <conditionalFormatting sqref="D40:G40 D39:F39">
    <cfRule type="cellIs" dxfId="50" priority="99" operator="equal">
      <formula>0</formula>
    </cfRule>
  </conditionalFormatting>
  <conditionalFormatting sqref="B41">
    <cfRule type="cellIs" dxfId="49" priority="98" operator="equal">
      <formula>0</formula>
    </cfRule>
  </conditionalFormatting>
  <conditionalFormatting sqref="C41">
    <cfRule type="cellIs" dxfId="48" priority="97" operator="equal">
      <formula>0</formula>
    </cfRule>
  </conditionalFormatting>
  <conditionalFormatting sqref="D41:G41">
    <cfRule type="cellIs" dxfId="47" priority="96" operator="equal">
      <formula>0</formula>
    </cfRule>
  </conditionalFormatting>
  <conditionalFormatting sqref="C43">
    <cfRule type="cellIs" dxfId="46" priority="95" operator="equal">
      <formula>0</formula>
    </cfRule>
  </conditionalFormatting>
  <conditionalFormatting sqref="D43:G43">
    <cfRule type="cellIs" dxfId="45" priority="94" operator="equal">
      <formula>0</formula>
    </cfRule>
  </conditionalFormatting>
  <conditionalFormatting sqref="C44">
    <cfRule type="cellIs" dxfId="44" priority="93" operator="equal">
      <formula>0</formula>
    </cfRule>
  </conditionalFormatting>
  <conditionalFormatting sqref="F44:G44">
    <cfRule type="cellIs" dxfId="43" priority="92" operator="equal">
      <formula>0</formula>
    </cfRule>
  </conditionalFormatting>
  <conditionalFormatting sqref="C45:C47">
    <cfRule type="cellIs" dxfId="42" priority="91" operator="equal">
      <formula>0</formula>
    </cfRule>
  </conditionalFormatting>
  <conditionalFormatting sqref="D45:G47">
    <cfRule type="cellIs" dxfId="41" priority="90" operator="equal">
      <formula>0</formula>
    </cfRule>
  </conditionalFormatting>
  <conditionalFormatting sqref="C48">
    <cfRule type="cellIs" dxfId="40" priority="89" operator="equal">
      <formula>0</formula>
    </cfRule>
  </conditionalFormatting>
  <conditionalFormatting sqref="D48:G48">
    <cfRule type="cellIs" dxfId="39" priority="88" operator="equal">
      <formula>0</formula>
    </cfRule>
  </conditionalFormatting>
  <conditionalFormatting sqref="C49">
    <cfRule type="cellIs" dxfId="38" priority="87" operator="equal">
      <formula>0</formula>
    </cfRule>
  </conditionalFormatting>
  <conditionalFormatting sqref="D49:G49">
    <cfRule type="cellIs" dxfId="37" priority="86" operator="equal">
      <formula>0</formula>
    </cfRule>
  </conditionalFormatting>
  <conditionalFormatting sqref="C51">
    <cfRule type="cellIs" dxfId="36" priority="85" operator="equal">
      <formula>0</formula>
    </cfRule>
  </conditionalFormatting>
  <conditionalFormatting sqref="D51:G51">
    <cfRule type="cellIs" dxfId="35" priority="84" operator="equal">
      <formula>0</formula>
    </cfRule>
  </conditionalFormatting>
  <conditionalFormatting sqref="C52">
    <cfRule type="cellIs" dxfId="34" priority="83" operator="equal">
      <formula>0</formula>
    </cfRule>
  </conditionalFormatting>
  <conditionalFormatting sqref="D52:G52">
    <cfRule type="cellIs" dxfId="33" priority="82" operator="equal">
      <formula>0</formula>
    </cfRule>
  </conditionalFormatting>
  <conditionalFormatting sqref="C54">
    <cfRule type="cellIs" dxfId="32" priority="79" operator="equal">
      <formula>0</formula>
    </cfRule>
  </conditionalFormatting>
  <conditionalFormatting sqref="D54:G54">
    <cfRule type="cellIs" dxfId="31" priority="78" operator="equal">
      <formula>0</formula>
    </cfRule>
  </conditionalFormatting>
  <conditionalFormatting sqref="B55">
    <cfRule type="cellIs" dxfId="30" priority="77" operator="equal">
      <formula>0</formula>
    </cfRule>
  </conditionalFormatting>
  <conditionalFormatting sqref="C55">
    <cfRule type="cellIs" dxfId="29" priority="76" operator="equal">
      <formula>0</formula>
    </cfRule>
  </conditionalFormatting>
  <conditionalFormatting sqref="D55:G55">
    <cfRule type="cellIs" dxfId="28" priority="75" operator="equal">
      <formula>0</formula>
    </cfRule>
  </conditionalFormatting>
  <conditionalFormatting sqref="C57">
    <cfRule type="cellIs" dxfId="27" priority="74" operator="equal">
      <formula>0</formula>
    </cfRule>
  </conditionalFormatting>
  <conditionalFormatting sqref="D57:G57">
    <cfRule type="cellIs" dxfId="26" priority="73" operator="equal">
      <formula>0</formula>
    </cfRule>
  </conditionalFormatting>
  <conditionalFormatting sqref="C58:C59">
    <cfRule type="cellIs" dxfId="25" priority="72" operator="equal">
      <formula>0</formula>
    </cfRule>
  </conditionalFormatting>
  <conditionalFormatting sqref="G58">
    <cfRule type="cellIs" dxfId="24" priority="71" operator="equal">
      <formula>0</formula>
    </cfRule>
  </conditionalFormatting>
  <conditionalFormatting sqref="C64:C65">
    <cfRule type="cellIs" dxfId="23" priority="70" operator="equal">
      <formula>0</formula>
    </cfRule>
  </conditionalFormatting>
  <conditionalFormatting sqref="D64:G64 D65:E65">
    <cfRule type="cellIs" dxfId="22" priority="69" operator="equal">
      <formula>0</formula>
    </cfRule>
  </conditionalFormatting>
  <conditionalFormatting sqref="G27">
    <cfRule type="cellIs" dxfId="21" priority="36" operator="equal">
      <formula>0</formula>
    </cfRule>
  </conditionalFormatting>
  <conditionalFormatting sqref="G27">
    <cfRule type="cellIs" dxfId="20" priority="37" operator="equal">
      <formula>0</formula>
    </cfRule>
  </conditionalFormatting>
  <conditionalFormatting sqref="C24:C25">
    <cfRule type="cellIs" dxfId="19" priority="38" operator="equal">
      <formula>0</formula>
    </cfRule>
  </conditionalFormatting>
  <conditionalFormatting sqref="C24:C25">
    <cfRule type="cellIs" dxfId="18" priority="39" operator="equal">
      <formula>0</formula>
    </cfRule>
  </conditionalFormatting>
  <conditionalFormatting sqref="C9:G11">
    <cfRule type="cellIs" dxfId="17" priority="46" operator="equal">
      <formula>0</formula>
    </cfRule>
  </conditionalFormatting>
  <conditionalFormatting sqref="C38">
    <cfRule type="cellIs" dxfId="16" priority="29" operator="equal">
      <formula>0</formula>
    </cfRule>
  </conditionalFormatting>
  <conditionalFormatting sqref="C38">
    <cfRule type="cellIs" dxfId="15" priority="28" operator="equal">
      <formula>0</formula>
    </cfRule>
  </conditionalFormatting>
  <conditionalFormatting sqref="E44">
    <cfRule type="cellIs" dxfId="14" priority="23" operator="equal">
      <formula>0</formula>
    </cfRule>
  </conditionalFormatting>
  <conditionalFormatting sqref="E44">
    <cfRule type="cellIs" dxfId="13" priority="22" operator="equal">
      <formula>0</formula>
    </cfRule>
  </conditionalFormatting>
  <conditionalFormatting sqref="C50:D50 F50:G50">
    <cfRule type="cellIs" dxfId="12" priority="21" operator="equal">
      <formula>0</formula>
    </cfRule>
  </conditionalFormatting>
  <conditionalFormatting sqref="C50:D50 F50:G50">
    <cfRule type="cellIs" dxfId="11" priority="20" operator="equal">
      <formula>0</formula>
    </cfRule>
  </conditionalFormatting>
  <conditionalFormatting sqref="C53:G53">
    <cfRule type="cellIs" dxfId="10" priority="19" operator="equal">
      <formula>0</formula>
    </cfRule>
  </conditionalFormatting>
  <conditionalFormatting sqref="C53:G53">
    <cfRule type="cellIs" dxfId="9" priority="18" operator="equal">
      <formula>0</formula>
    </cfRule>
  </conditionalFormatting>
  <conditionalFormatting sqref="D58:F58">
    <cfRule type="cellIs" dxfId="8" priority="17" operator="equal">
      <formula>0</formula>
    </cfRule>
  </conditionalFormatting>
  <conditionalFormatting sqref="D58:F58">
    <cfRule type="cellIs" dxfId="7" priority="16" operator="equal">
      <formula>0</formula>
    </cfRule>
  </conditionalFormatting>
  <conditionalFormatting sqref="D24:G25">
    <cfRule type="cellIs" dxfId="6" priority="15" operator="equal">
      <formula>0</formula>
    </cfRule>
  </conditionalFormatting>
  <conditionalFormatting sqref="D24:G25">
    <cfRule type="cellIs" dxfId="5" priority="14" operator="equal">
      <formula>0</formula>
    </cfRule>
  </conditionalFormatting>
  <conditionalFormatting sqref="E38:G38">
    <cfRule type="cellIs" dxfId="4" priority="13" operator="equal">
      <formula>0</formula>
    </cfRule>
  </conditionalFormatting>
  <conditionalFormatting sqref="E38:G38">
    <cfRule type="cellIs" dxfId="3" priority="12" operator="equal">
      <formula>0</formula>
    </cfRule>
  </conditionalFormatting>
  <conditionalFormatting sqref="G39">
    <cfRule type="cellIs" dxfId="2" priority="11" operator="equal">
      <formula>0</formula>
    </cfRule>
  </conditionalFormatting>
  <conditionalFormatting sqref="G39">
    <cfRule type="cellIs" dxfId="1" priority="10" operator="equal">
      <formula>0</formula>
    </cfRule>
  </conditionalFormatting>
  <conditionalFormatting sqref="G31">
    <cfRule type="cellIs" dxfId="0" priority="1" operator="equal">
      <formula>0</formula>
    </cfRule>
  </conditionalFormatting>
  <pageMargins left="0.70866141732283472" right="0.70866141732283472" top="0.74803149606299213" bottom="0.74803149606299213" header="0.31496062992125984" footer="0.31496062992125984"/>
  <pageSetup paperSize="9" scale="92" orientation="portrait" r:id="rId1"/>
  <headerFooter>
    <oddHeader>&amp;C&amp;"Calibri,"&amp;11UNCLASSIFIED&amp;""</oddHeader>
    <oddFooter>&amp;C&amp;"Calibri,"&amp;11UNCLASSIFIED&amp;""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election activeCell="J24" sqref="J24"/>
    </sheetView>
  </sheetViews>
  <sheetFormatPr defaultRowHeight="11.25" x14ac:dyDescent="0.2"/>
  <cols>
    <col min="1" max="1" width="54.6640625" bestFit="1" customWidth="1"/>
  </cols>
  <sheetData>
    <row r="1" spans="1:7" ht="15.75" x14ac:dyDescent="0.2">
      <c r="A1" s="68" t="s">
        <v>271</v>
      </c>
      <c r="B1" s="69"/>
      <c r="C1" s="69"/>
      <c r="D1" s="69"/>
      <c r="E1" s="70"/>
      <c r="F1" s="71"/>
    </row>
    <row r="2" spans="1:7" ht="16.5" thickBot="1" x14ac:dyDescent="0.25">
      <c r="A2" s="72" t="s">
        <v>0</v>
      </c>
      <c r="B2" s="44"/>
      <c r="C2" s="43"/>
      <c r="D2" s="50" t="s">
        <v>0</v>
      </c>
      <c r="E2" s="44"/>
      <c r="F2" s="73" t="s">
        <v>1</v>
      </c>
    </row>
    <row r="3" spans="1:7" ht="11.25" customHeight="1" x14ac:dyDescent="0.2">
      <c r="A3" s="1"/>
      <c r="B3" s="167" t="s">
        <v>2</v>
      </c>
      <c r="C3" s="168"/>
      <c r="D3" s="168"/>
      <c r="E3" s="168"/>
      <c r="F3" s="170"/>
    </row>
    <row r="4" spans="1:7" x14ac:dyDescent="0.2">
      <c r="A4" s="2"/>
      <c r="B4" s="3" t="s">
        <v>3</v>
      </c>
      <c r="C4" s="3" t="s">
        <v>4</v>
      </c>
      <c r="D4" s="3" t="s">
        <v>5</v>
      </c>
      <c r="E4" s="3" t="s">
        <v>6</v>
      </c>
      <c r="F4" s="74" t="s">
        <v>7</v>
      </c>
    </row>
    <row r="5" spans="1:7" x14ac:dyDescent="0.2">
      <c r="A5" s="2"/>
      <c r="B5" s="4" t="s">
        <v>8</v>
      </c>
      <c r="C5" s="4" t="s">
        <v>8</v>
      </c>
      <c r="D5" s="4" t="s">
        <v>8</v>
      </c>
      <c r="E5" s="4" t="s">
        <v>8</v>
      </c>
      <c r="F5" s="75" t="s">
        <v>8</v>
      </c>
    </row>
    <row r="6" spans="1:7" ht="13.15" customHeight="1" x14ac:dyDescent="0.2">
      <c r="A6" s="45" t="s">
        <v>44</v>
      </c>
      <c r="B6" s="46"/>
      <c r="C6" s="46"/>
      <c r="D6" s="46"/>
      <c r="E6" s="47"/>
      <c r="F6" s="76"/>
    </row>
    <row r="7" spans="1:7" ht="13.15" customHeight="1" x14ac:dyDescent="0.2">
      <c r="A7" s="48" t="s">
        <v>45</v>
      </c>
      <c r="B7" s="39">
        <v>37196</v>
      </c>
      <c r="C7" s="39">
        <v>34987</v>
      </c>
      <c r="D7" s="39">
        <v>35536</v>
      </c>
      <c r="E7" s="39">
        <v>34155</v>
      </c>
      <c r="F7" s="77">
        <v>34424</v>
      </c>
      <c r="G7" s="65"/>
    </row>
    <row r="8" spans="1:7" ht="13.15" customHeight="1" x14ac:dyDescent="0.2">
      <c r="A8" s="48" t="s">
        <v>46</v>
      </c>
      <c r="B8" s="39">
        <v>1830</v>
      </c>
      <c r="C8" s="39">
        <v>1945</v>
      </c>
      <c r="D8" s="39">
        <v>1965</v>
      </c>
      <c r="E8" s="39">
        <v>2016</v>
      </c>
      <c r="F8" s="77">
        <v>2159</v>
      </c>
      <c r="G8" s="65"/>
    </row>
    <row r="9" spans="1:7" ht="13.15" customHeight="1" x14ac:dyDescent="0.2">
      <c r="A9" s="48" t="s">
        <v>47</v>
      </c>
      <c r="B9" s="39">
        <v>12225</v>
      </c>
      <c r="C9" s="39">
        <v>11447</v>
      </c>
      <c r="D9" s="39">
        <v>11052</v>
      </c>
      <c r="E9" s="39">
        <v>11443</v>
      </c>
      <c r="F9" s="77">
        <v>10757</v>
      </c>
      <c r="G9" s="65"/>
    </row>
    <row r="10" spans="1:7" ht="13.15" customHeight="1" x14ac:dyDescent="0.2">
      <c r="A10" s="48" t="s">
        <v>48</v>
      </c>
      <c r="B10" s="39">
        <v>2175</v>
      </c>
      <c r="C10" s="39">
        <v>2152</v>
      </c>
      <c r="D10" s="39">
        <v>2156</v>
      </c>
      <c r="E10" s="39">
        <v>1864</v>
      </c>
      <c r="F10" s="77">
        <v>1956</v>
      </c>
      <c r="G10" s="65"/>
    </row>
    <row r="11" spans="1:7" ht="13.15" customHeight="1" x14ac:dyDescent="0.2">
      <c r="A11" s="48" t="s">
        <v>49</v>
      </c>
      <c r="B11" s="39">
        <v>5962</v>
      </c>
      <c r="C11" s="39">
        <v>5899</v>
      </c>
      <c r="D11" s="39">
        <v>7783</v>
      </c>
      <c r="E11" s="39">
        <v>7017</v>
      </c>
      <c r="F11" s="77">
        <v>6829</v>
      </c>
      <c r="G11" s="65"/>
    </row>
    <row r="12" spans="1:7" ht="13.15" customHeight="1" x14ac:dyDescent="0.2">
      <c r="A12" s="48" t="s">
        <v>288</v>
      </c>
      <c r="B12" s="39">
        <v>99368</v>
      </c>
      <c r="C12" s="39">
        <v>101646</v>
      </c>
      <c r="D12" s="39">
        <v>105478</v>
      </c>
      <c r="E12" s="39">
        <v>109534</v>
      </c>
      <c r="F12" s="77">
        <v>113710</v>
      </c>
      <c r="G12" s="65"/>
    </row>
    <row r="13" spans="1:7" ht="13.15" customHeight="1" x14ac:dyDescent="0.2">
      <c r="A13" s="48" t="s">
        <v>50</v>
      </c>
      <c r="B13" s="39">
        <v>7617</v>
      </c>
      <c r="C13" s="39">
        <v>7493</v>
      </c>
      <c r="D13" s="39">
        <v>7611</v>
      </c>
      <c r="E13" s="39">
        <v>7148</v>
      </c>
      <c r="F13" s="77">
        <v>6472</v>
      </c>
      <c r="G13" s="65"/>
    </row>
    <row r="14" spans="1:7" ht="13.15" customHeight="1" x14ac:dyDescent="0.2">
      <c r="A14" s="48" t="s">
        <v>51</v>
      </c>
      <c r="B14" s="39">
        <v>50204</v>
      </c>
      <c r="C14" s="39">
        <v>50850</v>
      </c>
      <c r="D14" s="39">
        <v>51914</v>
      </c>
      <c r="E14" s="39">
        <v>53665</v>
      </c>
      <c r="F14" s="77">
        <v>54419</v>
      </c>
      <c r="G14" s="65"/>
    </row>
    <row r="15" spans="1:7" ht="13.15" customHeight="1" x14ac:dyDescent="0.2">
      <c r="A15" s="48" t="s">
        <v>52</v>
      </c>
      <c r="B15" s="39">
        <v>14882</v>
      </c>
      <c r="C15" s="39">
        <v>14243</v>
      </c>
      <c r="D15" s="39">
        <v>15132</v>
      </c>
      <c r="E15" s="39">
        <v>9749</v>
      </c>
      <c r="F15" s="77">
        <v>10986</v>
      </c>
      <c r="G15" s="65"/>
    </row>
    <row r="16" spans="1:7" ht="13.15" customHeight="1" x14ac:dyDescent="0.2">
      <c r="A16" s="48" t="s">
        <v>53</v>
      </c>
      <c r="B16" s="39">
        <v>5487</v>
      </c>
      <c r="C16" s="39">
        <v>5191</v>
      </c>
      <c r="D16" s="39">
        <v>4702</v>
      </c>
      <c r="E16" s="39">
        <v>3460</v>
      </c>
      <c r="F16" s="77">
        <v>3029</v>
      </c>
      <c r="G16" s="65"/>
    </row>
    <row r="17" spans="1:7" ht="13.15" customHeight="1" x14ac:dyDescent="0.2">
      <c r="A17" s="49" t="s">
        <v>54</v>
      </c>
      <c r="B17" s="39">
        <v>1160</v>
      </c>
      <c r="C17" s="39">
        <v>1129</v>
      </c>
      <c r="D17" s="39">
        <v>1173</v>
      </c>
      <c r="E17" s="39">
        <v>1405</v>
      </c>
      <c r="F17" s="77">
        <v>1405</v>
      </c>
      <c r="G17" s="65"/>
    </row>
    <row r="18" spans="1:7" ht="13.15" customHeight="1" x14ac:dyDescent="0.2">
      <c r="A18" s="48" t="s">
        <v>55</v>
      </c>
      <c r="B18" s="39">
        <v>1561</v>
      </c>
      <c r="C18" s="39">
        <v>3490</v>
      </c>
      <c r="D18" s="39">
        <v>1222</v>
      </c>
      <c r="E18" s="39">
        <v>1292</v>
      </c>
      <c r="F18" s="77">
        <v>1227</v>
      </c>
      <c r="G18" s="65"/>
    </row>
    <row r="19" spans="1:7" ht="13.15" customHeight="1" x14ac:dyDescent="0.2">
      <c r="A19" s="49" t="s">
        <v>56</v>
      </c>
      <c r="B19" s="39">
        <v>1840</v>
      </c>
      <c r="C19" s="39">
        <v>1393</v>
      </c>
      <c r="D19" s="39">
        <v>1985</v>
      </c>
      <c r="E19" s="39">
        <v>2043</v>
      </c>
      <c r="F19" s="77">
        <v>2174</v>
      </c>
      <c r="G19" s="65"/>
    </row>
    <row r="20" spans="1:7" ht="13.15" customHeight="1" x14ac:dyDescent="0.2">
      <c r="A20" s="48" t="s">
        <v>57</v>
      </c>
      <c r="B20" s="39">
        <v>25389</v>
      </c>
      <c r="C20" s="39">
        <v>23189</v>
      </c>
      <c r="D20" s="39">
        <v>16481</v>
      </c>
      <c r="E20" s="39">
        <v>13657</v>
      </c>
      <c r="F20" s="77">
        <v>10758</v>
      </c>
      <c r="G20" s="65"/>
    </row>
    <row r="21" spans="1:7" ht="13.15" customHeight="1" x14ac:dyDescent="0.2">
      <c r="A21" s="48" t="s">
        <v>72</v>
      </c>
      <c r="B21" s="39">
        <v>25399</v>
      </c>
      <c r="C21" s="39">
        <v>25712</v>
      </c>
      <c r="D21" s="39">
        <v>26091</v>
      </c>
      <c r="E21" s="39">
        <v>26373</v>
      </c>
      <c r="F21" s="77">
        <v>26334</v>
      </c>
      <c r="G21" s="65"/>
    </row>
    <row r="22" spans="1:7" ht="13.15" customHeight="1" x14ac:dyDescent="0.2">
      <c r="A22" s="48" t="s">
        <v>58</v>
      </c>
      <c r="B22" s="39">
        <v>13660</v>
      </c>
      <c r="C22" s="39">
        <v>13654</v>
      </c>
      <c r="D22" s="39">
        <v>14466</v>
      </c>
      <c r="E22" s="39">
        <v>14202</v>
      </c>
      <c r="F22" s="77">
        <v>13328</v>
      </c>
      <c r="G22" s="65"/>
    </row>
    <row r="23" spans="1:7" ht="13.15" customHeight="1" x14ac:dyDescent="0.2">
      <c r="A23" s="48" t="s">
        <v>59</v>
      </c>
      <c r="B23" s="39">
        <v>9847</v>
      </c>
      <c r="C23" s="39">
        <v>10027</v>
      </c>
      <c r="D23" s="39">
        <v>10161</v>
      </c>
      <c r="E23" s="39">
        <v>10189</v>
      </c>
      <c r="F23" s="77">
        <v>10161</v>
      </c>
      <c r="G23" s="65"/>
    </row>
    <row r="24" spans="1:7" ht="13.15" customHeight="1" x14ac:dyDescent="0.2">
      <c r="A24" s="48" t="s">
        <v>60</v>
      </c>
      <c r="B24" s="39">
        <v>9027</v>
      </c>
      <c r="C24" s="39">
        <v>8724</v>
      </c>
      <c r="D24" s="39">
        <v>7965</v>
      </c>
      <c r="E24" s="39">
        <v>7593</v>
      </c>
      <c r="F24" s="77">
        <v>7205</v>
      </c>
      <c r="G24" s="65"/>
    </row>
    <row r="25" spans="1:7" ht="13.15" customHeight="1" x14ac:dyDescent="0.2">
      <c r="A25" s="48" t="s">
        <v>61</v>
      </c>
      <c r="B25" s="39">
        <v>621</v>
      </c>
      <c r="C25" s="39">
        <v>599</v>
      </c>
      <c r="D25" s="39">
        <v>581</v>
      </c>
      <c r="E25" s="39">
        <v>554</v>
      </c>
      <c r="F25" s="77">
        <v>553</v>
      </c>
      <c r="G25" s="65"/>
    </row>
    <row r="26" spans="1:7" ht="13.15" customHeight="1" x14ac:dyDescent="0.2">
      <c r="A26" s="48" t="s">
        <v>62</v>
      </c>
      <c r="B26" s="39">
        <v>2115</v>
      </c>
      <c r="C26" s="39">
        <v>1978</v>
      </c>
      <c r="D26" s="39">
        <v>1883</v>
      </c>
      <c r="E26" s="39">
        <v>1856</v>
      </c>
      <c r="F26" s="77">
        <v>1737</v>
      </c>
      <c r="G26" s="65"/>
    </row>
    <row r="27" spans="1:7" ht="13.15" customHeight="1" x14ac:dyDescent="0.2">
      <c r="A27" s="48" t="s">
        <v>63</v>
      </c>
      <c r="B27" s="39">
        <v>3706</v>
      </c>
      <c r="C27" s="39">
        <v>3663</v>
      </c>
      <c r="D27" s="39">
        <v>3645</v>
      </c>
      <c r="E27" s="39">
        <v>3464</v>
      </c>
      <c r="F27" s="77">
        <v>3576</v>
      </c>
      <c r="G27" s="65"/>
    </row>
    <row r="28" spans="1:7" ht="13.15" customHeight="1" x14ac:dyDescent="0.2">
      <c r="A28" s="48" t="s">
        <v>64</v>
      </c>
      <c r="B28" s="39">
        <v>156</v>
      </c>
      <c r="C28" s="39">
        <v>-185</v>
      </c>
      <c r="D28" s="39">
        <v>-243</v>
      </c>
      <c r="E28" s="39">
        <v>137</v>
      </c>
      <c r="F28" s="77">
        <v>137</v>
      </c>
      <c r="G28" s="65"/>
    </row>
    <row r="29" spans="1:7" ht="13.15" customHeight="1" x14ac:dyDescent="0.2">
      <c r="A29" s="48" t="s">
        <v>65</v>
      </c>
      <c r="B29" s="39">
        <v>449</v>
      </c>
      <c r="C29" s="39">
        <v>473</v>
      </c>
      <c r="D29" s="39">
        <v>419</v>
      </c>
      <c r="E29" s="39">
        <v>649</v>
      </c>
      <c r="F29" s="77">
        <v>576</v>
      </c>
      <c r="G29" s="65"/>
    </row>
    <row r="30" spans="1:7" ht="13.15" customHeight="1" x14ac:dyDescent="0.2">
      <c r="A30" s="48" t="s">
        <v>66</v>
      </c>
      <c r="B30" s="39">
        <v>1677</v>
      </c>
      <c r="C30" s="39">
        <v>1456</v>
      </c>
      <c r="D30" s="39">
        <v>1492</v>
      </c>
      <c r="E30" s="39">
        <v>1530</v>
      </c>
      <c r="F30" s="77">
        <v>1709</v>
      </c>
      <c r="G30" s="65"/>
    </row>
    <row r="31" spans="1:7" ht="12" customHeight="1" thickBot="1" x14ac:dyDescent="0.25">
      <c r="A31" s="10" t="s">
        <v>13</v>
      </c>
      <c r="B31" s="78">
        <v>333555</v>
      </c>
      <c r="C31" s="78">
        <v>331157</v>
      </c>
      <c r="D31" s="78">
        <v>330652</v>
      </c>
      <c r="E31" s="78">
        <v>324995</v>
      </c>
      <c r="F31" s="79">
        <v>325621</v>
      </c>
      <c r="G31" s="65"/>
    </row>
    <row r="32" spans="1:7" ht="10.5" customHeight="1" x14ac:dyDescent="0.2">
      <c r="A32" s="51"/>
      <c r="B32" s="51"/>
      <c r="C32" s="51"/>
      <c r="D32" s="51"/>
      <c r="E32" s="51"/>
      <c r="F32" s="51"/>
    </row>
    <row r="33" spans="1:6" ht="35.25" customHeight="1" x14ac:dyDescent="0.2">
      <c r="A33" s="166" t="s">
        <v>68</v>
      </c>
      <c r="B33" s="166"/>
      <c r="C33" s="166"/>
      <c r="D33" s="166"/>
      <c r="E33" s="166"/>
      <c r="F33" s="166"/>
    </row>
  </sheetData>
  <mergeCells count="2">
    <mergeCell ref="B3:F3"/>
    <mergeCell ref="A33:F33"/>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0" zoomScaleNormal="100" workbookViewId="0">
      <selection activeCell="E38" sqref="E38"/>
    </sheetView>
  </sheetViews>
  <sheetFormatPr defaultRowHeight="11.25" x14ac:dyDescent="0.2"/>
  <cols>
    <col min="1" max="1" width="54.6640625" bestFit="1" customWidth="1"/>
  </cols>
  <sheetData>
    <row r="1" spans="1:7" ht="15.75" x14ac:dyDescent="0.2">
      <c r="A1" s="111" t="s">
        <v>272</v>
      </c>
      <c r="B1" s="112"/>
      <c r="C1" s="112"/>
      <c r="D1" s="112"/>
      <c r="E1" s="113"/>
      <c r="F1" s="114"/>
    </row>
    <row r="2" spans="1:7" ht="16.5" thickBot="1" x14ac:dyDescent="0.25">
      <c r="A2" s="115" t="s">
        <v>0</v>
      </c>
      <c r="B2" s="44"/>
      <c r="C2" s="43"/>
      <c r="D2" s="50" t="s">
        <v>0</v>
      </c>
      <c r="E2" s="44"/>
      <c r="F2" s="116" t="s">
        <v>1</v>
      </c>
    </row>
    <row r="3" spans="1:7" ht="11.25" customHeight="1" x14ac:dyDescent="0.2">
      <c r="A3" s="84"/>
      <c r="B3" s="167" t="s">
        <v>2</v>
      </c>
      <c r="C3" s="168"/>
      <c r="D3" s="168"/>
      <c r="E3" s="168"/>
      <c r="F3" s="169"/>
    </row>
    <row r="4" spans="1:7" x14ac:dyDescent="0.2">
      <c r="A4" s="85"/>
      <c r="B4" s="3" t="s">
        <v>3</v>
      </c>
      <c r="C4" s="3" t="s">
        <v>4</v>
      </c>
      <c r="D4" s="3" t="s">
        <v>5</v>
      </c>
      <c r="E4" s="3" t="s">
        <v>6</v>
      </c>
      <c r="F4" s="86" t="s">
        <v>7</v>
      </c>
    </row>
    <row r="5" spans="1:7" x14ac:dyDescent="0.2">
      <c r="A5" s="85"/>
      <c r="B5" s="4" t="s">
        <v>8</v>
      </c>
      <c r="C5" s="4" t="s">
        <v>8</v>
      </c>
      <c r="D5" s="4" t="s">
        <v>8</v>
      </c>
      <c r="E5" s="4" t="s">
        <v>8</v>
      </c>
      <c r="F5" s="87" t="s">
        <v>8</v>
      </c>
    </row>
    <row r="6" spans="1:7" ht="13.15" customHeight="1" x14ac:dyDescent="0.2">
      <c r="A6" s="117" t="s">
        <v>67</v>
      </c>
      <c r="B6" s="46" t="s">
        <v>0</v>
      </c>
      <c r="C6" s="46" t="s">
        <v>0</v>
      </c>
      <c r="D6" s="46" t="s">
        <v>0</v>
      </c>
      <c r="E6" s="46" t="s">
        <v>0</v>
      </c>
      <c r="F6" s="118" t="s">
        <v>0</v>
      </c>
      <c r="G6" s="65"/>
    </row>
    <row r="7" spans="1:7" ht="13.15" customHeight="1" x14ac:dyDescent="0.2">
      <c r="A7" s="119" t="s">
        <v>45</v>
      </c>
      <c r="B7" s="39">
        <v>8039</v>
      </c>
      <c r="C7" s="39">
        <v>7360</v>
      </c>
      <c r="D7" s="39">
        <v>6377</v>
      </c>
      <c r="E7" s="39">
        <v>8311</v>
      </c>
      <c r="F7" s="92">
        <v>12020</v>
      </c>
      <c r="G7" s="65"/>
    </row>
    <row r="8" spans="1:7" ht="13.15" customHeight="1" x14ac:dyDescent="0.2">
      <c r="A8" s="119" t="s">
        <v>46</v>
      </c>
      <c r="B8" s="39">
        <v>18</v>
      </c>
      <c r="C8" s="39">
        <v>41</v>
      </c>
      <c r="D8" s="39">
        <v>19</v>
      </c>
      <c r="E8" s="39">
        <v>41</v>
      </c>
      <c r="F8" s="92">
        <v>135</v>
      </c>
      <c r="G8" s="65"/>
    </row>
    <row r="9" spans="1:7" ht="13.15" customHeight="1" x14ac:dyDescent="0.2">
      <c r="A9" s="119" t="s">
        <v>47</v>
      </c>
      <c r="B9" s="39">
        <v>1377</v>
      </c>
      <c r="C9" s="39">
        <v>1659</v>
      </c>
      <c r="D9" s="39">
        <v>1872</v>
      </c>
      <c r="E9" s="39">
        <v>2457</v>
      </c>
      <c r="F9" s="92">
        <v>1551</v>
      </c>
      <c r="G9" s="65"/>
    </row>
    <row r="10" spans="1:7" ht="13.15" customHeight="1" x14ac:dyDescent="0.2">
      <c r="A10" s="119" t="s">
        <v>48</v>
      </c>
      <c r="B10" s="39">
        <v>61</v>
      </c>
      <c r="C10" s="39">
        <v>88</v>
      </c>
      <c r="D10" s="39">
        <v>66</v>
      </c>
      <c r="E10" s="39">
        <v>-70</v>
      </c>
      <c r="F10" s="92">
        <v>39</v>
      </c>
      <c r="G10" s="65"/>
    </row>
    <row r="11" spans="1:7" ht="13.15" customHeight="1" x14ac:dyDescent="0.2">
      <c r="A11" s="120" t="s">
        <v>49</v>
      </c>
      <c r="B11" s="39">
        <v>104</v>
      </c>
      <c r="C11" s="39">
        <v>191</v>
      </c>
      <c r="D11" s="39">
        <v>109</v>
      </c>
      <c r="E11" s="39">
        <v>151</v>
      </c>
      <c r="F11" s="92">
        <v>242</v>
      </c>
      <c r="G11" s="65"/>
    </row>
    <row r="12" spans="1:7" ht="13.15" customHeight="1" x14ac:dyDescent="0.2">
      <c r="A12" s="48" t="s">
        <v>288</v>
      </c>
      <c r="B12" s="39">
        <v>19582</v>
      </c>
      <c r="C12" s="39">
        <v>18878</v>
      </c>
      <c r="D12" s="39">
        <v>18194</v>
      </c>
      <c r="E12" s="39">
        <v>21952</v>
      </c>
      <c r="F12" s="92">
        <v>48530</v>
      </c>
      <c r="G12" s="65"/>
    </row>
    <row r="13" spans="1:7" ht="13.15" customHeight="1" x14ac:dyDescent="0.2">
      <c r="A13" s="119" t="s">
        <v>50</v>
      </c>
      <c r="B13" s="39">
        <v>159169</v>
      </c>
      <c r="C13" s="39">
        <v>165506</v>
      </c>
      <c r="D13" s="39">
        <v>163072</v>
      </c>
      <c r="E13" s="39">
        <v>167639</v>
      </c>
      <c r="F13" s="92">
        <v>173400</v>
      </c>
      <c r="G13" s="65"/>
    </row>
    <row r="14" spans="1:7" ht="13.15" customHeight="1" x14ac:dyDescent="0.2">
      <c r="A14" s="119" t="s">
        <v>51</v>
      </c>
      <c r="B14" s="39">
        <v>11783</v>
      </c>
      <c r="C14" s="39">
        <v>10720</v>
      </c>
      <c r="D14" s="39">
        <v>11050</v>
      </c>
      <c r="E14" s="39">
        <v>14047</v>
      </c>
      <c r="F14" s="92">
        <v>13080</v>
      </c>
      <c r="G14" s="65"/>
    </row>
    <row r="15" spans="1:7" ht="13.15" customHeight="1" x14ac:dyDescent="0.2">
      <c r="A15" s="119" t="s">
        <v>52</v>
      </c>
      <c r="B15" s="39">
        <v>-1157</v>
      </c>
      <c r="C15" s="39">
        <v>-92</v>
      </c>
      <c r="D15" s="39">
        <v>-102</v>
      </c>
      <c r="E15" s="39">
        <v>-663</v>
      </c>
      <c r="F15" s="92">
        <v>-7556</v>
      </c>
      <c r="G15" s="65"/>
    </row>
    <row r="16" spans="1:7" ht="13.15" customHeight="1" x14ac:dyDescent="0.2">
      <c r="A16" s="120" t="s">
        <v>70</v>
      </c>
      <c r="B16" s="39">
        <v>876</v>
      </c>
      <c r="C16" s="39">
        <v>590</v>
      </c>
      <c r="D16" s="39">
        <v>-5207</v>
      </c>
      <c r="E16" s="39">
        <v>-264</v>
      </c>
      <c r="F16" s="92">
        <v>5680</v>
      </c>
      <c r="G16" s="65"/>
    </row>
    <row r="17" spans="1:7" ht="13.15" customHeight="1" x14ac:dyDescent="0.2">
      <c r="A17" s="119" t="s">
        <v>54</v>
      </c>
      <c r="B17" s="39">
        <v>3742</v>
      </c>
      <c r="C17" s="39">
        <v>5388</v>
      </c>
      <c r="D17" s="39">
        <v>4963</v>
      </c>
      <c r="E17" s="39">
        <v>8473</v>
      </c>
      <c r="F17" s="92">
        <v>101581</v>
      </c>
      <c r="G17" s="65"/>
    </row>
    <row r="18" spans="1:7" ht="13.15" customHeight="1" x14ac:dyDescent="0.2">
      <c r="A18" s="119" t="s">
        <v>55</v>
      </c>
      <c r="B18" s="39">
        <v>3774</v>
      </c>
      <c r="C18" s="39">
        <v>4635</v>
      </c>
      <c r="D18" s="39">
        <v>4517</v>
      </c>
      <c r="E18" s="39">
        <v>4934</v>
      </c>
      <c r="F18" s="92">
        <v>4248</v>
      </c>
      <c r="G18" s="65"/>
    </row>
    <row r="19" spans="1:7" ht="13.15" customHeight="1" x14ac:dyDescent="0.2">
      <c r="A19" s="119" t="s">
        <v>56</v>
      </c>
      <c r="B19" s="39">
        <v>-666</v>
      </c>
      <c r="C19" s="39">
        <v>10</v>
      </c>
      <c r="D19" s="39">
        <v>-48</v>
      </c>
      <c r="E19" s="39">
        <v>47</v>
      </c>
      <c r="F19" s="92">
        <v>56</v>
      </c>
      <c r="G19" s="65"/>
    </row>
    <row r="20" spans="1:7" ht="13.15" customHeight="1" x14ac:dyDescent="0.2">
      <c r="A20" s="119" t="s">
        <v>85</v>
      </c>
      <c r="B20" s="39">
        <v>732</v>
      </c>
      <c r="C20" s="39">
        <v>144</v>
      </c>
      <c r="D20" s="39">
        <v>11123</v>
      </c>
      <c r="E20" s="39">
        <v>11662</v>
      </c>
      <c r="F20" s="92">
        <v>12163</v>
      </c>
      <c r="G20" s="65"/>
    </row>
    <row r="21" spans="1:7" ht="13.15" customHeight="1" x14ac:dyDescent="0.2">
      <c r="A21" s="119" t="s">
        <v>256</v>
      </c>
      <c r="B21" s="39">
        <v>3073</v>
      </c>
      <c r="C21" s="39">
        <v>2760</v>
      </c>
      <c r="D21" s="39">
        <v>2669</v>
      </c>
      <c r="E21" s="39">
        <v>3858</v>
      </c>
      <c r="F21" s="92">
        <v>3951</v>
      </c>
      <c r="G21" s="65"/>
    </row>
    <row r="22" spans="1:7" ht="13.15" customHeight="1" x14ac:dyDescent="0.2">
      <c r="A22" s="119" t="s">
        <v>58</v>
      </c>
      <c r="B22" s="39">
        <v>72</v>
      </c>
      <c r="C22" s="39">
        <v>141</v>
      </c>
      <c r="D22" s="39">
        <v>0</v>
      </c>
      <c r="E22" s="39">
        <v>32</v>
      </c>
      <c r="F22" s="92">
        <v>-311</v>
      </c>
      <c r="G22" s="65"/>
    </row>
    <row r="23" spans="1:7" ht="13.15" customHeight="1" x14ac:dyDescent="0.2">
      <c r="A23" s="119" t="s">
        <v>59</v>
      </c>
      <c r="B23" s="39">
        <v>7511</v>
      </c>
      <c r="C23" s="39">
        <v>7764</v>
      </c>
      <c r="D23" s="39">
        <v>7463</v>
      </c>
      <c r="E23" s="39">
        <v>8285</v>
      </c>
      <c r="F23" s="92">
        <v>8370</v>
      </c>
      <c r="G23" s="65"/>
    </row>
    <row r="24" spans="1:7" ht="13.15" customHeight="1" x14ac:dyDescent="0.2">
      <c r="A24" s="119" t="s">
        <v>60</v>
      </c>
      <c r="B24" s="39">
        <v>-45</v>
      </c>
      <c r="C24" s="39">
        <v>934</v>
      </c>
      <c r="D24" s="39">
        <v>-239</v>
      </c>
      <c r="E24" s="39">
        <v>-144</v>
      </c>
      <c r="F24" s="92">
        <v>517</v>
      </c>
      <c r="G24" s="65"/>
    </row>
    <row r="25" spans="1:7" ht="13.15" customHeight="1" x14ac:dyDescent="0.2">
      <c r="A25" s="119" t="s">
        <v>61</v>
      </c>
      <c r="B25" s="39">
        <v>5</v>
      </c>
      <c r="C25" s="39">
        <v>5</v>
      </c>
      <c r="D25" s="39">
        <v>7</v>
      </c>
      <c r="E25" s="39">
        <v>13</v>
      </c>
      <c r="F25" s="92">
        <v>-15</v>
      </c>
      <c r="G25" s="65"/>
    </row>
    <row r="26" spans="1:7" ht="13.15" customHeight="1" x14ac:dyDescent="0.2">
      <c r="A26" s="119" t="s">
        <v>62</v>
      </c>
      <c r="B26" s="39">
        <v>-53</v>
      </c>
      <c r="C26" s="39">
        <v>85</v>
      </c>
      <c r="D26" s="39">
        <v>-92</v>
      </c>
      <c r="E26" s="39">
        <v>78</v>
      </c>
      <c r="F26" s="92">
        <v>391</v>
      </c>
      <c r="G26" s="65"/>
    </row>
    <row r="27" spans="1:7" ht="13.15" customHeight="1" x14ac:dyDescent="0.2">
      <c r="A27" s="119" t="s">
        <v>63</v>
      </c>
      <c r="B27" s="39">
        <v>42781</v>
      </c>
      <c r="C27" s="39">
        <v>42690</v>
      </c>
      <c r="D27" s="39">
        <v>42574</v>
      </c>
      <c r="E27" s="39">
        <v>42931</v>
      </c>
      <c r="F27" s="92">
        <v>43194</v>
      </c>
      <c r="G27" s="65"/>
    </row>
    <row r="28" spans="1:7" ht="13.15" customHeight="1" x14ac:dyDescent="0.2">
      <c r="A28" s="119" t="s">
        <v>257</v>
      </c>
      <c r="B28" s="39">
        <v>-18741</v>
      </c>
      <c r="C28" s="39">
        <v>-18710</v>
      </c>
      <c r="D28" s="39">
        <v>6210</v>
      </c>
      <c r="E28" s="39">
        <v>-49912</v>
      </c>
      <c r="F28" s="92">
        <v>-13781</v>
      </c>
      <c r="G28" s="65"/>
    </row>
    <row r="29" spans="1:7" ht="13.15" customHeight="1" x14ac:dyDescent="0.2">
      <c r="A29" s="119" t="s">
        <v>65</v>
      </c>
      <c r="B29" s="39">
        <v>8720</v>
      </c>
      <c r="C29" s="39">
        <v>9390</v>
      </c>
      <c r="D29" s="39">
        <v>8641</v>
      </c>
      <c r="E29" s="39">
        <v>10573</v>
      </c>
      <c r="F29" s="92">
        <v>10346</v>
      </c>
      <c r="G29" s="65"/>
    </row>
    <row r="30" spans="1:7" ht="13.15" customHeight="1" x14ac:dyDescent="0.2">
      <c r="A30" s="119" t="s">
        <v>66</v>
      </c>
      <c r="B30" s="39">
        <v>-147</v>
      </c>
      <c r="C30" s="39">
        <v>-109</v>
      </c>
      <c r="D30" s="39">
        <v>-38</v>
      </c>
      <c r="E30" s="39">
        <v>-129</v>
      </c>
      <c r="F30" s="92">
        <v>-334</v>
      </c>
      <c r="G30" s="65"/>
    </row>
    <row r="31" spans="1:7" ht="27" customHeight="1" thickBot="1" x14ac:dyDescent="0.25">
      <c r="A31" s="121" t="s">
        <v>23</v>
      </c>
      <c r="B31" s="122">
        <v>250610</v>
      </c>
      <c r="C31" s="122">
        <v>260070</v>
      </c>
      <c r="D31" s="122">
        <v>283199</v>
      </c>
      <c r="E31" s="122">
        <v>254303</v>
      </c>
      <c r="F31" s="123">
        <v>417498</v>
      </c>
      <c r="G31" s="65"/>
    </row>
    <row r="32" spans="1:7" ht="8.25" customHeight="1" x14ac:dyDescent="0.2">
      <c r="A32" s="67"/>
      <c r="B32" s="67"/>
      <c r="C32" s="67"/>
      <c r="D32" s="67"/>
      <c r="E32" s="52"/>
      <c r="F32" s="37"/>
    </row>
    <row r="33" spans="1:6" ht="36.75" customHeight="1" x14ac:dyDescent="0.2">
      <c r="A33" s="165" t="s">
        <v>273</v>
      </c>
      <c r="B33" s="166"/>
      <c r="C33" s="166"/>
      <c r="D33" s="166"/>
      <c r="E33" s="166"/>
      <c r="F33" s="166"/>
    </row>
    <row r="34" spans="1:6" ht="26.25" customHeight="1" x14ac:dyDescent="0.2">
      <c r="A34" s="166" t="s">
        <v>84</v>
      </c>
      <c r="B34" s="166"/>
      <c r="C34" s="166"/>
      <c r="D34" s="166"/>
      <c r="E34" s="166"/>
      <c r="F34" s="166"/>
    </row>
    <row r="35" spans="1:6" ht="25.5" customHeight="1" x14ac:dyDescent="0.2">
      <c r="A35" s="165" t="s">
        <v>291</v>
      </c>
      <c r="B35" s="166"/>
      <c r="C35" s="166"/>
      <c r="D35" s="166"/>
      <c r="E35" s="166"/>
      <c r="F35" s="166"/>
    </row>
  </sheetData>
  <mergeCells count="4">
    <mergeCell ref="B3:F3"/>
    <mergeCell ref="A33:F33"/>
    <mergeCell ref="A35:F35"/>
    <mergeCell ref="A34:F34"/>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A33" sqref="A1:F33"/>
    </sheetView>
  </sheetViews>
  <sheetFormatPr defaultRowHeight="11.25" x14ac:dyDescent="0.2"/>
  <cols>
    <col min="1" max="1" width="54.6640625" bestFit="1" customWidth="1"/>
  </cols>
  <sheetData>
    <row r="1" spans="1:6" ht="15.75" x14ac:dyDescent="0.2">
      <c r="A1" s="111" t="s">
        <v>274</v>
      </c>
      <c r="B1" s="112"/>
      <c r="C1" s="112"/>
      <c r="D1" s="112"/>
      <c r="E1" s="113"/>
      <c r="F1" s="114"/>
    </row>
    <row r="2" spans="1:6" ht="16.5" thickBot="1" x14ac:dyDescent="0.25">
      <c r="A2" s="115" t="s">
        <v>0</v>
      </c>
      <c r="B2" s="44"/>
      <c r="C2" s="43"/>
      <c r="D2" s="50" t="s">
        <v>0</v>
      </c>
      <c r="E2" s="44"/>
      <c r="F2" s="116" t="s">
        <v>1</v>
      </c>
    </row>
    <row r="3" spans="1:6" ht="11.25" customHeight="1" x14ac:dyDescent="0.2">
      <c r="A3" s="84"/>
      <c r="B3" s="167" t="s">
        <v>2</v>
      </c>
      <c r="C3" s="168"/>
      <c r="D3" s="168"/>
      <c r="E3" s="168"/>
      <c r="F3" s="169"/>
    </row>
    <row r="4" spans="1:6" x14ac:dyDescent="0.2">
      <c r="A4" s="85"/>
      <c r="B4" s="3" t="s">
        <v>3</v>
      </c>
      <c r="C4" s="3" t="s">
        <v>4</v>
      </c>
      <c r="D4" s="3" t="s">
        <v>5</v>
      </c>
      <c r="E4" s="3" t="s">
        <v>6</v>
      </c>
      <c r="F4" s="86" t="s">
        <v>7</v>
      </c>
    </row>
    <row r="5" spans="1:6" x14ac:dyDescent="0.2">
      <c r="A5" s="85"/>
      <c r="B5" s="4" t="s">
        <v>8</v>
      </c>
      <c r="C5" s="4" t="s">
        <v>8</v>
      </c>
      <c r="D5" s="4" t="s">
        <v>8</v>
      </c>
      <c r="E5" s="4" t="s">
        <v>8</v>
      </c>
      <c r="F5" s="87" t="s">
        <v>8</v>
      </c>
    </row>
    <row r="6" spans="1:6" ht="12" customHeight="1" x14ac:dyDescent="0.2">
      <c r="A6" s="117" t="s">
        <v>69</v>
      </c>
      <c r="B6" s="46"/>
      <c r="C6" s="46"/>
      <c r="D6" s="46"/>
      <c r="E6" s="47"/>
      <c r="F6" s="89"/>
    </row>
    <row r="7" spans="1:6" ht="12" customHeight="1" x14ac:dyDescent="0.2">
      <c r="A7" s="119" t="s">
        <v>45</v>
      </c>
      <c r="B7" s="39">
        <v>9798</v>
      </c>
      <c r="C7" s="39">
        <v>8731</v>
      </c>
      <c r="D7" s="39">
        <v>8485</v>
      </c>
      <c r="E7" s="39">
        <v>8736</v>
      </c>
      <c r="F7" s="92">
        <v>8402</v>
      </c>
    </row>
    <row r="8" spans="1:6" ht="12" customHeight="1" x14ac:dyDescent="0.2">
      <c r="A8" s="119" t="s">
        <v>46</v>
      </c>
      <c r="B8" s="39">
        <v>506</v>
      </c>
      <c r="C8" s="39">
        <v>476</v>
      </c>
      <c r="D8" s="39">
        <v>497</v>
      </c>
      <c r="E8" s="39">
        <v>550</v>
      </c>
      <c r="F8" s="92">
        <v>574</v>
      </c>
    </row>
    <row r="9" spans="1:6" ht="12" customHeight="1" x14ac:dyDescent="0.2">
      <c r="A9" s="119" t="s">
        <v>47</v>
      </c>
      <c r="B9" s="39">
        <v>660</v>
      </c>
      <c r="C9" s="39">
        <v>555</v>
      </c>
      <c r="D9" s="39">
        <v>519</v>
      </c>
      <c r="E9" s="39">
        <v>520</v>
      </c>
      <c r="F9" s="92">
        <v>476</v>
      </c>
    </row>
    <row r="10" spans="1:6" ht="12" customHeight="1" x14ac:dyDescent="0.2">
      <c r="A10" s="119" t="s">
        <v>48</v>
      </c>
      <c r="B10" s="39">
        <v>115</v>
      </c>
      <c r="C10" s="39">
        <v>37</v>
      </c>
      <c r="D10" s="39">
        <v>120</v>
      </c>
      <c r="E10" s="39">
        <v>158</v>
      </c>
      <c r="F10" s="92">
        <v>131</v>
      </c>
    </row>
    <row r="11" spans="1:6" ht="12" customHeight="1" x14ac:dyDescent="0.2">
      <c r="A11" s="119" t="s">
        <v>49</v>
      </c>
      <c r="B11" s="39">
        <v>1868</v>
      </c>
      <c r="C11" s="39">
        <v>1883</v>
      </c>
      <c r="D11" s="39">
        <v>2251</v>
      </c>
      <c r="E11" s="39">
        <v>2650</v>
      </c>
      <c r="F11" s="92">
        <v>2433</v>
      </c>
    </row>
    <row r="12" spans="1:6" ht="12" customHeight="1" x14ac:dyDescent="0.2">
      <c r="A12" s="48" t="s">
        <v>288</v>
      </c>
      <c r="B12" s="39">
        <v>4669</v>
      </c>
      <c r="C12" s="39">
        <v>4708</v>
      </c>
      <c r="D12" s="39">
        <v>5367</v>
      </c>
      <c r="E12" s="39">
        <v>4971</v>
      </c>
      <c r="F12" s="92">
        <v>4652</v>
      </c>
    </row>
    <row r="13" spans="1:6" ht="12" customHeight="1" x14ac:dyDescent="0.2">
      <c r="A13" s="119" t="s">
        <v>50</v>
      </c>
      <c r="B13" s="39">
        <v>331</v>
      </c>
      <c r="C13" s="39">
        <v>423</v>
      </c>
      <c r="D13" s="39">
        <v>237</v>
      </c>
      <c r="E13" s="39">
        <v>253</v>
      </c>
      <c r="F13" s="92">
        <v>188</v>
      </c>
    </row>
    <row r="14" spans="1:6" ht="12" customHeight="1" x14ac:dyDescent="0.2">
      <c r="A14" s="119" t="s">
        <v>51</v>
      </c>
      <c r="B14" s="39">
        <v>5044</v>
      </c>
      <c r="C14" s="39">
        <v>4260</v>
      </c>
      <c r="D14" s="39">
        <v>3604</v>
      </c>
      <c r="E14" s="39">
        <v>4237</v>
      </c>
      <c r="F14" s="92">
        <v>4776</v>
      </c>
    </row>
    <row r="15" spans="1:6" ht="12" customHeight="1" x14ac:dyDescent="0.2">
      <c r="A15" s="119" t="s">
        <v>52</v>
      </c>
      <c r="B15" s="39">
        <v>6249</v>
      </c>
      <c r="C15" s="39">
        <v>6176</v>
      </c>
      <c r="D15" s="39">
        <v>7810</v>
      </c>
      <c r="E15" s="39">
        <v>7646</v>
      </c>
      <c r="F15" s="92">
        <v>8305</v>
      </c>
    </row>
    <row r="16" spans="1:6" ht="12" customHeight="1" x14ac:dyDescent="0.2">
      <c r="A16" s="119" t="s">
        <v>70</v>
      </c>
      <c r="B16" s="39">
        <v>7777</v>
      </c>
      <c r="C16" s="39">
        <v>7934</v>
      </c>
      <c r="D16" s="39">
        <v>8537</v>
      </c>
      <c r="E16" s="39">
        <v>9389</v>
      </c>
      <c r="F16" s="92">
        <v>6001</v>
      </c>
    </row>
    <row r="17" spans="1:6" ht="12" customHeight="1" x14ac:dyDescent="0.2">
      <c r="A17" s="120" t="s">
        <v>54</v>
      </c>
      <c r="B17" s="39">
        <v>1454</v>
      </c>
      <c r="C17" s="39">
        <v>2038</v>
      </c>
      <c r="D17" s="39">
        <v>2216</v>
      </c>
      <c r="E17" s="39">
        <v>2241</v>
      </c>
      <c r="F17" s="92">
        <v>2309</v>
      </c>
    </row>
    <row r="18" spans="1:6" ht="12" customHeight="1" x14ac:dyDescent="0.2">
      <c r="A18" s="119" t="s">
        <v>55</v>
      </c>
      <c r="B18" s="39">
        <v>1273</v>
      </c>
      <c r="C18" s="39">
        <v>356</v>
      </c>
      <c r="D18" s="39">
        <v>20</v>
      </c>
      <c r="E18" s="39">
        <v>243</v>
      </c>
      <c r="F18" s="92">
        <v>343</v>
      </c>
    </row>
    <row r="19" spans="1:6" ht="12" customHeight="1" x14ac:dyDescent="0.2">
      <c r="A19" s="120" t="s">
        <v>56</v>
      </c>
      <c r="B19" s="39">
        <v>3706</v>
      </c>
      <c r="C19" s="39">
        <v>2402</v>
      </c>
      <c r="D19" s="39">
        <v>3729</v>
      </c>
      <c r="E19" s="39">
        <v>4332</v>
      </c>
      <c r="F19" s="92">
        <v>3849</v>
      </c>
    </row>
    <row r="20" spans="1:6" ht="12" customHeight="1" x14ac:dyDescent="0.2">
      <c r="A20" s="119" t="s">
        <v>71</v>
      </c>
      <c r="B20" s="39">
        <v>-8</v>
      </c>
      <c r="C20" s="39">
        <v>1</v>
      </c>
      <c r="D20" s="39" t="s">
        <v>246</v>
      </c>
      <c r="E20" s="39" t="s">
        <v>246</v>
      </c>
      <c r="F20" s="92" t="s">
        <v>246</v>
      </c>
    </row>
    <row r="21" spans="1:6" ht="12" customHeight="1" x14ac:dyDescent="0.2">
      <c r="A21" s="119" t="s">
        <v>72</v>
      </c>
      <c r="B21" s="39">
        <v>2773</v>
      </c>
      <c r="C21" s="39">
        <v>2981</v>
      </c>
      <c r="D21" s="39">
        <v>2921</v>
      </c>
      <c r="E21" s="39">
        <v>3289</v>
      </c>
      <c r="F21" s="92">
        <v>3164</v>
      </c>
    </row>
    <row r="22" spans="1:6" ht="12" customHeight="1" x14ac:dyDescent="0.2">
      <c r="A22" s="119" t="s">
        <v>58</v>
      </c>
      <c r="B22" s="39">
        <v>1386</v>
      </c>
      <c r="C22" s="39">
        <v>1362</v>
      </c>
      <c r="D22" s="39">
        <v>1325</v>
      </c>
      <c r="E22" s="39">
        <v>1500</v>
      </c>
      <c r="F22" s="92">
        <v>1543</v>
      </c>
    </row>
    <row r="23" spans="1:6" ht="12" customHeight="1" x14ac:dyDescent="0.2">
      <c r="A23" s="119" t="s">
        <v>59</v>
      </c>
      <c r="B23" s="39">
        <v>1014</v>
      </c>
      <c r="C23" s="39">
        <v>983</v>
      </c>
      <c r="D23" s="39">
        <v>945</v>
      </c>
      <c r="E23" s="39">
        <v>1085</v>
      </c>
      <c r="F23" s="92">
        <v>766</v>
      </c>
    </row>
    <row r="24" spans="1:6" ht="12" customHeight="1" x14ac:dyDescent="0.2">
      <c r="A24" s="119" t="s">
        <v>60</v>
      </c>
      <c r="B24" s="39">
        <v>343</v>
      </c>
      <c r="C24" s="39">
        <v>280</v>
      </c>
      <c r="D24" s="39">
        <v>274</v>
      </c>
      <c r="E24" s="39">
        <v>295</v>
      </c>
      <c r="F24" s="92">
        <v>266</v>
      </c>
    </row>
    <row r="25" spans="1:6" ht="12" customHeight="1" x14ac:dyDescent="0.2">
      <c r="A25" s="119" t="s">
        <v>61</v>
      </c>
      <c r="B25" s="39">
        <v>3</v>
      </c>
      <c r="C25" s="39">
        <v>2</v>
      </c>
      <c r="D25" s="39">
        <v>3</v>
      </c>
      <c r="E25" s="39">
        <v>4</v>
      </c>
      <c r="F25" s="92">
        <v>3</v>
      </c>
    </row>
    <row r="26" spans="1:6" ht="12" customHeight="1" x14ac:dyDescent="0.2">
      <c r="A26" s="119" t="s">
        <v>62</v>
      </c>
      <c r="B26" s="39">
        <v>463</v>
      </c>
      <c r="C26" s="39">
        <v>487</v>
      </c>
      <c r="D26" s="39">
        <v>550</v>
      </c>
      <c r="E26" s="39">
        <v>692</v>
      </c>
      <c r="F26" s="92">
        <v>570</v>
      </c>
    </row>
    <row r="27" spans="1:6" ht="12" customHeight="1" x14ac:dyDescent="0.2">
      <c r="A27" s="119" t="s">
        <v>63</v>
      </c>
      <c r="B27" s="39">
        <v>220</v>
      </c>
      <c r="C27" s="39">
        <v>194</v>
      </c>
      <c r="D27" s="39">
        <v>218</v>
      </c>
      <c r="E27" s="39">
        <v>232</v>
      </c>
      <c r="F27" s="92">
        <v>228</v>
      </c>
    </row>
    <row r="28" spans="1:6" ht="12" customHeight="1" x14ac:dyDescent="0.2">
      <c r="A28" s="119" t="s">
        <v>64</v>
      </c>
      <c r="B28" s="39">
        <v>36</v>
      </c>
      <c r="C28" s="39">
        <v>18</v>
      </c>
      <c r="D28" s="39">
        <v>-6</v>
      </c>
      <c r="E28" s="39">
        <v>36</v>
      </c>
      <c r="F28" s="92">
        <v>-660</v>
      </c>
    </row>
    <row r="29" spans="1:6" ht="12" customHeight="1" x14ac:dyDescent="0.2">
      <c r="A29" s="119" t="s">
        <v>65</v>
      </c>
      <c r="B29" s="39">
        <v>17</v>
      </c>
      <c r="C29" s="39">
        <v>15</v>
      </c>
      <c r="D29" s="39">
        <v>43</v>
      </c>
      <c r="E29" s="39">
        <v>50</v>
      </c>
      <c r="F29" s="92">
        <v>-30</v>
      </c>
    </row>
    <row r="30" spans="1:6" ht="12" customHeight="1" x14ac:dyDescent="0.2">
      <c r="A30" s="119" t="s">
        <v>66</v>
      </c>
      <c r="B30" s="39">
        <v>67</v>
      </c>
      <c r="C30" s="39">
        <v>72</v>
      </c>
      <c r="D30" s="39">
        <v>85</v>
      </c>
      <c r="E30" s="39">
        <v>92</v>
      </c>
      <c r="F30" s="92">
        <v>95</v>
      </c>
    </row>
    <row r="31" spans="1:6" ht="12" customHeight="1" thickBot="1" x14ac:dyDescent="0.25">
      <c r="A31" s="121" t="s">
        <v>33</v>
      </c>
      <c r="B31" s="124">
        <v>49766</v>
      </c>
      <c r="C31" s="124">
        <v>46375</v>
      </c>
      <c r="D31" s="124">
        <v>49749</v>
      </c>
      <c r="E31" s="124">
        <v>53202</v>
      </c>
      <c r="F31" s="125">
        <v>48383</v>
      </c>
    </row>
    <row r="32" spans="1:6" ht="9.75" customHeight="1" x14ac:dyDescent="0.2">
      <c r="A32" s="155"/>
      <c r="B32" s="155"/>
      <c r="C32" s="155"/>
      <c r="D32" s="155"/>
      <c r="E32" s="156"/>
      <c r="F32" s="157"/>
    </row>
    <row r="33" spans="1:7" ht="40.5" customHeight="1" x14ac:dyDescent="0.2">
      <c r="A33" s="171" t="s">
        <v>74</v>
      </c>
      <c r="B33" s="172"/>
      <c r="C33" s="172"/>
      <c r="D33" s="172"/>
      <c r="E33" s="172"/>
      <c r="F33" s="172"/>
      <c r="G33" s="66"/>
    </row>
  </sheetData>
  <mergeCells count="2">
    <mergeCell ref="B3:F3"/>
    <mergeCell ref="A33:F33"/>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workbookViewId="0">
      <selection activeCell="K25" sqref="K25"/>
    </sheetView>
  </sheetViews>
  <sheetFormatPr defaultRowHeight="11.25" x14ac:dyDescent="0.2"/>
  <cols>
    <col min="1" max="1" width="54.6640625" bestFit="1" customWidth="1"/>
  </cols>
  <sheetData>
    <row r="1" spans="1:6" ht="15.75" x14ac:dyDescent="0.2">
      <c r="A1" s="111" t="s">
        <v>275</v>
      </c>
      <c r="B1" s="112"/>
      <c r="C1" s="112"/>
      <c r="D1" s="112"/>
      <c r="E1" s="113"/>
      <c r="F1" s="114"/>
    </row>
    <row r="2" spans="1:6" ht="16.5" thickBot="1" x14ac:dyDescent="0.25">
      <c r="A2" s="115" t="s">
        <v>0</v>
      </c>
      <c r="B2" s="44"/>
      <c r="C2" s="43"/>
      <c r="D2" s="50" t="s">
        <v>0</v>
      </c>
      <c r="E2" s="44"/>
      <c r="F2" s="116" t="s">
        <v>1</v>
      </c>
    </row>
    <row r="3" spans="1:6" ht="11.25" customHeight="1" x14ac:dyDescent="0.2">
      <c r="A3" s="84"/>
      <c r="B3" s="167" t="s">
        <v>2</v>
      </c>
      <c r="C3" s="168"/>
      <c r="D3" s="168"/>
      <c r="E3" s="168"/>
      <c r="F3" s="169"/>
    </row>
    <row r="4" spans="1:6" x14ac:dyDescent="0.2">
      <c r="A4" s="85"/>
      <c r="B4" s="3" t="s">
        <v>3</v>
      </c>
      <c r="C4" s="3" t="s">
        <v>4</v>
      </c>
      <c r="D4" s="3" t="s">
        <v>5</v>
      </c>
      <c r="E4" s="3" t="s">
        <v>6</v>
      </c>
      <c r="F4" s="86" t="s">
        <v>7</v>
      </c>
    </row>
    <row r="5" spans="1:6" x14ac:dyDescent="0.2">
      <c r="A5" s="85"/>
      <c r="B5" s="4" t="s">
        <v>8</v>
      </c>
      <c r="C5" s="4" t="s">
        <v>8</v>
      </c>
      <c r="D5" s="4" t="s">
        <v>8</v>
      </c>
      <c r="E5" s="4" t="s">
        <v>8</v>
      </c>
      <c r="F5" s="87" t="s">
        <v>8</v>
      </c>
    </row>
    <row r="6" spans="1:6" ht="12" customHeight="1" x14ac:dyDescent="0.2">
      <c r="A6" s="117" t="s">
        <v>73</v>
      </c>
      <c r="B6" s="46" t="s">
        <v>0</v>
      </c>
      <c r="C6" s="46" t="s">
        <v>0</v>
      </c>
      <c r="D6" s="46" t="s">
        <v>0</v>
      </c>
      <c r="E6" s="46" t="s">
        <v>0</v>
      </c>
      <c r="F6" s="118" t="s">
        <v>0</v>
      </c>
    </row>
    <row r="7" spans="1:6" ht="12" customHeight="1" x14ac:dyDescent="0.2">
      <c r="A7" s="119" t="s">
        <v>45</v>
      </c>
      <c r="B7" s="39">
        <v>-10</v>
      </c>
      <c r="C7" s="39">
        <v>-35</v>
      </c>
      <c r="D7" s="39">
        <v>-129</v>
      </c>
      <c r="E7" s="39">
        <v>51</v>
      </c>
      <c r="F7" s="92">
        <v>29</v>
      </c>
    </row>
    <row r="8" spans="1:6" ht="12" customHeight="1" x14ac:dyDescent="0.2">
      <c r="A8" s="119" t="s">
        <v>47</v>
      </c>
      <c r="B8" s="39" t="s">
        <v>246</v>
      </c>
      <c r="C8" s="39" t="s">
        <v>246</v>
      </c>
      <c r="D8" s="39" t="s">
        <v>246</v>
      </c>
      <c r="E8" s="39" t="s">
        <v>246</v>
      </c>
      <c r="F8" s="92">
        <v>437</v>
      </c>
    </row>
    <row r="9" spans="1:6" ht="12" customHeight="1" x14ac:dyDescent="0.2">
      <c r="A9" s="120" t="s">
        <v>49</v>
      </c>
      <c r="B9" s="39" t="s">
        <v>246</v>
      </c>
      <c r="C9" s="39">
        <v>-6</v>
      </c>
      <c r="D9" s="39" t="s">
        <v>246</v>
      </c>
      <c r="E9" s="39" t="s">
        <v>246</v>
      </c>
      <c r="F9" s="92">
        <v>450</v>
      </c>
    </row>
    <row r="10" spans="1:6" ht="12" customHeight="1" x14ac:dyDescent="0.2">
      <c r="A10" s="48" t="s">
        <v>288</v>
      </c>
      <c r="B10" s="39" t="s">
        <v>246</v>
      </c>
      <c r="C10" s="39" t="s">
        <v>246</v>
      </c>
      <c r="D10" s="39">
        <v>-70</v>
      </c>
      <c r="E10" s="39">
        <v>-5</v>
      </c>
      <c r="F10" s="92">
        <v>9</v>
      </c>
    </row>
    <row r="11" spans="1:6" ht="12" customHeight="1" x14ac:dyDescent="0.2">
      <c r="A11" s="119" t="s">
        <v>50</v>
      </c>
      <c r="B11" s="39">
        <v>-12</v>
      </c>
      <c r="C11" s="39">
        <v>-17</v>
      </c>
      <c r="D11" s="39">
        <v>-134</v>
      </c>
      <c r="E11" s="39">
        <v>-124</v>
      </c>
      <c r="F11" s="92">
        <v>-148</v>
      </c>
    </row>
    <row r="12" spans="1:6" ht="12" customHeight="1" x14ac:dyDescent="0.2">
      <c r="A12" s="119" t="s">
        <v>52</v>
      </c>
      <c r="B12" s="39">
        <v>5469</v>
      </c>
      <c r="C12" s="39">
        <v>6129</v>
      </c>
      <c r="D12" s="39">
        <v>4675</v>
      </c>
      <c r="E12" s="39">
        <v>9548</v>
      </c>
      <c r="F12" s="92">
        <v>9948</v>
      </c>
    </row>
    <row r="13" spans="1:6" ht="12" customHeight="1" x14ac:dyDescent="0.2">
      <c r="A13" s="120" t="s">
        <v>70</v>
      </c>
      <c r="B13" s="39">
        <v>-33</v>
      </c>
      <c r="C13" s="39">
        <v>-61</v>
      </c>
      <c r="D13" s="39">
        <v>13</v>
      </c>
      <c r="E13" s="39">
        <v>6695</v>
      </c>
      <c r="F13" s="92">
        <v>6544</v>
      </c>
    </row>
    <row r="14" spans="1:6" ht="12" customHeight="1" x14ac:dyDescent="0.2">
      <c r="A14" s="119" t="s">
        <v>54</v>
      </c>
      <c r="B14" s="39">
        <v>-58</v>
      </c>
      <c r="C14" s="39">
        <v>-20</v>
      </c>
      <c r="D14" s="39">
        <v>-497</v>
      </c>
      <c r="E14" s="39">
        <v>-601</v>
      </c>
      <c r="F14" s="92">
        <v>64</v>
      </c>
    </row>
    <row r="15" spans="1:6" ht="12" customHeight="1" x14ac:dyDescent="0.2">
      <c r="A15" s="119" t="s">
        <v>55</v>
      </c>
      <c r="B15" s="39">
        <v>572</v>
      </c>
      <c r="C15" s="39">
        <v>468</v>
      </c>
      <c r="D15" s="39">
        <v>646</v>
      </c>
      <c r="E15" s="39">
        <v>743</v>
      </c>
      <c r="F15" s="92">
        <v>497</v>
      </c>
    </row>
    <row r="16" spans="1:6" ht="12" customHeight="1" x14ac:dyDescent="0.2">
      <c r="A16" s="119" t="s">
        <v>56</v>
      </c>
      <c r="B16" s="39">
        <v>153</v>
      </c>
      <c r="C16" s="39">
        <v>4</v>
      </c>
      <c r="D16" s="39" t="s">
        <v>246</v>
      </c>
      <c r="E16" s="39">
        <v>121</v>
      </c>
      <c r="F16" s="92">
        <v>207</v>
      </c>
    </row>
    <row r="17" spans="1:7" ht="12" customHeight="1" x14ac:dyDescent="0.2">
      <c r="A17" s="119" t="s">
        <v>71</v>
      </c>
      <c r="B17" s="39" t="s">
        <v>246</v>
      </c>
      <c r="C17" s="39">
        <v>-4</v>
      </c>
      <c r="D17" s="39" t="s">
        <v>246</v>
      </c>
      <c r="E17" s="39" t="s">
        <v>246</v>
      </c>
      <c r="F17" s="92" t="s">
        <v>246</v>
      </c>
    </row>
    <row r="18" spans="1:7" ht="12" customHeight="1" x14ac:dyDescent="0.2">
      <c r="A18" s="119" t="s">
        <v>72</v>
      </c>
      <c r="B18" s="39">
        <v>167</v>
      </c>
      <c r="C18" s="39">
        <v>188</v>
      </c>
      <c r="D18" s="39">
        <v>336</v>
      </c>
      <c r="E18" s="39">
        <v>440</v>
      </c>
      <c r="F18" s="92">
        <v>744</v>
      </c>
    </row>
    <row r="19" spans="1:7" ht="12" customHeight="1" x14ac:dyDescent="0.2">
      <c r="A19" s="119" t="s">
        <v>58</v>
      </c>
      <c r="B19" s="39">
        <v>244</v>
      </c>
      <c r="C19" s="39">
        <v>252</v>
      </c>
      <c r="D19" s="39">
        <v>306</v>
      </c>
      <c r="E19" s="39">
        <v>357</v>
      </c>
      <c r="F19" s="92">
        <v>388</v>
      </c>
    </row>
    <row r="20" spans="1:7" ht="12" customHeight="1" x14ac:dyDescent="0.2">
      <c r="A20" s="119" t="s">
        <v>59</v>
      </c>
      <c r="B20" s="39">
        <v>588</v>
      </c>
      <c r="C20" s="39">
        <v>344</v>
      </c>
      <c r="D20" s="39">
        <v>425</v>
      </c>
      <c r="E20" s="39">
        <v>536</v>
      </c>
      <c r="F20" s="92">
        <v>605</v>
      </c>
    </row>
    <row r="21" spans="1:7" ht="12" customHeight="1" x14ac:dyDescent="0.2">
      <c r="A21" s="119" t="s">
        <v>61</v>
      </c>
      <c r="B21" s="39" t="s">
        <v>246</v>
      </c>
      <c r="C21" s="39">
        <v>0</v>
      </c>
      <c r="D21" s="39" t="s">
        <v>246</v>
      </c>
      <c r="E21" s="39" t="s">
        <v>246</v>
      </c>
      <c r="F21" s="92" t="s">
        <v>246</v>
      </c>
    </row>
    <row r="22" spans="1:7" ht="12" customHeight="1" x14ac:dyDescent="0.2">
      <c r="A22" s="119" t="s">
        <v>62</v>
      </c>
      <c r="B22" s="39">
        <v>0</v>
      </c>
      <c r="C22" s="39">
        <v>-1</v>
      </c>
      <c r="D22" s="39">
        <v>-1</v>
      </c>
      <c r="E22" s="39">
        <v>2</v>
      </c>
      <c r="F22" s="92">
        <v>0</v>
      </c>
    </row>
    <row r="23" spans="1:7" ht="12" customHeight="1" x14ac:dyDescent="0.2">
      <c r="A23" s="119" t="s">
        <v>63</v>
      </c>
      <c r="B23" s="39">
        <v>86</v>
      </c>
      <c r="C23" s="39">
        <v>1</v>
      </c>
      <c r="D23" s="39">
        <v>0</v>
      </c>
      <c r="E23" s="39">
        <v>0</v>
      </c>
      <c r="F23" s="92" t="s">
        <v>246</v>
      </c>
    </row>
    <row r="24" spans="1:7" ht="12" customHeight="1" x14ac:dyDescent="0.2">
      <c r="A24" s="119" t="s">
        <v>276</v>
      </c>
      <c r="B24" s="39">
        <v>-4570</v>
      </c>
      <c r="C24" s="39">
        <v>-3592</v>
      </c>
      <c r="D24" s="39">
        <v>-11725</v>
      </c>
      <c r="E24" s="39">
        <v>-12714</v>
      </c>
      <c r="F24" s="92">
        <v>-29066</v>
      </c>
    </row>
    <row r="25" spans="1:7" ht="12" customHeight="1" x14ac:dyDescent="0.2">
      <c r="A25" s="119" t="s">
        <v>66</v>
      </c>
      <c r="B25" s="39">
        <v>-52</v>
      </c>
      <c r="C25" s="39">
        <v>-40</v>
      </c>
      <c r="D25" s="39">
        <v>-34</v>
      </c>
      <c r="E25" s="39">
        <v>-23</v>
      </c>
      <c r="F25" s="92">
        <v>34</v>
      </c>
    </row>
    <row r="26" spans="1:7" ht="12" customHeight="1" thickBot="1" x14ac:dyDescent="0.25">
      <c r="A26" s="121" t="s">
        <v>35</v>
      </c>
      <c r="B26" s="122">
        <v>2546</v>
      </c>
      <c r="C26" s="122">
        <v>3610</v>
      </c>
      <c r="D26" s="122">
        <v>-6189</v>
      </c>
      <c r="E26" s="122">
        <v>5024</v>
      </c>
      <c r="F26" s="123">
        <v>-9257</v>
      </c>
    </row>
    <row r="27" spans="1:7" ht="9" customHeight="1" x14ac:dyDescent="0.2">
      <c r="A27" s="155"/>
      <c r="B27" s="155"/>
      <c r="C27" s="155"/>
      <c r="D27" s="155"/>
      <c r="E27" s="156"/>
      <c r="F27" s="157"/>
    </row>
    <row r="28" spans="1:7" ht="25.5" customHeight="1" x14ac:dyDescent="0.2">
      <c r="A28" s="173" t="s">
        <v>277</v>
      </c>
      <c r="B28" s="172"/>
      <c r="C28" s="172"/>
      <c r="D28" s="172"/>
      <c r="E28" s="172"/>
      <c r="F28" s="172"/>
      <c r="G28" s="66"/>
    </row>
    <row r="29" spans="1:7" ht="24" customHeight="1" x14ac:dyDescent="0.2">
      <c r="A29" s="173" t="s">
        <v>289</v>
      </c>
      <c r="B29" s="172"/>
      <c r="C29" s="172"/>
      <c r="D29" s="172"/>
      <c r="E29" s="172"/>
      <c r="F29" s="172"/>
      <c r="G29" s="66"/>
    </row>
  </sheetData>
  <mergeCells count="3">
    <mergeCell ref="B3:F3"/>
    <mergeCell ref="A28:F28"/>
    <mergeCell ref="A29:F29"/>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A33" sqref="A1:F33"/>
    </sheetView>
  </sheetViews>
  <sheetFormatPr defaultRowHeight="11.25" x14ac:dyDescent="0.2"/>
  <cols>
    <col min="1" max="1" width="47.1640625" customWidth="1"/>
  </cols>
  <sheetData>
    <row r="1" spans="1:7" ht="15" x14ac:dyDescent="0.2">
      <c r="A1" s="126" t="s">
        <v>278</v>
      </c>
      <c r="B1" s="112"/>
      <c r="C1" s="112"/>
      <c r="D1" s="113"/>
      <c r="E1" s="113"/>
      <c r="F1" s="114"/>
    </row>
    <row r="2" spans="1:7" ht="16.5" thickBot="1" x14ac:dyDescent="0.25">
      <c r="A2" s="115" t="s">
        <v>0</v>
      </c>
      <c r="B2" s="54"/>
      <c r="C2" s="54"/>
      <c r="D2" s="55"/>
      <c r="E2" s="54"/>
      <c r="F2" s="116" t="s">
        <v>1</v>
      </c>
    </row>
    <row r="3" spans="1:7" x14ac:dyDescent="0.2">
      <c r="A3" s="84"/>
      <c r="B3" s="167" t="s">
        <v>2</v>
      </c>
      <c r="C3" s="168"/>
      <c r="D3" s="168"/>
      <c r="E3" s="168"/>
      <c r="F3" s="169"/>
    </row>
    <row r="4" spans="1:7" x14ac:dyDescent="0.2">
      <c r="A4" s="85"/>
      <c r="B4" s="3" t="s">
        <v>3</v>
      </c>
      <c r="C4" s="3" t="s">
        <v>4</v>
      </c>
      <c r="D4" s="3" t="s">
        <v>5</v>
      </c>
      <c r="E4" s="3" t="s">
        <v>6</v>
      </c>
      <c r="F4" s="86" t="s">
        <v>7</v>
      </c>
    </row>
    <row r="5" spans="1:7" x14ac:dyDescent="0.2">
      <c r="A5" s="85"/>
      <c r="B5" s="4" t="s">
        <v>8</v>
      </c>
      <c r="C5" s="4" t="s">
        <v>8</v>
      </c>
      <c r="D5" s="4" t="s">
        <v>8</v>
      </c>
      <c r="E5" s="4" t="s">
        <v>8</v>
      </c>
      <c r="F5" s="87" t="s">
        <v>8</v>
      </c>
    </row>
    <row r="6" spans="1:7" x14ac:dyDescent="0.2">
      <c r="A6" s="117" t="s">
        <v>86</v>
      </c>
      <c r="B6" s="53"/>
      <c r="C6" s="53"/>
      <c r="D6" s="47"/>
      <c r="E6" s="47"/>
      <c r="F6" s="89"/>
    </row>
    <row r="7" spans="1:7" ht="13.15" customHeight="1" x14ac:dyDescent="0.2">
      <c r="A7" s="119" t="s">
        <v>45</v>
      </c>
      <c r="B7" s="39">
        <v>27359</v>
      </c>
      <c r="C7" s="39">
        <v>25528</v>
      </c>
      <c r="D7" s="39">
        <v>26055</v>
      </c>
      <c r="E7" s="39">
        <v>25632</v>
      </c>
      <c r="F7" s="92">
        <v>26696</v>
      </c>
      <c r="G7" s="65"/>
    </row>
    <row r="8" spans="1:7" ht="13.15" customHeight="1" x14ac:dyDescent="0.2">
      <c r="A8" s="119" t="s">
        <v>46</v>
      </c>
      <c r="B8" s="39">
        <v>1484</v>
      </c>
      <c r="C8" s="39">
        <v>1556</v>
      </c>
      <c r="D8" s="39">
        <v>1563</v>
      </c>
      <c r="E8" s="39">
        <v>1591</v>
      </c>
      <c r="F8" s="92">
        <v>1754</v>
      </c>
      <c r="G8" s="65"/>
    </row>
    <row r="9" spans="1:7" ht="13.15" customHeight="1" x14ac:dyDescent="0.2">
      <c r="A9" s="119" t="s">
        <v>47</v>
      </c>
      <c r="B9" s="39">
        <v>11993</v>
      </c>
      <c r="C9" s="39">
        <v>11191</v>
      </c>
      <c r="D9" s="39">
        <v>10792</v>
      </c>
      <c r="E9" s="39">
        <v>11163</v>
      </c>
      <c r="F9" s="92">
        <v>10510</v>
      </c>
      <c r="G9" s="65"/>
    </row>
    <row r="10" spans="1:7" ht="13.15" customHeight="1" x14ac:dyDescent="0.2">
      <c r="A10" s="119" t="s">
        <v>48</v>
      </c>
      <c r="B10" s="39">
        <v>2052</v>
      </c>
      <c r="C10" s="39">
        <v>1989</v>
      </c>
      <c r="D10" s="39">
        <v>1998</v>
      </c>
      <c r="E10" s="39">
        <v>1715</v>
      </c>
      <c r="F10" s="92">
        <v>1765</v>
      </c>
      <c r="G10" s="65"/>
    </row>
    <row r="11" spans="1:7" ht="13.15" customHeight="1" x14ac:dyDescent="0.2">
      <c r="A11" s="119" t="s">
        <v>49</v>
      </c>
      <c r="B11" s="39">
        <v>5945</v>
      </c>
      <c r="C11" s="39">
        <v>5875</v>
      </c>
      <c r="D11" s="39">
        <v>7769</v>
      </c>
      <c r="E11" s="39">
        <v>7000</v>
      </c>
      <c r="F11" s="92">
        <v>6817</v>
      </c>
      <c r="G11" s="65"/>
    </row>
    <row r="12" spans="1:7" ht="13.15" customHeight="1" x14ac:dyDescent="0.2">
      <c r="A12" s="48" t="s">
        <v>288</v>
      </c>
      <c r="B12" s="39">
        <v>98175</v>
      </c>
      <c r="C12" s="39">
        <v>100514</v>
      </c>
      <c r="D12" s="39">
        <v>104408</v>
      </c>
      <c r="E12" s="39">
        <v>108373</v>
      </c>
      <c r="F12" s="92">
        <v>112592</v>
      </c>
      <c r="G12" s="65"/>
    </row>
    <row r="13" spans="1:7" ht="13.15" customHeight="1" x14ac:dyDescent="0.2">
      <c r="A13" s="119" t="s">
        <v>50</v>
      </c>
      <c r="B13" s="39">
        <v>7415</v>
      </c>
      <c r="C13" s="39">
        <v>7244</v>
      </c>
      <c r="D13" s="39">
        <v>7428</v>
      </c>
      <c r="E13" s="39">
        <v>6972</v>
      </c>
      <c r="F13" s="92">
        <v>6288</v>
      </c>
      <c r="G13" s="65"/>
    </row>
    <row r="14" spans="1:7" ht="13.15" customHeight="1" x14ac:dyDescent="0.2">
      <c r="A14" s="119" t="s">
        <v>51</v>
      </c>
      <c r="B14" s="39">
        <v>50170</v>
      </c>
      <c r="C14" s="39">
        <v>50019</v>
      </c>
      <c r="D14" s="39">
        <v>50927</v>
      </c>
      <c r="E14" s="39">
        <v>52669</v>
      </c>
      <c r="F14" s="92">
        <v>53210</v>
      </c>
      <c r="G14" s="65"/>
    </row>
    <row r="15" spans="1:7" ht="13.15" customHeight="1" x14ac:dyDescent="0.2">
      <c r="A15" s="119" t="s">
        <v>52</v>
      </c>
      <c r="B15" s="39">
        <v>11097</v>
      </c>
      <c r="C15" s="39">
        <v>10491</v>
      </c>
      <c r="D15" s="39">
        <v>9392</v>
      </c>
      <c r="E15" s="39">
        <v>8100</v>
      </c>
      <c r="F15" s="92">
        <v>7137</v>
      </c>
      <c r="G15" s="65"/>
    </row>
    <row r="16" spans="1:7" ht="13.15" customHeight="1" x14ac:dyDescent="0.2">
      <c r="A16" s="119" t="s">
        <v>53</v>
      </c>
      <c r="B16" s="39">
        <v>4589</v>
      </c>
      <c r="C16" s="39">
        <v>4224</v>
      </c>
      <c r="D16" s="39">
        <v>3695</v>
      </c>
      <c r="E16" s="39">
        <v>2468</v>
      </c>
      <c r="F16" s="92">
        <v>1913</v>
      </c>
      <c r="G16" s="65"/>
    </row>
    <row r="17" spans="1:7" ht="13.15" customHeight="1" x14ac:dyDescent="0.2">
      <c r="A17" s="120" t="s">
        <v>54</v>
      </c>
      <c r="B17" s="39">
        <v>1147</v>
      </c>
      <c r="C17" s="39">
        <v>1120</v>
      </c>
      <c r="D17" s="39">
        <v>1166</v>
      </c>
      <c r="E17" s="39">
        <v>1395</v>
      </c>
      <c r="F17" s="92">
        <v>1396</v>
      </c>
      <c r="G17" s="65"/>
    </row>
    <row r="18" spans="1:7" ht="13.15" customHeight="1" x14ac:dyDescent="0.2">
      <c r="A18" s="119" t="s">
        <v>55</v>
      </c>
      <c r="B18" s="39">
        <v>1448</v>
      </c>
      <c r="C18" s="39">
        <v>2046</v>
      </c>
      <c r="D18" s="39">
        <v>1064</v>
      </c>
      <c r="E18" s="39">
        <v>1187</v>
      </c>
      <c r="F18" s="92">
        <v>1099</v>
      </c>
      <c r="G18" s="65"/>
    </row>
    <row r="19" spans="1:7" ht="13.15" customHeight="1" x14ac:dyDescent="0.2">
      <c r="A19" s="120" t="s">
        <v>56</v>
      </c>
      <c r="B19" s="39">
        <v>1777</v>
      </c>
      <c r="C19" s="39">
        <v>1366</v>
      </c>
      <c r="D19" s="39">
        <v>1957</v>
      </c>
      <c r="E19" s="39">
        <v>2050</v>
      </c>
      <c r="F19" s="92">
        <v>2173</v>
      </c>
      <c r="G19" s="65"/>
    </row>
    <row r="20" spans="1:7" ht="13.15" customHeight="1" x14ac:dyDescent="0.2">
      <c r="A20" s="119" t="s">
        <v>57</v>
      </c>
      <c r="B20" s="39">
        <v>25388</v>
      </c>
      <c r="C20" s="39">
        <v>23188</v>
      </c>
      <c r="D20" s="39">
        <v>16481</v>
      </c>
      <c r="E20" s="39">
        <v>13657</v>
      </c>
      <c r="F20" s="92">
        <v>10758</v>
      </c>
      <c r="G20" s="65"/>
    </row>
    <row r="21" spans="1:7" ht="13.15" customHeight="1" x14ac:dyDescent="0.2">
      <c r="A21" s="119" t="s">
        <v>258</v>
      </c>
      <c r="B21" s="39">
        <v>24776</v>
      </c>
      <c r="C21" s="39">
        <v>24929</v>
      </c>
      <c r="D21" s="39">
        <v>25428</v>
      </c>
      <c r="E21" s="39">
        <v>25620</v>
      </c>
      <c r="F21" s="92">
        <v>25563</v>
      </c>
      <c r="G21" s="65"/>
    </row>
    <row r="22" spans="1:7" ht="13.15" customHeight="1" x14ac:dyDescent="0.2">
      <c r="A22" s="119" t="s">
        <v>58</v>
      </c>
      <c r="B22" s="39">
        <v>13232</v>
      </c>
      <c r="C22" s="39">
        <v>13248</v>
      </c>
      <c r="D22" s="39">
        <v>13709</v>
      </c>
      <c r="E22" s="39">
        <v>13754</v>
      </c>
      <c r="F22" s="92">
        <v>12814</v>
      </c>
      <c r="G22" s="65"/>
    </row>
    <row r="23" spans="1:7" ht="13.15" customHeight="1" x14ac:dyDescent="0.2">
      <c r="A23" s="119" t="s">
        <v>59</v>
      </c>
      <c r="B23" s="39">
        <v>9427</v>
      </c>
      <c r="C23" s="39">
        <v>9450</v>
      </c>
      <c r="D23" s="39">
        <v>9710</v>
      </c>
      <c r="E23" s="39">
        <v>9686</v>
      </c>
      <c r="F23" s="92">
        <v>9906</v>
      </c>
      <c r="G23" s="65"/>
    </row>
    <row r="24" spans="1:7" ht="13.15" customHeight="1" x14ac:dyDescent="0.2">
      <c r="A24" s="119" t="s">
        <v>60</v>
      </c>
      <c r="B24" s="39">
        <v>8586</v>
      </c>
      <c r="C24" s="39">
        <v>8198</v>
      </c>
      <c r="D24" s="39">
        <v>7516</v>
      </c>
      <c r="E24" s="39">
        <v>7158</v>
      </c>
      <c r="F24" s="92">
        <v>6751</v>
      </c>
      <c r="G24" s="65"/>
    </row>
    <row r="25" spans="1:7" ht="13.15" customHeight="1" x14ac:dyDescent="0.2">
      <c r="A25" s="119" t="s">
        <v>61</v>
      </c>
      <c r="B25" s="39">
        <v>611</v>
      </c>
      <c r="C25" s="39">
        <v>591</v>
      </c>
      <c r="D25" s="39">
        <v>575</v>
      </c>
      <c r="E25" s="39">
        <v>547</v>
      </c>
      <c r="F25" s="92">
        <v>546</v>
      </c>
      <c r="G25" s="65"/>
    </row>
    <row r="26" spans="1:7" ht="13.15" customHeight="1" x14ac:dyDescent="0.2">
      <c r="A26" s="119" t="s">
        <v>62</v>
      </c>
      <c r="B26" s="39">
        <v>1905</v>
      </c>
      <c r="C26" s="39">
        <v>1789</v>
      </c>
      <c r="D26" s="39">
        <v>1687</v>
      </c>
      <c r="E26" s="39">
        <v>1666</v>
      </c>
      <c r="F26" s="92">
        <v>1568</v>
      </c>
      <c r="G26" s="65"/>
    </row>
    <row r="27" spans="1:7" ht="13.15" customHeight="1" x14ac:dyDescent="0.2">
      <c r="A27" s="119" t="s">
        <v>63</v>
      </c>
      <c r="B27" s="39">
        <v>3488</v>
      </c>
      <c r="C27" s="39">
        <v>3437</v>
      </c>
      <c r="D27" s="39">
        <v>3411</v>
      </c>
      <c r="E27" s="39">
        <v>3188</v>
      </c>
      <c r="F27" s="92">
        <v>3303</v>
      </c>
      <c r="G27" s="65"/>
    </row>
    <row r="28" spans="1:7" ht="13.15" customHeight="1" x14ac:dyDescent="0.2">
      <c r="A28" s="119" t="s">
        <v>64</v>
      </c>
      <c r="B28" s="39">
        <v>149</v>
      </c>
      <c r="C28" s="39">
        <v>-192</v>
      </c>
      <c r="D28" s="39">
        <v>-249</v>
      </c>
      <c r="E28" s="39">
        <v>131</v>
      </c>
      <c r="F28" s="92">
        <v>129</v>
      </c>
      <c r="G28" s="65"/>
    </row>
    <row r="29" spans="1:7" ht="13.15" customHeight="1" x14ac:dyDescent="0.2">
      <c r="A29" s="119" t="s">
        <v>65</v>
      </c>
      <c r="B29" s="39">
        <v>441</v>
      </c>
      <c r="C29" s="39">
        <v>462</v>
      </c>
      <c r="D29" s="39">
        <v>405</v>
      </c>
      <c r="E29" s="39">
        <v>636</v>
      </c>
      <c r="F29" s="92">
        <v>558</v>
      </c>
      <c r="G29" s="65"/>
    </row>
    <row r="30" spans="1:7" ht="13.15" customHeight="1" thickBot="1" x14ac:dyDescent="0.25">
      <c r="A30" s="127" t="s">
        <v>66</v>
      </c>
      <c r="B30" s="109">
        <v>1632</v>
      </c>
      <c r="C30" s="109">
        <v>1392</v>
      </c>
      <c r="D30" s="109">
        <v>1467</v>
      </c>
      <c r="E30" s="109">
        <v>1468</v>
      </c>
      <c r="F30" s="110">
        <v>1631</v>
      </c>
      <c r="G30" s="65"/>
    </row>
    <row r="31" spans="1:7" ht="13.15" customHeight="1" thickBot="1" x14ac:dyDescent="0.25">
      <c r="A31" s="10" t="s">
        <v>266</v>
      </c>
      <c r="B31" s="11">
        <v>314285</v>
      </c>
      <c r="C31" s="11">
        <v>309653</v>
      </c>
      <c r="D31" s="11">
        <v>308354</v>
      </c>
      <c r="E31" s="11">
        <v>307826</v>
      </c>
      <c r="F31" s="11">
        <v>306877</v>
      </c>
      <c r="G31" s="65"/>
    </row>
    <row r="32" spans="1:7" x14ac:dyDescent="0.2">
      <c r="A32" s="51"/>
      <c r="B32" s="51"/>
      <c r="C32" s="51"/>
      <c r="D32" s="52"/>
      <c r="E32" s="52"/>
      <c r="F32" s="37"/>
    </row>
    <row r="33" spans="1:6" ht="27" customHeight="1" x14ac:dyDescent="0.2">
      <c r="A33" s="166" t="s">
        <v>68</v>
      </c>
      <c r="B33" s="166"/>
      <c r="C33" s="166"/>
      <c r="D33" s="166"/>
      <c r="E33" s="166"/>
      <c r="F33" s="166"/>
    </row>
  </sheetData>
  <mergeCells count="2">
    <mergeCell ref="B3:F3"/>
    <mergeCell ref="A33:F33"/>
  </mergeCells>
  <conditionalFormatting sqref="B7:F31">
    <cfRule type="cellIs" dxfId="190" priority="5" operator="equal">
      <formula>0</formula>
    </cfRule>
  </conditionalFormatting>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A35" sqref="A1:F35"/>
    </sheetView>
  </sheetViews>
  <sheetFormatPr defaultRowHeight="11.25" x14ac:dyDescent="0.2"/>
  <cols>
    <col min="1" max="1" width="47.1640625" customWidth="1"/>
  </cols>
  <sheetData>
    <row r="1" spans="1:6" ht="18" x14ac:dyDescent="0.2">
      <c r="A1" s="68" t="s">
        <v>287</v>
      </c>
      <c r="B1" s="69"/>
      <c r="C1" s="69"/>
      <c r="D1" s="70"/>
      <c r="E1" s="70"/>
      <c r="F1" s="71"/>
    </row>
    <row r="2" spans="1:6" ht="9.6" customHeight="1" thickBot="1" x14ac:dyDescent="0.25">
      <c r="A2" s="72" t="s">
        <v>0</v>
      </c>
      <c r="B2" s="54"/>
      <c r="C2" s="54"/>
      <c r="D2" s="55"/>
      <c r="E2" s="54"/>
      <c r="F2" s="73" t="s">
        <v>1</v>
      </c>
    </row>
    <row r="3" spans="1:6" x14ac:dyDescent="0.2">
      <c r="A3" s="1"/>
      <c r="B3" s="167" t="s">
        <v>2</v>
      </c>
      <c r="C3" s="168"/>
      <c r="D3" s="168"/>
      <c r="E3" s="168"/>
      <c r="F3" s="170"/>
    </row>
    <row r="4" spans="1:6" x14ac:dyDescent="0.2">
      <c r="A4" s="2"/>
      <c r="B4" s="3" t="s">
        <v>3</v>
      </c>
      <c r="C4" s="3" t="s">
        <v>4</v>
      </c>
      <c r="D4" s="3" t="s">
        <v>5</v>
      </c>
      <c r="E4" s="3" t="s">
        <v>6</v>
      </c>
      <c r="F4" s="74" t="s">
        <v>7</v>
      </c>
    </row>
    <row r="5" spans="1:6" x14ac:dyDescent="0.2">
      <c r="A5" s="2"/>
      <c r="B5" s="4" t="s">
        <v>8</v>
      </c>
      <c r="C5" s="4" t="s">
        <v>8</v>
      </c>
      <c r="D5" s="4" t="s">
        <v>8</v>
      </c>
      <c r="E5" s="4" t="s">
        <v>8</v>
      </c>
      <c r="F5" s="75" t="s">
        <v>8</v>
      </c>
    </row>
    <row r="6" spans="1:6" x14ac:dyDescent="0.2">
      <c r="A6" s="45" t="s">
        <v>75</v>
      </c>
      <c r="B6" s="53"/>
      <c r="C6" s="53"/>
      <c r="D6" s="47"/>
      <c r="E6" s="47"/>
      <c r="F6" s="76"/>
    </row>
    <row r="7" spans="1:6" ht="13.15" customHeight="1" x14ac:dyDescent="0.2">
      <c r="A7" s="48" t="s">
        <v>45</v>
      </c>
      <c r="B7" s="39">
        <v>37157</v>
      </c>
      <c r="C7" s="39">
        <v>34259</v>
      </c>
      <c r="D7" s="39">
        <v>34540</v>
      </c>
      <c r="E7" s="39">
        <v>34368</v>
      </c>
      <c r="F7" s="77">
        <v>35099</v>
      </c>
    </row>
    <row r="8" spans="1:6" ht="13.15" customHeight="1" x14ac:dyDescent="0.2">
      <c r="A8" s="48" t="s">
        <v>46</v>
      </c>
      <c r="B8" s="39">
        <v>1990</v>
      </c>
      <c r="C8" s="39">
        <v>2032</v>
      </c>
      <c r="D8" s="39">
        <v>2060</v>
      </c>
      <c r="E8" s="39">
        <v>2141</v>
      </c>
      <c r="F8" s="77">
        <v>2328</v>
      </c>
    </row>
    <row r="9" spans="1:6" ht="13.15" customHeight="1" x14ac:dyDescent="0.2">
      <c r="A9" s="48" t="s">
        <v>47</v>
      </c>
      <c r="B9" s="39">
        <v>12653</v>
      </c>
      <c r="C9" s="39">
        <v>11746</v>
      </c>
      <c r="D9" s="39">
        <v>11311</v>
      </c>
      <c r="E9" s="39">
        <v>11683</v>
      </c>
      <c r="F9" s="77">
        <v>10986</v>
      </c>
    </row>
    <row r="10" spans="1:6" ht="13.15" customHeight="1" x14ac:dyDescent="0.2">
      <c r="A10" s="48" t="s">
        <v>48</v>
      </c>
      <c r="B10" s="39">
        <v>2167</v>
      </c>
      <c r="C10" s="39">
        <v>2026</v>
      </c>
      <c r="D10" s="39">
        <v>2118</v>
      </c>
      <c r="E10" s="39">
        <v>1873</v>
      </c>
      <c r="F10" s="77">
        <v>1896</v>
      </c>
    </row>
    <row r="11" spans="1:6" ht="13.15" customHeight="1" x14ac:dyDescent="0.2">
      <c r="A11" s="48" t="s">
        <v>49</v>
      </c>
      <c r="B11" s="39">
        <v>7813</v>
      </c>
      <c r="C11" s="39">
        <v>7758</v>
      </c>
      <c r="D11" s="39">
        <v>10020</v>
      </c>
      <c r="E11" s="39">
        <v>9650</v>
      </c>
      <c r="F11" s="77">
        <v>9250</v>
      </c>
    </row>
    <row r="12" spans="1:6" ht="13.15" customHeight="1" x14ac:dyDescent="0.2">
      <c r="A12" s="48" t="s">
        <v>288</v>
      </c>
      <c r="B12" s="39">
        <v>102844</v>
      </c>
      <c r="C12" s="39">
        <v>105222</v>
      </c>
      <c r="D12" s="39">
        <v>109775</v>
      </c>
      <c r="E12" s="39">
        <v>113345</v>
      </c>
      <c r="F12" s="77">
        <v>117245</v>
      </c>
    </row>
    <row r="13" spans="1:6" ht="13.15" customHeight="1" x14ac:dyDescent="0.2">
      <c r="A13" s="48" t="s">
        <v>50</v>
      </c>
      <c r="B13" s="39">
        <v>7747</v>
      </c>
      <c r="C13" s="39">
        <v>7667</v>
      </c>
      <c r="D13" s="39">
        <v>7665</v>
      </c>
      <c r="E13" s="39">
        <v>7225</v>
      </c>
      <c r="F13" s="77">
        <v>6476</v>
      </c>
    </row>
    <row r="14" spans="1:6" ht="13.15" customHeight="1" x14ac:dyDescent="0.2">
      <c r="A14" s="48" t="s">
        <v>51</v>
      </c>
      <c r="B14" s="39">
        <v>55214</v>
      </c>
      <c r="C14" s="39">
        <v>54279</v>
      </c>
      <c r="D14" s="39">
        <v>54531</v>
      </c>
      <c r="E14" s="39">
        <v>56906</v>
      </c>
      <c r="F14" s="77">
        <v>57986</v>
      </c>
    </row>
    <row r="15" spans="1:6" ht="13.15" customHeight="1" x14ac:dyDescent="0.2">
      <c r="A15" s="48" t="s">
        <v>52</v>
      </c>
      <c r="B15" s="39">
        <v>17346</v>
      </c>
      <c r="C15" s="39">
        <v>16667</v>
      </c>
      <c r="D15" s="39">
        <v>17202</v>
      </c>
      <c r="E15" s="39">
        <v>15745</v>
      </c>
      <c r="F15" s="77">
        <v>15442</v>
      </c>
    </row>
    <row r="16" spans="1:6" ht="13.15" customHeight="1" x14ac:dyDescent="0.2">
      <c r="A16" s="48" t="s">
        <v>76</v>
      </c>
      <c r="B16" s="39">
        <v>12366</v>
      </c>
      <c r="C16" s="39">
        <v>12157</v>
      </c>
      <c r="D16" s="39">
        <v>12231</v>
      </c>
      <c r="E16" s="39">
        <v>11857</v>
      </c>
      <c r="F16" s="77">
        <v>7914</v>
      </c>
    </row>
    <row r="17" spans="1:6" ht="13.15" customHeight="1" x14ac:dyDescent="0.2">
      <c r="A17" s="49" t="s">
        <v>54</v>
      </c>
      <c r="B17" s="39">
        <v>2602</v>
      </c>
      <c r="C17" s="39">
        <v>3159</v>
      </c>
      <c r="D17" s="39">
        <v>3382</v>
      </c>
      <c r="E17" s="39">
        <v>3636</v>
      </c>
      <c r="F17" s="77">
        <v>3705</v>
      </c>
    </row>
    <row r="18" spans="1:6" ht="13.15" customHeight="1" x14ac:dyDescent="0.2">
      <c r="A18" s="48" t="s">
        <v>55</v>
      </c>
      <c r="B18" s="39">
        <v>2721</v>
      </c>
      <c r="C18" s="39">
        <v>2402</v>
      </c>
      <c r="D18" s="39">
        <v>1084</v>
      </c>
      <c r="E18" s="39">
        <v>1430</v>
      </c>
      <c r="F18" s="77">
        <v>1442</v>
      </c>
    </row>
    <row r="19" spans="1:6" ht="13.15" customHeight="1" x14ac:dyDescent="0.2">
      <c r="A19" s="49" t="s">
        <v>56</v>
      </c>
      <c r="B19" s="39">
        <v>5483</v>
      </c>
      <c r="C19" s="39">
        <v>3767</v>
      </c>
      <c r="D19" s="39">
        <v>5687</v>
      </c>
      <c r="E19" s="39">
        <v>6383</v>
      </c>
      <c r="F19" s="77">
        <v>6022</v>
      </c>
    </row>
    <row r="20" spans="1:6" ht="13.15" customHeight="1" x14ac:dyDescent="0.2">
      <c r="A20" s="48" t="s">
        <v>77</v>
      </c>
      <c r="B20" s="39">
        <v>25380</v>
      </c>
      <c r="C20" s="39">
        <v>23189</v>
      </c>
      <c r="D20" s="39">
        <v>16481</v>
      </c>
      <c r="E20" s="39">
        <v>13657</v>
      </c>
      <c r="F20" s="77">
        <v>10758</v>
      </c>
    </row>
    <row r="21" spans="1:6" ht="13.15" customHeight="1" x14ac:dyDescent="0.2">
      <c r="A21" s="48" t="s">
        <v>256</v>
      </c>
      <c r="B21" s="39">
        <v>27549</v>
      </c>
      <c r="C21" s="39">
        <v>27910</v>
      </c>
      <c r="D21" s="39">
        <v>28349</v>
      </c>
      <c r="E21" s="39">
        <v>28909</v>
      </c>
      <c r="F21" s="77">
        <v>28726</v>
      </c>
    </row>
    <row r="22" spans="1:6" ht="13.15" customHeight="1" x14ac:dyDescent="0.2">
      <c r="A22" s="48" t="s">
        <v>58</v>
      </c>
      <c r="B22" s="39">
        <v>14618</v>
      </c>
      <c r="C22" s="39">
        <v>14609</v>
      </c>
      <c r="D22" s="39">
        <v>15034</v>
      </c>
      <c r="E22" s="39">
        <v>15254</v>
      </c>
      <c r="F22" s="77">
        <v>14357</v>
      </c>
    </row>
    <row r="23" spans="1:6" ht="13.15" customHeight="1" x14ac:dyDescent="0.2">
      <c r="A23" s="48" t="s">
        <v>59</v>
      </c>
      <c r="B23" s="39">
        <v>10441</v>
      </c>
      <c r="C23" s="39">
        <v>10433</v>
      </c>
      <c r="D23" s="39">
        <v>10655</v>
      </c>
      <c r="E23" s="39">
        <v>10771</v>
      </c>
      <c r="F23" s="77">
        <v>10672</v>
      </c>
    </row>
    <row r="24" spans="1:6" ht="13.15" customHeight="1" x14ac:dyDescent="0.2">
      <c r="A24" s="48" t="s">
        <v>60</v>
      </c>
      <c r="B24" s="39">
        <v>8928</v>
      </c>
      <c r="C24" s="39">
        <v>8477</v>
      </c>
      <c r="D24" s="39">
        <v>7790</v>
      </c>
      <c r="E24" s="39">
        <v>7454</v>
      </c>
      <c r="F24" s="77">
        <v>7017</v>
      </c>
    </row>
    <row r="25" spans="1:6" ht="13.15" customHeight="1" x14ac:dyDescent="0.2">
      <c r="A25" s="48" t="s">
        <v>61</v>
      </c>
      <c r="B25" s="39">
        <v>613</v>
      </c>
      <c r="C25" s="39">
        <v>592</v>
      </c>
      <c r="D25" s="39">
        <v>578</v>
      </c>
      <c r="E25" s="39">
        <v>551</v>
      </c>
      <c r="F25" s="77">
        <v>548</v>
      </c>
    </row>
    <row r="26" spans="1:6" ht="13.15" customHeight="1" x14ac:dyDescent="0.2">
      <c r="A26" s="48" t="s">
        <v>62</v>
      </c>
      <c r="B26" s="39">
        <v>2368</v>
      </c>
      <c r="C26" s="39">
        <v>2276</v>
      </c>
      <c r="D26" s="39">
        <v>2236</v>
      </c>
      <c r="E26" s="39">
        <v>2358</v>
      </c>
      <c r="F26" s="77">
        <v>2138</v>
      </c>
    </row>
    <row r="27" spans="1:6" ht="13.15" customHeight="1" x14ac:dyDescent="0.2">
      <c r="A27" s="48" t="s">
        <v>63</v>
      </c>
      <c r="B27" s="39">
        <v>3708</v>
      </c>
      <c r="C27" s="39">
        <v>3631</v>
      </c>
      <c r="D27" s="39">
        <v>3630</v>
      </c>
      <c r="E27" s="39">
        <v>3420</v>
      </c>
      <c r="F27" s="77">
        <v>3531</v>
      </c>
    </row>
    <row r="28" spans="1:6" ht="13.15" customHeight="1" x14ac:dyDescent="0.2">
      <c r="A28" s="48" t="s">
        <v>64</v>
      </c>
      <c r="B28" s="39">
        <v>186</v>
      </c>
      <c r="C28" s="39">
        <v>-174</v>
      </c>
      <c r="D28" s="39">
        <v>-255</v>
      </c>
      <c r="E28" s="39">
        <v>167</v>
      </c>
      <c r="F28" s="77">
        <v>-531</v>
      </c>
    </row>
    <row r="29" spans="1:6" ht="13.15" customHeight="1" x14ac:dyDescent="0.2">
      <c r="A29" s="48" t="s">
        <v>65</v>
      </c>
      <c r="B29" s="39">
        <v>458</v>
      </c>
      <c r="C29" s="39">
        <v>477</v>
      </c>
      <c r="D29" s="39">
        <v>448</v>
      </c>
      <c r="E29" s="39">
        <v>686</v>
      </c>
      <c r="F29" s="77">
        <v>527</v>
      </c>
    </row>
    <row r="30" spans="1:6" ht="13.15" customHeight="1" x14ac:dyDescent="0.2">
      <c r="A30" s="48" t="s">
        <v>66</v>
      </c>
      <c r="B30" s="39">
        <v>1699</v>
      </c>
      <c r="C30" s="39">
        <v>1464</v>
      </c>
      <c r="D30" s="39">
        <v>1552</v>
      </c>
      <c r="E30" s="39">
        <v>1560</v>
      </c>
      <c r="F30" s="77">
        <v>1726</v>
      </c>
    </row>
    <row r="31" spans="1:6" ht="13.15" customHeight="1" thickBot="1" x14ac:dyDescent="0.25">
      <c r="A31" s="128" t="s">
        <v>280</v>
      </c>
      <c r="B31" s="11">
        <v>364051</v>
      </c>
      <c r="C31" s="11">
        <v>356028</v>
      </c>
      <c r="D31" s="11">
        <v>358103</v>
      </c>
      <c r="E31" s="11">
        <v>361028</v>
      </c>
      <c r="F31" s="129">
        <v>355259</v>
      </c>
    </row>
    <row r="32" spans="1:6" ht="7.15" customHeight="1" x14ac:dyDescent="0.2">
      <c r="A32" s="51"/>
      <c r="B32" s="51"/>
      <c r="C32" s="51"/>
      <c r="D32" s="52"/>
      <c r="E32" s="52"/>
      <c r="F32" s="37"/>
    </row>
    <row r="33" spans="1:7" ht="15.75" customHeight="1" x14ac:dyDescent="0.2">
      <c r="A33" s="165" t="s">
        <v>279</v>
      </c>
      <c r="B33" s="166"/>
      <c r="C33" s="166"/>
      <c r="D33" s="166"/>
      <c r="E33" s="166"/>
      <c r="F33" s="166"/>
    </row>
    <row r="34" spans="1:7" ht="36" customHeight="1" x14ac:dyDescent="0.2">
      <c r="A34" s="165" t="s">
        <v>293</v>
      </c>
      <c r="B34" s="166"/>
      <c r="C34" s="166"/>
      <c r="D34" s="166"/>
      <c r="E34" s="166"/>
      <c r="F34" s="166"/>
    </row>
    <row r="35" spans="1:7" ht="27" customHeight="1" x14ac:dyDescent="0.2">
      <c r="A35" s="174" t="s">
        <v>78</v>
      </c>
      <c r="B35" s="166"/>
      <c r="C35" s="166"/>
      <c r="D35" s="166"/>
      <c r="E35" s="166"/>
      <c r="F35" s="166"/>
    </row>
    <row r="36" spans="1:7" x14ac:dyDescent="0.2">
      <c r="A36" s="56"/>
    </row>
    <row r="39" spans="1:7" x14ac:dyDescent="0.2">
      <c r="G39" s="158"/>
    </row>
    <row r="40" spans="1:7" x14ac:dyDescent="0.2">
      <c r="G40" s="158"/>
    </row>
    <row r="41" spans="1:7" x14ac:dyDescent="0.2">
      <c r="G41" s="158"/>
    </row>
    <row r="42" spans="1:7" x14ac:dyDescent="0.2">
      <c r="G42" s="158"/>
    </row>
  </sheetData>
  <mergeCells count="4">
    <mergeCell ref="B3:F3"/>
    <mergeCell ref="A33:F33"/>
    <mergeCell ref="A34:F34"/>
    <mergeCell ref="A35:F35"/>
  </mergeCells>
  <conditionalFormatting sqref="C8:F30">
    <cfRule type="cellIs" dxfId="189" priority="7" operator="equal">
      <formula>0</formula>
    </cfRule>
  </conditionalFormatting>
  <conditionalFormatting sqref="B8:B30">
    <cfRule type="cellIs" dxfId="188" priority="10" operator="equal">
      <formula>0</formula>
    </cfRule>
  </conditionalFormatting>
  <conditionalFormatting sqref="B7">
    <cfRule type="cellIs" dxfId="187" priority="9" operator="equal">
      <formula>0</formula>
    </cfRule>
  </conditionalFormatting>
  <conditionalFormatting sqref="C31:F31">
    <cfRule type="cellIs" dxfId="186" priority="5" operator="equal">
      <formula>0</formula>
    </cfRule>
  </conditionalFormatting>
  <conditionalFormatting sqref="B31">
    <cfRule type="cellIs" dxfId="185" priority="8" operator="equal">
      <formula>0</formula>
    </cfRule>
  </conditionalFormatting>
  <conditionalFormatting sqref="C7:F7">
    <cfRule type="cellIs" dxfId="184" priority="6" operator="equal">
      <formula>0</formula>
    </cfRule>
  </conditionalFormatting>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opLeftCell="A30" workbookViewId="0">
      <selection activeCell="A46" sqref="A1:F46"/>
    </sheetView>
  </sheetViews>
  <sheetFormatPr defaultRowHeight="11.25" x14ac:dyDescent="0.2"/>
  <cols>
    <col min="1" max="1" width="56" customWidth="1"/>
    <col min="2" max="2" width="12" customWidth="1"/>
    <col min="3" max="3" width="11.83203125" customWidth="1"/>
    <col min="4" max="5" width="12.1640625" customWidth="1"/>
    <col min="6" max="6" width="10.83203125" customWidth="1"/>
  </cols>
  <sheetData>
    <row r="1" spans="1:6" ht="32.450000000000003" customHeight="1" x14ac:dyDescent="0.2">
      <c r="A1" s="175" t="s">
        <v>281</v>
      </c>
      <c r="B1" s="176"/>
      <c r="C1" s="176"/>
      <c r="D1" s="176"/>
      <c r="E1" s="176"/>
      <c r="F1" s="177"/>
    </row>
    <row r="2" spans="1:6" ht="16.5" thickBot="1" x14ac:dyDescent="0.25">
      <c r="A2" s="72" t="s">
        <v>0</v>
      </c>
      <c r="B2" s="54"/>
      <c r="C2" s="54"/>
      <c r="D2" s="55"/>
      <c r="E2" s="54"/>
      <c r="F2" s="73" t="s">
        <v>1</v>
      </c>
    </row>
    <row r="3" spans="1:6" x14ac:dyDescent="0.2">
      <c r="A3" s="1"/>
      <c r="B3" s="167" t="s">
        <v>2</v>
      </c>
      <c r="C3" s="168"/>
      <c r="D3" s="168"/>
      <c r="E3" s="168"/>
      <c r="F3" s="170"/>
    </row>
    <row r="4" spans="1:6" x14ac:dyDescent="0.2">
      <c r="A4" s="2"/>
      <c r="B4" s="3" t="s">
        <v>3</v>
      </c>
      <c r="C4" s="3" t="s">
        <v>4</v>
      </c>
      <c r="D4" s="3" t="s">
        <v>5</v>
      </c>
      <c r="E4" s="3" t="s">
        <v>6</v>
      </c>
      <c r="F4" s="74" t="s">
        <v>7</v>
      </c>
    </row>
    <row r="5" spans="1:6" x14ac:dyDescent="0.2">
      <c r="A5" s="2"/>
      <c r="B5" s="4" t="s">
        <v>8</v>
      </c>
      <c r="C5" s="4" t="s">
        <v>8</v>
      </c>
      <c r="D5" s="4" t="s">
        <v>8</v>
      </c>
      <c r="E5" s="4" t="s">
        <v>8</v>
      </c>
      <c r="F5" s="75" t="s">
        <v>8</v>
      </c>
    </row>
    <row r="6" spans="1:6" x14ac:dyDescent="0.2">
      <c r="A6" s="45" t="s">
        <v>79</v>
      </c>
      <c r="B6" s="53"/>
      <c r="C6" s="53"/>
      <c r="D6" s="47"/>
      <c r="E6" s="47"/>
      <c r="F6" s="76"/>
    </row>
    <row r="7" spans="1:6" ht="13.15" customHeight="1" x14ac:dyDescent="0.2">
      <c r="A7" s="48" t="s">
        <v>45</v>
      </c>
      <c r="B7" s="39">
        <v>45185</v>
      </c>
      <c r="C7" s="39">
        <v>41584</v>
      </c>
      <c r="D7" s="39">
        <v>40789</v>
      </c>
      <c r="E7" s="39">
        <v>42729</v>
      </c>
      <c r="F7" s="77">
        <v>47148</v>
      </c>
    </row>
    <row r="8" spans="1:6" ht="13.15" customHeight="1" x14ac:dyDescent="0.2">
      <c r="A8" s="48" t="s">
        <v>46</v>
      </c>
      <c r="B8" s="39">
        <v>2008</v>
      </c>
      <c r="C8" s="39">
        <v>2073</v>
      </c>
      <c r="D8" s="39">
        <v>2079</v>
      </c>
      <c r="E8" s="39">
        <v>2182</v>
      </c>
      <c r="F8" s="77">
        <v>2463</v>
      </c>
    </row>
    <row r="9" spans="1:6" ht="13.15" customHeight="1" x14ac:dyDescent="0.2">
      <c r="A9" s="48" t="s">
        <v>47</v>
      </c>
      <c r="B9" s="39">
        <v>14030</v>
      </c>
      <c r="C9" s="39">
        <v>13405</v>
      </c>
      <c r="D9" s="39">
        <v>13183</v>
      </c>
      <c r="E9" s="39">
        <v>14141</v>
      </c>
      <c r="F9" s="77">
        <v>12973</v>
      </c>
    </row>
    <row r="10" spans="1:6" ht="13.15" customHeight="1" x14ac:dyDescent="0.2">
      <c r="A10" s="48" t="s">
        <v>48</v>
      </c>
      <c r="B10" s="39">
        <v>2228</v>
      </c>
      <c r="C10" s="39">
        <v>2114</v>
      </c>
      <c r="D10" s="39">
        <v>2183</v>
      </c>
      <c r="E10" s="39">
        <v>1803</v>
      </c>
      <c r="F10" s="77">
        <v>1935</v>
      </c>
    </row>
    <row r="11" spans="1:6" ht="13.15" customHeight="1" x14ac:dyDescent="0.2">
      <c r="A11" s="48" t="s">
        <v>49</v>
      </c>
      <c r="B11" s="39">
        <v>7917</v>
      </c>
      <c r="C11" s="39">
        <v>7943</v>
      </c>
      <c r="D11" s="39">
        <v>10129</v>
      </c>
      <c r="E11" s="39">
        <v>9801</v>
      </c>
      <c r="F11" s="77">
        <v>9942</v>
      </c>
    </row>
    <row r="12" spans="1:6" ht="13.15" customHeight="1" x14ac:dyDescent="0.2">
      <c r="A12" s="48" t="s">
        <v>288</v>
      </c>
      <c r="B12" s="39">
        <v>122426</v>
      </c>
      <c r="C12" s="39">
        <v>124101</v>
      </c>
      <c r="D12" s="39">
        <v>127899</v>
      </c>
      <c r="E12" s="39">
        <v>135292</v>
      </c>
      <c r="F12" s="77">
        <v>165784</v>
      </c>
    </row>
    <row r="13" spans="1:6" ht="13.15" customHeight="1" x14ac:dyDescent="0.2">
      <c r="A13" s="48" t="s">
        <v>50</v>
      </c>
      <c r="B13" s="39">
        <v>166904</v>
      </c>
      <c r="C13" s="39">
        <v>173156</v>
      </c>
      <c r="D13" s="39">
        <v>170603</v>
      </c>
      <c r="E13" s="39">
        <v>174740</v>
      </c>
      <c r="F13" s="77">
        <v>179728</v>
      </c>
    </row>
    <row r="14" spans="1:6" ht="13.15" customHeight="1" x14ac:dyDescent="0.2">
      <c r="A14" s="48" t="s">
        <v>51</v>
      </c>
      <c r="B14" s="39">
        <v>66998</v>
      </c>
      <c r="C14" s="39">
        <v>64999</v>
      </c>
      <c r="D14" s="39">
        <v>65581</v>
      </c>
      <c r="E14" s="39">
        <v>70953</v>
      </c>
      <c r="F14" s="77">
        <v>71066</v>
      </c>
    </row>
    <row r="15" spans="1:6" ht="13.15" customHeight="1" x14ac:dyDescent="0.2">
      <c r="A15" s="48" t="s">
        <v>52</v>
      </c>
      <c r="B15" s="39">
        <v>21658</v>
      </c>
      <c r="C15" s="39">
        <v>22704</v>
      </c>
      <c r="D15" s="39">
        <v>21775</v>
      </c>
      <c r="E15" s="39">
        <v>24631</v>
      </c>
      <c r="F15" s="77">
        <v>17834</v>
      </c>
    </row>
    <row r="16" spans="1:6" ht="13.15" customHeight="1" x14ac:dyDescent="0.2">
      <c r="A16" s="48" t="s">
        <v>80</v>
      </c>
      <c r="B16" s="39">
        <v>13208</v>
      </c>
      <c r="C16" s="39">
        <v>12687</v>
      </c>
      <c r="D16" s="39">
        <v>7037</v>
      </c>
      <c r="E16" s="39">
        <v>18289</v>
      </c>
      <c r="F16" s="77">
        <v>20138</v>
      </c>
    </row>
    <row r="17" spans="1:6" ht="13.15" customHeight="1" x14ac:dyDescent="0.2">
      <c r="A17" s="49" t="s">
        <v>54</v>
      </c>
      <c r="B17" s="39">
        <v>6286</v>
      </c>
      <c r="C17" s="39">
        <v>8526</v>
      </c>
      <c r="D17" s="39">
        <v>7849</v>
      </c>
      <c r="E17" s="39">
        <v>11508</v>
      </c>
      <c r="F17" s="77">
        <v>105351</v>
      </c>
    </row>
    <row r="18" spans="1:6" ht="13.15" customHeight="1" x14ac:dyDescent="0.2">
      <c r="A18" s="48" t="s">
        <v>55</v>
      </c>
      <c r="B18" s="39">
        <v>7067</v>
      </c>
      <c r="C18" s="39">
        <v>7505</v>
      </c>
      <c r="D18" s="39">
        <v>6247</v>
      </c>
      <c r="E18" s="39">
        <v>7107</v>
      </c>
      <c r="F18" s="77">
        <v>6187</v>
      </c>
    </row>
    <row r="19" spans="1:6" ht="13.15" customHeight="1" x14ac:dyDescent="0.2">
      <c r="A19" s="49" t="s">
        <v>56</v>
      </c>
      <c r="B19" s="39">
        <v>4970</v>
      </c>
      <c r="C19" s="39">
        <v>3781</v>
      </c>
      <c r="D19" s="39">
        <v>5638</v>
      </c>
      <c r="E19" s="39">
        <v>6551</v>
      </c>
      <c r="F19" s="77">
        <v>6285</v>
      </c>
    </row>
    <row r="20" spans="1:6" ht="13.15" customHeight="1" x14ac:dyDescent="0.2">
      <c r="A20" s="48" t="s">
        <v>71</v>
      </c>
      <c r="B20" s="39">
        <v>26113</v>
      </c>
      <c r="C20" s="39">
        <v>23329</v>
      </c>
      <c r="D20" s="39">
        <v>27605</v>
      </c>
      <c r="E20" s="39">
        <v>25319</v>
      </c>
      <c r="F20" s="77">
        <v>22921</v>
      </c>
    </row>
    <row r="21" spans="1:6" ht="13.15" customHeight="1" x14ac:dyDescent="0.2">
      <c r="A21" s="48" t="s">
        <v>72</v>
      </c>
      <c r="B21" s="39">
        <v>30789</v>
      </c>
      <c r="C21" s="39">
        <v>30858</v>
      </c>
      <c r="D21" s="39">
        <v>31354</v>
      </c>
      <c r="E21" s="39">
        <v>33206</v>
      </c>
      <c r="F21" s="77">
        <v>33421</v>
      </c>
    </row>
    <row r="22" spans="1:6" ht="13.15" customHeight="1" x14ac:dyDescent="0.2">
      <c r="A22" s="48" t="s">
        <v>58</v>
      </c>
      <c r="B22" s="39">
        <v>14934</v>
      </c>
      <c r="C22" s="39">
        <v>15003</v>
      </c>
      <c r="D22" s="39">
        <v>15339</v>
      </c>
      <c r="E22" s="39">
        <v>15643</v>
      </c>
      <c r="F22" s="77">
        <v>14434</v>
      </c>
    </row>
    <row r="23" spans="1:6" ht="13.15" customHeight="1" x14ac:dyDescent="0.2">
      <c r="A23" s="48" t="s">
        <v>59</v>
      </c>
      <c r="B23" s="39">
        <v>18541</v>
      </c>
      <c r="C23" s="39">
        <v>18541</v>
      </c>
      <c r="D23" s="39">
        <v>18543</v>
      </c>
      <c r="E23" s="39">
        <v>19592</v>
      </c>
      <c r="F23" s="77">
        <v>19647</v>
      </c>
    </row>
    <row r="24" spans="1:6" ht="13.15" customHeight="1" x14ac:dyDescent="0.2">
      <c r="A24" s="48" t="s">
        <v>60</v>
      </c>
      <c r="B24" s="39">
        <v>8883</v>
      </c>
      <c r="C24" s="39">
        <v>9412</v>
      </c>
      <c r="D24" s="39">
        <v>7551</v>
      </c>
      <c r="E24" s="39">
        <v>7309</v>
      </c>
      <c r="F24" s="77">
        <v>7534</v>
      </c>
    </row>
    <row r="25" spans="1:6" ht="13.15" customHeight="1" x14ac:dyDescent="0.2">
      <c r="A25" s="48" t="s">
        <v>61</v>
      </c>
      <c r="B25" s="39">
        <v>618</v>
      </c>
      <c r="C25" s="39">
        <v>598</v>
      </c>
      <c r="D25" s="39">
        <v>584</v>
      </c>
      <c r="E25" s="39">
        <v>564</v>
      </c>
      <c r="F25" s="77">
        <v>533</v>
      </c>
    </row>
    <row r="26" spans="1:6" ht="13.15" customHeight="1" x14ac:dyDescent="0.2">
      <c r="A26" s="48" t="s">
        <v>62</v>
      </c>
      <c r="B26" s="39">
        <v>2314</v>
      </c>
      <c r="C26" s="39">
        <v>2360</v>
      </c>
      <c r="D26" s="39">
        <v>2143</v>
      </c>
      <c r="E26" s="39">
        <v>2437</v>
      </c>
      <c r="F26" s="77">
        <v>2529</v>
      </c>
    </row>
    <row r="27" spans="1:6" ht="13.15" customHeight="1" x14ac:dyDescent="0.2">
      <c r="A27" s="48" t="s">
        <v>63</v>
      </c>
      <c r="B27" s="39">
        <v>46576</v>
      </c>
      <c r="C27" s="39">
        <v>46322</v>
      </c>
      <c r="D27" s="39">
        <v>46204</v>
      </c>
      <c r="E27" s="39">
        <v>46351</v>
      </c>
      <c r="F27" s="77">
        <v>46725</v>
      </c>
    </row>
    <row r="28" spans="1:6" ht="13.15" customHeight="1" x14ac:dyDescent="0.2">
      <c r="A28" s="48" t="s">
        <v>259</v>
      </c>
      <c r="B28" s="39">
        <v>-23125</v>
      </c>
      <c r="C28" s="39">
        <v>-22476</v>
      </c>
      <c r="D28" s="39">
        <v>-5769</v>
      </c>
      <c r="E28" s="39">
        <v>-62460</v>
      </c>
      <c r="F28" s="77">
        <v>-43377</v>
      </c>
    </row>
    <row r="29" spans="1:6" ht="13.15" customHeight="1" x14ac:dyDescent="0.2">
      <c r="A29" s="48" t="s">
        <v>65</v>
      </c>
      <c r="B29" s="39">
        <v>9178</v>
      </c>
      <c r="C29" s="39">
        <v>9867</v>
      </c>
      <c r="D29" s="39">
        <v>9089</v>
      </c>
      <c r="E29" s="39">
        <v>11259</v>
      </c>
      <c r="F29" s="77">
        <v>10873</v>
      </c>
    </row>
    <row r="30" spans="1:6" ht="13.15" customHeight="1" x14ac:dyDescent="0.2">
      <c r="A30" s="48" t="s">
        <v>66</v>
      </c>
      <c r="B30" s="39">
        <v>1500</v>
      </c>
      <c r="C30" s="39">
        <v>1314</v>
      </c>
      <c r="D30" s="39">
        <v>1480</v>
      </c>
      <c r="E30" s="39">
        <v>1408</v>
      </c>
      <c r="F30" s="77">
        <v>1426</v>
      </c>
    </row>
    <row r="31" spans="1:6" ht="13.15" customHeight="1" x14ac:dyDescent="0.2">
      <c r="A31" s="7" t="s">
        <v>260</v>
      </c>
      <c r="B31" s="5">
        <v>617207</v>
      </c>
      <c r="C31" s="5">
        <v>619707</v>
      </c>
      <c r="D31" s="5">
        <v>635112</v>
      </c>
      <c r="E31" s="5">
        <v>620355</v>
      </c>
      <c r="F31" s="160">
        <v>763501</v>
      </c>
    </row>
    <row r="32" spans="1:6" ht="13.15" customHeight="1" x14ac:dyDescent="0.2">
      <c r="A32" s="48" t="s">
        <v>27</v>
      </c>
      <c r="B32" s="39">
        <v>49837</v>
      </c>
      <c r="C32" s="39">
        <v>48982</v>
      </c>
      <c r="D32" s="39">
        <v>48796</v>
      </c>
      <c r="E32" s="39">
        <v>45369</v>
      </c>
      <c r="F32" s="77">
        <v>45127</v>
      </c>
    </row>
    <row r="33" spans="1:7" ht="13.15" customHeight="1" x14ac:dyDescent="0.2">
      <c r="A33" s="48" t="s">
        <v>26</v>
      </c>
      <c r="B33" s="39">
        <v>38235</v>
      </c>
      <c r="C33" s="39">
        <v>29399</v>
      </c>
      <c r="D33" s="39">
        <v>29983</v>
      </c>
      <c r="E33" s="39">
        <v>32132</v>
      </c>
      <c r="F33" s="77">
        <v>38625</v>
      </c>
    </row>
    <row r="34" spans="1:7" ht="13.15" customHeight="1" x14ac:dyDescent="0.2">
      <c r="A34" s="48" t="s">
        <v>81</v>
      </c>
      <c r="B34" s="39">
        <v>35224</v>
      </c>
      <c r="C34" s="39">
        <v>36405</v>
      </c>
      <c r="D34" s="39">
        <v>37801</v>
      </c>
      <c r="E34" s="39">
        <v>38782</v>
      </c>
      <c r="F34" s="77">
        <v>39970</v>
      </c>
    </row>
    <row r="35" spans="1:7" ht="13.15" customHeight="1" x14ac:dyDescent="0.2">
      <c r="A35" s="48" t="s">
        <v>25</v>
      </c>
      <c r="B35" s="39">
        <v>9978</v>
      </c>
      <c r="C35" s="39">
        <v>11529</v>
      </c>
      <c r="D35" s="39">
        <v>11879</v>
      </c>
      <c r="E35" s="39">
        <v>11658</v>
      </c>
      <c r="F35" s="77">
        <v>11253</v>
      </c>
    </row>
    <row r="36" spans="1:7" ht="13.15" customHeight="1" x14ac:dyDescent="0.2">
      <c r="A36" s="48" t="s">
        <v>37</v>
      </c>
      <c r="B36" s="39">
        <v>14504</v>
      </c>
      <c r="C36" s="39">
        <v>14709</v>
      </c>
      <c r="D36" s="39">
        <v>15926</v>
      </c>
      <c r="E36" s="39">
        <v>17512</v>
      </c>
      <c r="F36" s="77">
        <v>14131</v>
      </c>
    </row>
    <row r="37" spans="1:7" ht="13.15" customHeight="1" x14ac:dyDescent="0.2">
      <c r="A37" s="48" t="s">
        <v>82</v>
      </c>
      <c r="B37" s="39">
        <v>-48815</v>
      </c>
      <c r="C37" s="39">
        <v>-28738</v>
      </c>
      <c r="D37" s="39">
        <v>-42611</v>
      </c>
      <c r="E37" s="39">
        <v>-13820</v>
      </c>
      <c r="F37" s="77">
        <v>-158669</v>
      </c>
    </row>
    <row r="38" spans="1:7" ht="13.15" customHeight="1" x14ac:dyDescent="0.2">
      <c r="A38" s="8" t="s">
        <v>261</v>
      </c>
      <c r="B38" s="9">
        <v>98963</v>
      </c>
      <c r="C38" s="9">
        <v>112286</v>
      </c>
      <c r="D38" s="9">
        <v>101774</v>
      </c>
      <c r="E38" s="9">
        <v>131633</v>
      </c>
      <c r="F38" s="161">
        <v>-9564</v>
      </c>
    </row>
    <row r="39" spans="1:7" ht="13.15" customHeight="1" thickBot="1" x14ac:dyDescent="0.25">
      <c r="A39" s="10" t="s">
        <v>262</v>
      </c>
      <c r="B39" s="11">
        <v>716170</v>
      </c>
      <c r="C39" s="11">
        <v>731993</v>
      </c>
      <c r="D39" s="11">
        <v>736886</v>
      </c>
      <c r="E39" s="11">
        <v>751988</v>
      </c>
      <c r="F39" s="129">
        <v>753937</v>
      </c>
    </row>
    <row r="40" spans="1:7" x14ac:dyDescent="0.2">
      <c r="A40" s="55"/>
      <c r="B40" s="37"/>
      <c r="C40" s="37"/>
      <c r="D40" s="37"/>
      <c r="E40" s="37"/>
      <c r="F40" s="37"/>
      <c r="G40" s="158"/>
    </row>
    <row r="41" spans="1:7" hidden="1" x14ac:dyDescent="0.2">
      <c r="A41" s="55"/>
      <c r="B41" s="37"/>
      <c r="C41" s="37"/>
      <c r="D41" s="37"/>
      <c r="E41" s="37"/>
      <c r="F41" s="37"/>
      <c r="G41" s="13"/>
    </row>
    <row r="42" spans="1:7" ht="47.25" customHeight="1" x14ac:dyDescent="0.2">
      <c r="A42" s="174" t="s">
        <v>83</v>
      </c>
      <c r="B42" s="166"/>
      <c r="C42" s="166"/>
      <c r="D42" s="166"/>
      <c r="E42" s="166"/>
      <c r="F42" s="166"/>
      <c r="G42" s="158"/>
    </row>
    <row r="43" spans="1:7" ht="14.25" customHeight="1" x14ac:dyDescent="0.2">
      <c r="A43" s="165" t="s">
        <v>289</v>
      </c>
      <c r="B43" s="166"/>
      <c r="C43" s="166"/>
      <c r="D43" s="166"/>
      <c r="E43" s="166"/>
      <c r="F43" s="166"/>
      <c r="G43" s="158"/>
    </row>
    <row r="44" spans="1:7" ht="23.25" customHeight="1" x14ac:dyDescent="0.2">
      <c r="A44" s="165" t="s">
        <v>263</v>
      </c>
      <c r="B44" s="166"/>
      <c r="C44" s="166"/>
      <c r="D44" s="166"/>
      <c r="E44" s="166"/>
      <c r="F44" s="166"/>
      <c r="G44" s="158"/>
    </row>
    <row r="45" spans="1:7" ht="15" customHeight="1" x14ac:dyDescent="0.2">
      <c r="A45" s="165" t="s">
        <v>264</v>
      </c>
      <c r="B45" s="166"/>
      <c r="C45" s="166"/>
      <c r="D45" s="166"/>
      <c r="E45" s="166"/>
      <c r="F45" s="166"/>
      <c r="G45" s="158"/>
    </row>
    <row r="46" spans="1:7" ht="15" customHeight="1" x14ac:dyDescent="0.2">
      <c r="A46" s="165" t="s">
        <v>292</v>
      </c>
      <c r="B46" s="166"/>
      <c r="C46" s="166"/>
      <c r="D46" s="166"/>
      <c r="E46" s="166"/>
      <c r="F46" s="166"/>
      <c r="G46" s="158"/>
    </row>
    <row r="47" spans="1:7" x14ac:dyDescent="0.2">
      <c r="A47" s="56"/>
    </row>
  </sheetData>
  <mergeCells count="7">
    <mergeCell ref="A1:F1"/>
    <mergeCell ref="A46:F46"/>
    <mergeCell ref="A44:F44"/>
    <mergeCell ref="A45:F45"/>
    <mergeCell ref="A43:F43"/>
    <mergeCell ref="B3:F3"/>
    <mergeCell ref="A42:F42"/>
  </mergeCells>
  <conditionalFormatting sqref="A31">
    <cfRule type="cellIs" dxfId="183" priority="22" operator="equal">
      <formula>0</formula>
    </cfRule>
  </conditionalFormatting>
  <conditionalFormatting sqref="C32:F37">
    <cfRule type="cellIs" dxfId="182" priority="11" operator="equal">
      <formula>0</formula>
    </cfRule>
  </conditionalFormatting>
  <conditionalFormatting sqref="B31">
    <cfRule type="cellIs" dxfId="181" priority="12" operator="equal">
      <formula>0</formula>
    </cfRule>
  </conditionalFormatting>
  <conditionalFormatting sqref="B32:B37">
    <cfRule type="cellIs" dxfId="180" priority="15" operator="equal">
      <formula>0</formula>
    </cfRule>
  </conditionalFormatting>
  <conditionalFormatting sqref="B7">
    <cfRule type="cellIs" dxfId="179" priority="14" operator="equal">
      <formula>0</formula>
    </cfRule>
  </conditionalFormatting>
  <conditionalFormatting sqref="B8:B30">
    <cfRule type="cellIs" dxfId="178" priority="13" operator="equal">
      <formula>0</formula>
    </cfRule>
  </conditionalFormatting>
  <conditionalFormatting sqref="C31:F31">
    <cfRule type="cellIs" dxfId="177" priority="8" operator="equal">
      <formula>0</formula>
    </cfRule>
  </conditionalFormatting>
  <conditionalFormatting sqref="C7:F7">
    <cfRule type="cellIs" dxfId="176" priority="10" operator="equal">
      <formula>0</formula>
    </cfRule>
  </conditionalFormatting>
  <conditionalFormatting sqref="C8:F30">
    <cfRule type="cellIs" dxfId="175" priority="9" operator="equal">
      <formula>0</formula>
    </cfRule>
  </conditionalFormatting>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AQ110"/>
  <sheetViews>
    <sheetView showGridLines="0" workbookViewId="0">
      <pane ySplit="3" topLeftCell="A4" activePane="bottomLeft" state="frozen"/>
      <selection activeCell="C133" sqref="C133"/>
      <selection pane="bottomLeft" activeCell="A33" sqref="A33"/>
    </sheetView>
  </sheetViews>
  <sheetFormatPr defaultColWidth="10.6640625" defaultRowHeight="11.25" outlineLevelRow="1" x14ac:dyDescent="0.2"/>
  <cols>
    <col min="1" max="1" width="2.33203125" style="14" customWidth="1"/>
    <col min="2" max="2" width="66.5" style="14" customWidth="1"/>
    <col min="3" max="3" width="12.6640625" style="14" customWidth="1"/>
    <col min="4" max="16384" width="10.6640625" style="14"/>
  </cols>
  <sheetData>
    <row r="1" spans="2:139 16267:16267" ht="17.25" customHeight="1" x14ac:dyDescent="0.2">
      <c r="B1" s="175" t="s">
        <v>282</v>
      </c>
      <c r="C1" s="180"/>
      <c r="D1" s="180"/>
      <c r="E1" s="180"/>
      <c r="F1" s="180"/>
      <c r="G1" s="181"/>
    </row>
    <row r="2" spans="2:139 16267:16267" ht="15.75" x14ac:dyDescent="0.2">
      <c r="B2" s="72"/>
      <c r="C2" s="54"/>
      <c r="D2" s="54"/>
      <c r="E2" s="55"/>
      <c r="F2" s="54"/>
      <c r="G2" s="73" t="s">
        <v>87</v>
      </c>
    </row>
    <row r="3" spans="2:139 16267:16267" ht="22.5" x14ac:dyDescent="0.2">
      <c r="B3" s="2"/>
      <c r="C3" s="3" t="s">
        <v>88</v>
      </c>
      <c r="D3" s="3" t="s">
        <v>89</v>
      </c>
      <c r="E3" s="3" t="s">
        <v>90</v>
      </c>
      <c r="F3" s="3" t="s">
        <v>91</v>
      </c>
      <c r="G3" s="74" t="s">
        <v>269</v>
      </c>
    </row>
    <row r="4" spans="2:139 16267:16267" outlineLevel="1" x14ac:dyDescent="0.2">
      <c r="B4" s="130" t="s">
        <v>92</v>
      </c>
      <c r="C4" s="57"/>
      <c r="D4" s="57"/>
      <c r="E4" s="57"/>
      <c r="F4" s="57"/>
      <c r="G4" s="131"/>
    </row>
    <row r="5" spans="2:139 16267:16267" outlineLevel="1" x14ac:dyDescent="0.2">
      <c r="B5" s="45" t="s">
        <v>10</v>
      </c>
      <c r="C5" s="53"/>
      <c r="D5" s="53"/>
      <c r="E5" s="47"/>
      <c r="F5" s="47"/>
      <c r="G5" s="76"/>
      <c r="EI5" s="17"/>
    </row>
    <row r="6" spans="2:139 16267:16267" outlineLevel="1" x14ac:dyDescent="0.2">
      <c r="B6" s="48" t="s">
        <v>93</v>
      </c>
      <c r="C6" s="58">
        <v>-15</v>
      </c>
      <c r="D6" s="58">
        <v>-14.9</v>
      </c>
      <c r="E6" s="58">
        <v>-17.7</v>
      </c>
      <c r="F6" s="58">
        <v>-15</v>
      </c>
      <c r="G6" s="132">
        <v>-14.6</v>
      </c>
    </row>
    <row r="7" spans="2:139 16267:16267" outlineLevel="1" x14ac:dyDescent="0.2">
      <c r="B7" s="48" t="s">
        <v>94</v>
      </c>
      <c r="C7" s="58">
        <v>-1.7</v>
      </c>
      <c r="D7" s="58">
        <v>-1.8</v>
      </c>
      <c r="E7" s="58">
        <v>-2.1</v>
      </c>
      <c r="F7" s="58">
        <v>-1.8</v>
      </c>
      <c r="G7" s="132">
        <v>-1.9</v>
      </c>
      <c r="XAQ7" s="16"/>
    </row>
    <row r="8" spans="2:139 16267:16267" outlineLevel="1" x14ac:dyDescent="0.2">
      <c r="B8" s="48" t="s">
        <v>95</v>
      </c>
      <c r="C8" s="58">
        <v>-0.2</v>
      </c>
      <c r="D8" s="58">
        <v>-0.2</v>
      </c>
      <c r="E8" s="58">
        <v>-0.2</v>
      </c>
      <c r="F8" s="58">
        <v>-0.1</v>
      </c>
      <c r="G8" s="132">
        <v>0</v>
      </c>
      <c r="XAQ8" s="16"/>
    </row>
    <row r="9" spans="2:139 16267:16267" outlineLevel="1" x14ac:dyDescent="0.2">
      <c r="B9" s="48" t="s">
        <v>96</v>
      </c>
      <c r="C9" s="58">
        <v>-1.1000000000000001</v>
      </c>
      <c r="D9" s="58">
        <v>-1.7</v>
      </c>
      <c r="E9" s="58">
        <v>-1.1000000000000001</v>
      </c>
      <c r="F9" s="58">
        <v>-0.9</v>
      </c>
      <c r="G9" s="132">
        <v>-0.8</v>
      </c>
      <c r="XAQ9" s="16"/>
    </row>
    <row r="10" spans="2:139 16267:16267" outlineLevel="1" x14ac:dyDescent="0.2">
      <c r="B10" s="48" t="s">
        <v>97</v>
      </c>
      <c r="C10" s="58">
        <v>0</v>
      </c>
      <c r="D10" s="58">
        <v>0</v>
      </c>
      <c r="E10" s="58">
        <v>0</v>
      </c>
      <c r="F10" s="58">
        <v>0.1</v>
      </c>
      <c r="G10" s="132">
        <v>0</v>
      </c>
    </row>
    <row r="11" spans="2:139 16267:16267" outlineLevel="1" x14ac:dyDescent="0.2">
      <c r="B11" s="7" t="s">
        <v>13</v>
      </c>
      <c r="C11" s="60">
        <v>-18</v>
      </c>
      <c r="D11" s="60">
        <v>-18.600000000000001</v>
      </c>
      <c r="E11" s="60">
        <v>-21.1</v>
      </c>
      <c r="F11" s="60">
        <v>-17.7</v>
      </c>
      <c r="G11" s="133">
        <v>-17.399999999999999</v>
      </c>
    </row>
    <row r="12" spans="2:139 16267:16267" outlineLevel="1" x14ac:dyDescent="0.2">
      <c r="B12" s="45" t="s">
        <v>14</v>
      </c>
      <c r="C12" s="61"/>
      <c r="D12" s="61"/>
      <c r="E12" s="62"/>
      <c r="F12" s="62"/>
      <c r="G12" s="134"/>
    </row>
    <row r="13" spans="2:139 16267:16267" outlineLevel="1" x14ac:dyDescent="0.2">
      <c r="B13" s="48" t="s">
        <v>98</v>
      </c>
      <c r="C13" s="58">
        <v>-1.6</v>
      </c>
      <c r="D13" s="58">
        <v>-1.6</v>
      </c>
      <c r="E13" s="58">
        <v>4.7</v>
      </c>
      <c r="F13" s="58">
        <v>-1.2</v>
      </c>
      <c r="G13" s="132">
        <v>-5.3</v>
      </c>
    </row>
    <row r="14" spans="2:139 16267:16267" outlineLevel="1" x14ac:dyDescent="0.2">
      <c r="B14" s="48" t="s">
        <v>95</v>
      </c>
      <c r="C14" s="58">
        <v>2.2000000000000002</v>
      </c>
      <c r="D14" s="58">
        <v>2.7</v>
      </c>
      <c r="E14" s="58">
        <v>1.2</v>
      </c>
      <c r="F14" s="58">
        <v>2</v>
      </c>
      <c r="G14" s="132">
        <v>3.1</v>
      </c>
    </row>
    <row r="15" spans="2:139 16267:16267" outlineLevel="1" x14ac:dyDescent="0.2">
      <c r="B15" s="48" t="s">
        <v>99</v>
      </c>
      <c r="C15" s="58" t="s">
        <v>246</v>
      </c>
      <c r="D15" s="58" t="s">
        <v>246</v>
      </c>
      <c r="E15" s="58" t="s">
        <v>246</v>
      </c>
      <c r="F15" s="58" t="s">
        <v>246</v>
      </c>
      <c r="G15" s="132" t="s">
        <v>246</v>
      </c>
    </row>
    <row r="16" spans="2:139 16267:16267" outlineLevel="1" x14ac:dyDescent="0.2">
      <c r="B16" s="48" t="s">
        <v>100</v>
      </c>
      <c r="C16" s="58">
        <v>0</v>
      </c>
      <c r="D16" s="58" t="s">
        <v>246</v>
      </c>
      <c r="E16" s="58">
        <v>-0.1</v>
      </c>
      <c r="F16" s="58">
        <v>-0.2</v>
      </c>
      <c r="G16" s="132">
        <v>-0.4</v>
      </c>
    </row>
    <row r="17" spans="2:8 16267:16267" outlineLevel="1" x14ac:dyDescent="0.2">
      <c r="B17" s="48" t="s">
        <v>101</v>
      </c>
      <c r="C17" s="58">
        <v>-0.7</v>
      </c>
      <c r="D17" s="58">
        <v>-0.1</v>
      </c>
      <c r="E17" s="58">
        <v>-0.3</v>
      </c>
      <c r="F17" s="58" t="s">
        <v>246</v>
      </c>
      <c r="G17" s="132" t="s">
        <v>246</v>
      </c>
    </row>
    <row r="18" spans="2:8 16267:16267" outlineLevel="1" x14ac:dyDescent="0.2">
      <c r="B18" s="48" t="s">
        <v>96</v>
      </c>
      <c r="C18" s="58">
        <v>-7.3</v>
      </c>
      <c r="D18" s="58">
        <v>0</v>
      </c>
      <c r="E18" s="58">
        <v>0</v>
      </c>
      <c r="F18" s="58">
        <v>0</v>
      </c>
      <c r="G18" s="132">
        <v>0</v>
      </c>
    </row>
    <row r="19" spans="2:8 16267:16267" outlineLevel="1" x14ac:dyDescent="0.2">
      <c r="B19" s="48" t="s">
        <v>97</v>
      </c>
      <c r="C19" s="58">
        <v>2.4</v>
      </c>
      <c r="D19" s="58">
        <v>0</v>
      </c>
      <c r="E19" s="58">
        <v>0.2</v>
      </c>
      <c r="F19" s="58">
        <v>0.1</v>
      </c>
      <c r="G19" s="132">
        <v>0</v>
      </c>
    </row>
    <row r="20" spans="2:8 16267:16267" outlineLevel="1" x14ac:dyDescent="0.2">
      <c r="B20" s="7" t="s">
        <v>23</v>
      </c>
      <c r="C20" s="60">
        <v>-5.0999999999999996</v>
      </c>
      <c r="D20" s="60">
        <v>1</v>
      </c>
      <c r="E20" s="60">
        <v>5.7</v>
      </c>
      <c r="F20" s="60">
        <v>0.8</v>
      </c>
      <c r="G20" s="133">
        <v>-2.6</v>
      </c>
    </row>
    <row r="21" spans="2:8 16267:16267" outlineLevel="1" x14ac:dyDescent="0.2">
      <c r="B21" s="48" t="s">
        <v>102</v>
      </c>
      <c r="C21" s="58" t="s">
        <v>246</v>
      </c>
      <c r="D21" s="58" t="s">
        <v>246</v>
      </c>
      <c r="E21" s="58" t="s">
        <v>246</v>
      </c>
      <c r="F21" s="58" t="s">
        <v>246</v>
      </c>
      <c r="G21" s="132" t="s">
        <v>246</v>
      </c>
    </row>
    <row r="22" spans="2:8 16267:16267" outlineLevel="1" x14ac:dyDescent="0.2">
      <c r="B22" s="48" t="s">
        <v>103</v>
      </c>
      <c r="C22" s="58" t="s">
        <v>246</v>
      </c>
      <c r="D22" s="58" t="s">
        <v>246</v>
      </c>
      <c r="E22" s="58" t="s">
        <v>246</v>
      </c>
      <c r="F22" s="58" t="s">
        <v>246</v>
      </c>
      <c r="G22" s="132" t="s">
        <v>246</v>
      </c>
    </row>
    <row r="23" spans="2:8 16267:16267" outlineLevel="1" x14ac:dyDescent="0.2">
      <c r="B23" s="48" t="s">
        <v>104</v>
      </c>
      <c r="C23" s="58" t="s">
        <v>246</v>
      </c>
      <c r="D23" s="58" t="s">
        <v>246</v>
      </c>
      <c r="E23" s="58" t="s">
        <v>246</v>
      </c>
      <c r="F23" s="58" t="s">
        <v>246</v>
      </c>
      <c r="G23" s="132" t="s">
        <v>246</v>
      </c>
    </row>
    <row r="24" spans="2:8 16267:16267" outlineLevel="1" x14ac:dyDescent="0.2">
      <c r="B24" s="7" t="s">
        <v>105</v>
      </c>
      <c r="C24" s="60">
        <v>-23.1</v>
      </c>
      <c r="D24" s="60">
        <v>-17.600000000000001</v>
      </c>
      <c r="E24" s="60">
        <v>-15.3</v>
      </c>
      <c r="F24" s="60">
        <v>-16.899999999999999</v>
      </c>
      <c r="G24" s="133">
        <v>-20</v>
      </c>
    </row>
    <row r="25" spans="2:8 16267:16267" ht="11.25" customHeight="1" outlineLevel="1" x14ac:dyDescent="0.2">
      <c r="B25" s="130" t="s">
        <v>106</v>
      </c>
      <c r="C25" s="63"/>
      <c r="D25" s="63"/>
      <c r="E25" s="63"/>
      <c r="F25" s="63"/>
      <c r="G25" s="135"/>
    </row>
    <row r="26" spans="2:8 16267:16267" outlineLevel="1" x14ac:dyDescent="0.2">
      <c r="B26" s="45" t="s">
        <v>10</v>
      </c>
      <c r="C26" s="61" t="s">
        <v>0</v>
      </c>
      <c r="D26" s="58" t="s">
        <v>0</v>
      </c>
      <c r="E26" s="58" t="s">
        <v>0</v>
      </c>
      <c r="F26" s="58" t="s">
        <v>0</v>
      </c>
      <c r="G26" s="132" t="s">
        <v>0</v>
      </c>
      <c r="H26" s="14" t="s">
        <v>0</v>
      </c>
    </row>
    <row r="27" spans="2:8 16267:16267" outlineLevel="1" x14ac:dyDescent="0.2">
      <c r="B27" s="48" t="s">
        <v>107</v>
      </c>
      <c r="C27" s="58">
        <v>-0.4</v>
      </c>
      <c r="D27" s="58">
        <v>-2.6</v>
      </c>
      <c r="E27" s="58">
        <v>1.6</v>
      </c>
      <c r="F27" s="58">
        <v>-0.5</v>
      </c>
      <c r="G27" s="132">
        <v>-0.4</v>
      </c>
    </row>
    <row r="28" spans="2:8 16267:16267" outlineLevel="1" x14ac:dyDescent="0.2">
      <c r="B28" s="48" t="s">
        <v>108</v>
      </c>
      <c r="C28" s="58">
        <v>0.1</v>
      </c>
      <c r="D28" s="58">
        <v>0</v>
      </c>
      <c r="E28" s="58">
        <v>0.1</v>
      </c>
      <c r="F28" s="58">
        <v>0.1</v>
      </c>
      <c r="G28" s="132">
        <v>0.1</v>
      </c>
    </row>
    <row r="29" spans="2:8 16267:16267" outlineLevel="1" x14ac:dyDescent="0.2">
      <c r="B29" s="48" t="s">
        <v>109</v>
      </c>
      <c r="C29" s="58">
        <v>0.2</v>
      </c>
      <c r="D29" s="58">
        <v>0.3</v>
      </c>
      <c r="E29" s="58">
        <v>1.4</v>
      </c>
      <c r="F29" s="58">
        <v>2.4</v>
      </c>
      <c r="G29" s="132">
        <v>2.9</v>
      </c>
      <c r="XAQ29" s="19"/>
    </row>
    <row r="30" spans="2:8 16267:16267" outlineLevel="1" x14ac:dyDescent="0.2">
      <c r="B30" s="48" t="s">
        <v>110</v>
      </c>
      <c r="C30" s="58">
        <v>-3.8</v>
      </c>
      <c r="D30" s="58">
        <v>-4</v>
      </c>
      <c r="E30" s="58">
        <v>-6.1</v>
      </c>
      <c r="F30" s="58">
        <v>-1.8</v>
      </c>
      <c r="G30" s="132">
        <v>-3.7</v>
      </c>
    </row>
    <row r="31" spans="2:8 16267:16267" outlineLevel="1" x14ac:dyDescent="0.2">
      <c r="B31" s="48" t="s">
        <v>111</v>
      </c>
      <c r="C31" s="58">
        <v>0</v>
      </c>
      <c r="D31" s="58">
        <v>0</v>
      </c>
      <c r="E31" s="58">
        <v>0</v>
      </c>
      <c r="F31" s="58">
        <v>0</v>
      </c>
      <c r="G31" s="132">
        <v>0</v>
      </c>
    </row>
    <row r="32" spans="2:8 16267:16267" outlineLevel="1" x14ac:dyDescent="0.2">
      <c r="B32" s="48" t="s">
        <v>112</v>
      </c>
      <c r="C32" s="58">
        <v>0</v>
      </c>
      <c r="D32" s="58">
        <v>0</v>
      </c>
      <c r="E32" s="58">
        <v>0</v>
      </c>
      <c r="F32" s="58">
        <v>-0.1</v>
      </c>
      <c r="G32" s="132">
        <v>0</v>
      </c>
    </row>
    <row r="33" spans="2:7" outlineLevel="1" x14ac:dyDescent="0.2">
      <c r="B33" s="48" t="s">
        <v>113</v>
      </c>
      <c r="C33" s="58">
        <v>1.4</v>
      </c>
      <c r="D33" s="58">
        <v>1.8</v>
      </c>
      <c r="E33" s="58">
        <v>2.5</v>
      </c>
      <c r="F33" s="58">
        <v>2.7</v>
      </c>
      <c r="G33" s="132">
        <v>2.5</v>
      </c>
    </row>
    <row r="34" spans="2:7" outlineLevel="1" x14ac:dyDescent="0.2">
      <c r="B34" s="48" t="s">
        <v>215</v>
      </c>
      <c r="C34" s="58">
        <v>0.6</v>
      </c>
      <c r="D34" s="58">
        <v>0.6</v>
      </c>
      <c r="E34" s="58">
        <v>0.6</v>
      </c>
      <c r="F34" s="58">
        <v>0.7</v>
      </c>
      <c r="G34" s="132">
        <v>1.1000000000000001</v>
      </c>
    </row>
    <row r="35" spans="2:7" outlineLevel="1" x14ac:dyDescent="0.2">
      <c r="B35" s="48" t="s">
        <v>114</v>
      </c>
      <c r="C35" s="58">
        <v>0</v>
      </c>
      <c r="D35" s="58">
        <v>0</v>
      </c>
      <c r="E35" s="58">
        <v>0</v>
      </c>
      <c r="F35" s="58">
        <v>0</v>
      </c>
      <c r="G35" s="132">
        <v>0.1</v>
      </c>
    </row>
    <row r="36" spans="2:7" outlineLevel="1" x14ac:dyDescent="0.2">
      <c r="B36" s="48" t="s">
        <v>115</v>
      </c>
      <c r="C36" s="58">
        <v>0.1</v>
      </c>
      <c r="D36" s="58">
        <v>0</v>
      </c>
      <c r="E36" s="58">
        <v>-0.8</v>
      </c>
      <c r="F36" s="58">
        <v>0.2</v>
      </c>
      <c r="G36" s="132">
        <v>0.3</v>
      </c>
    </row>
    <row r="37" spans="2:7" outlineLevel="1" x14ac:dyDescent="0.2">
      <c r="B37" s="48" t="s">
        <v>116</v>
      </c>
      <c r="C37" s="58">
        <v>-0.5</v>
      </c>
      <c r="D37" s="58">
        <v>-0.3</v>
      </c>
      <c r="E37" s="58">
        <v>-0.2</v>
      </c>
      <c r="F37" s="58">
        <v>0.2</v>
      </c>
      <c r="G37" s="132">
        <v>0</v>
      </c>
    </row>
    <row r="38" spans="2:7" outlineLevel="1" x14ac:dyDescent="0.2">
      <c r="B38" s="48" t="s">
        <v>97</v>
      </c>
      <c r="C38" s="58">
        <v>-0.7</v>
      </c>
      <c r="D38" s="58">
        <v>-0.1</v>
      </c>
      <c r="E38" s="58">
        <v>-1.2</v>
      </c>
      <c r="F38" s="58">
        <v>-0.9</v>
      </c>
      <c r="G38" s="132">
        <v>-1.3</v>
      </c>
    </row>
    <row r="39" spans="2:7" outlineLevel="1" x14ac:dyDescent="0.2">
      <c r="B39" s="7" t="s">
        <v>13</v>
      </c>
      <c r="C39" s="60">
        <v>-3.1</v>
      </c>
      <c r="D39" s="60">
        <v>-4.4000000000000004</v>
      </c>
      <c r="E39" s="60">
        <v>-2.1</v>
      </c>
      <c r="F39" s="60">
        <v>3.1</v>
      </c>
      <c r="G39" s="133">
        <v>1.5</v>
      </c>
    </row>
    <row r="40" spans="2:7" outlineLevel="1" x14ac:dyDescent="0.2">
      <c r="B40" s="45" t="s">
        <v>14</v>
      </c>
      <c r="C40" s="61"/>
      <c r="D40" s="61"/>
      <c r="E40" s="62"/>
      <c r="F40" s="62"/>
      <c r="G40" s="134"/>
    </row>
    <row r="41" spans="2:7" outlineLevel="1" x14ac:dyDescent="0.2">
      <c r="B41" s="48" t="s">
        <v>107</v>
      </c>
      <c r="C41" s="58">
        <v>12.4</v>
      </c>
      <c r="D41" s="58">
        <v>15.1</v>
      </c>
      <c r="E41" s="58">
        <v>-14.4</v>
      </c>
      <c r="F41" s="58">
        <v>43.9</v>
      </c>
      <c r="G41" s="132">
        <v>-5.0999999999999996</v>
      </c>
    </row>
    <row r="42" spans="2:7" outlineLevel="1" x14ac:dyDescent="0.2">
      <c r="B42" s="48" t="s">
        <v>117</v>
      </c>
      <c r="C42" s="58">
        <v>-0.5</v>
      </c>
      <c r="D42" s="58">
        <v>-0.5</v>
      </c>
      <c r="E42" s="58">
        <v>-0.5</v>
      </c>
      <c r="F42" s="58">
        <v>-0.3</v>
      </c>
      <c r="G42" s="132">
        <v>-0.3</v>
      </c>
    </row>
    <row r="43" spans="2:7" outlineLevel="1" x14ac:dyDescent="0.2">
      <c r="B43" s="48" t="s">
        <v>110</v>
      </c>
      <c r="C43" s="58">
        <v>1.6</v>
      </c>
      <c r="D43" s="58">
        <v>0.1</v>
      </c>
      <c r="E43" s="58">
        <v>-0.6</v>
      </c>
      <c r="F43" s="58">
        <v>-0.5</v>
      </c>
      <c r="G43" s="132">
        <v>7.5</v>
      </c>
    </row>
    <row r="44" spans="2:7" outlineLevel="1" x14ac:dyDescent="0.2">
      <c r="B44" s="48" t="s">
        <v>118</v>
      </c>
      <c r="C44" s="58">
        <v>-5.4</v>
      </c>
      <c r="D44" s="58">
        <v>-10.5</v>
      </c>
      <c r="E44" s="58">
        <v>-8.3000000000000007</v>
      </c>
      <c r="F44" s="58">
        <v>-9.9</v>
      </c>
      <c r="G44" s="132">
        <v>-127.5</v>
      </c>
    </row>
    <row r="45" spans="2:7" outlineLevel="1" x14ac:dyDescent="0.2">
      <c r="B45" s="48" t="s">
        <v>112</v>
      </c>
      <c r="C45" s="58">
        <v>-27.1</v>
      </c>
      <c r="D45" s="58">
        <v>-26.9</v>
      </c>
      <c r="E45" s="58">
        <v>-28.7</v>
      </c>
      <c r="F45" s="58">
        <v>-34.200000000000003</v>
      </c>
      <c r="G45" s="132">
        <v>-38.299999999999997</v>
      </c>
    </row>
    <row r="46" spans="2:7" outlineLevel="1" x14ac:dyDescent="0.2">
      <c r="B46" s="48" t="s">
        <v>119</v>
      </c>
      <c r="C46" s="58">
        <v>-44</v>
      </c>
      <c r="D46" s="58">
        <v>-40.5</v>
      </c>
      <c r="E46" s="58">
        <v>-38</v>
      </c>
      <c r="F46" s="58">
        <v>-46.3</v>
      </c>
      <c r="G46" s="132">
        <v>-42.9</v>
      </c>
    </row>
    <row r="47" spans="2:7" outlineLevel="1" x14ac:dyDescent="0.2">
      <c r="B47" s="48" t="s">
        <v>120</v>
      </c>
      <c r="C47" s="58">
        <v>27.7</v>
      </c>
      <c r="D47" s="58">
        <v>30.5</v>
      </c>
      <c r="E47" s="58">
        <v>32.200000000000003</v>
      </c>
      <c r="F47" s="58">
        <v>34.200000000000003</v>
      </c>
      <c r="G47" s="132">
        <v>35.4</v>
      </c>
    </row>
    <row r="48" spans="2:7" outlineLevel="1" x14ac:dyDescent="0.2">
      <c r="B48" s="48" t="s">
        <v>109</v>
      </c>
      <c r="C48" s="58">
        <v>0.5</v>
      </c>
      <c r="D48" s="58">
        <v>0.9</v>
      </c>
      <c r="E48" s="58">
        <v>0.9</v>
      </c>
      <c r="F48" s="58">
        <v>1</v>
      </c>
      <c r="G48" s="132">
        <v>2.2999999999999998</v>
      </c>
    </row>
    <row r="49" spans="2:7 16267:16267" outlineLevel="1" x14ac:dyDescent="0.2">
      <c r="B49" s="48" t="s">
        <v>115</v>
      </c>
      <c r="C49" s="58">
        <v>0</v>
      </c>
      <c r="D49" s="58">
        <v>0</v>
      </c>
      <c r="E49" s="58">
        <v>0</v>
      </c>
      <c r="F49" s="58">
        <v>0</v>
      </c>
      <c r="G49" s="132">
        <v>0.1</v>
      </c>
    </row>
    <row r="50" spans="2:7 16267:16267" outlineLevel="1" x14ac:dyDescent="0.2">
      <c r="B50" s="48" t="s">
        <v>121</v>
      </c>
      <c r="C50" s="58" t="s">
        <v>246</v>
      </c>
      <c r="D50" s="58" t="s">
        <v>246</v>
      </c>
      <c r="E50" s="58" t="s">
        <v>246</v>
      </c>
      <c r="F50" s="58" t="s">
        <v>246</v>
      </c>
      <c r="G50" s="132" t="s">
        <v>246</v>
      </c>
      <c r="XAQ50" s="16"/>
    </row>
    <row r="51" spans="2:7 16267:16267" outlineLevel="1" x14ac:dyDescent="0.2">
      <c r="B51" s="48" t="s">
        <v>122</v>
      </c>
      <c r="C51" s="58" t="s">
        <v>246</v>
      </c>
      <c r="D51" s="58" t="s">
        <v>246</v>
      </c>
      <c r="E51" s="58" t="s">
        <v>246</v>
      </c>
      <c r="F51" s="58" t="s">
        <v>246</v>
      </c>
      <c r="G51" s="132" t="s">
        <v>246</v>
      </c>
      <c r="XAQ51" s="16"/>
    </row>
    <row r="52" spans="2:7 16267:16267" outlineLevel="1" x14ac:dyDescent="0.2">
      <c r="B52" s="48" t="s">
        <v>123</v>
      </c>
      <c r="C52" s="58">
        <v>0</v>
      </c>
      <c r="D52" s="58">
        <v>0</v>
      </c>
      <c r="E52" s="58">
        <v>0</v>
      </c>
      <c r="F52" s="58">
        <v>0</v>
      </c>
      <c r="G52" s="132">
        <v>0</v>
      </c>
      <c r="XAQ52" s="16"/>
    </row>
    <row r="53" spans="2:7 16267:16267" outlineLevel="1" x14ac:dyDescent="0.2">
      <c r="B53" s="48" t="s">
        <v>97</v>
      </c>
      <c r="C53" s="58">
        <v>-0.6</v>
      </c>
      <c r="D53" s="58">
        <v>-0.8</v>
      </c>
      <c r="E53" s="58">
        <v>5</v>
      </c>
      <c r="F53" s="58">
        <v>-0.5</v>
      </c>
      <c r="G53" s="132">
        <v>4.5999999999999996</v>
      </c>
    </row>
    <row r="54" spans="2:7 16267:16267" outlineLevel="1" x14ac:dyDescent="0.2">
      <c r="B54" s="8" t="s">
        <v>23</v>
      </c>
      <c r="C54" s="64">
        <v>-35.299999999999997</v>
      </c>
      <c r="D54" s="64">
        <v>-32.700000000000003</v>
      </c>
      <c r="E54" s="64">
        <v>-52.5</v>
      </c>
      <c r="F54" s="64">
        <v>-12.6</v>
      </c>
      <c r="G54" s="136">
        <v>-164.2</v>
      </c>
    </row>
    <row r="55" spans="2:7 16267:16267" ht="12" outlineLevel="1" thickBot="1" x14ac:dyDescent="0.25">
      <c r="B55" s="10" t="s">
        <v>124</v>
      </c>
      <c r="C55" s="12">
        <v>-38.4</v>
      </c>
      <c r="D55" s="12">
        <v>-37.1</v>
      </c>
      <c r="E55" s="12">
        <v>-54.6</v>
      </c>
      <c r="F55" s="12">
        <v>-9.5</v>
      </c>
      <c r="G55" s="137">
        <v>-162.69999999999999</v>
      </c>
    </row>
    <row r="56" spans="2:7 16267:16267" outlineLevel="1" x14ac:dyDescent="0.2">
      <c r="B56" s="14" t="s">
        <v>0</v>
      </c>
    </row>
    <row r="57" spans="2:7 16267:16267" ht="1.1499999999999999" customHeight="1" outlineLevel="1" x14ac:dyDescent="0.2">
      <c r="B57" s="178" t="s">
        <v>0</v>
      </c>
      <c r="C57" s="178"/>
    </row>
    <row r="58" spans="2:7 16267:16267" ht="22.15" hidden="1" customHeight="1" outlineLevel="1" x14ac:dyDescent="0.2">
      <c r="B58" s="179" t="s">
        <v>0</v>
      </c>
      <c r="C58" s="179"/>
    </row>
    <row r="59" spans="2:7 16267:16267" ht="45.6" hidden="1" customHeight="1" x14ac:dyDescent="0.2"/>
    <row r="60" spans="2:7 16267:16267" ht="10.15" hidden="1" customHeight="1" outlineLevel="1" x14ac:dyDescent="0.2">
      <c r="B60" s="22" t="s">
        <v>167</v>
      </c>
      <c r="C60" s="23"/>
      <c r="D60" s="23"/>
      <c r="E60" s="23"/>
      <c r="F60" s="23"/>
      <c r="G60" s="23"/>
    </row>
    <row r="61" spans="2:7 16267:16267" ht="10.15" hidden="1" customHeight="1" outlineLevel="1" x14ac:dyDescent="0.2">
      <c r="B61" s="24" t="s">
        <v>168</v>
      </c>
      <c r="C61" s="16">
        <f>+[4]NAAs!C264</f>
        <v>0</v>
      </c>
      <c r="D61" s="16">
        <f>+[4]NAAs!D264</f>
        <v>0</v>
      </c>
      <c r="E61" s="16">
        <f>+[4]NAAs!E264</f>
        <v>0</v>
      </c>
      <c r="F61" s="16">
        <f>+[4]NAAs!F264</f>
        <v>0</v>
      </c>
      <c r="G61" s="16">
        <f>+[4]NAAs!G264</f>
        <v>0</v>
      </c>
    </row>
    <row r="62" spans="2:7 16267:16267" ht="10.15" hidden="1" customHeight="1" outlineLevel="1" x14ac:dyDescent="0.2">
      <c r="B62" s="24" t="s">
        <v>169</v>
      </c>
      <c r="C62" s="16">
        <f>+[4]NAAs!C244</f>
        <v>25.380215</v>
      </c>
      <c r="D62" s="16">
        <f>+[4]NAAs!D244</f>
        <v>20.117062000000001</v>
      </c>
      <c r="E62" s="16">
        <f>+[4]NAAs!E244</f>
        <v>23.367312999999999</v>
      </c>
      <c r="F62" s="16">
        <f>+[4]NAAs!F244</f>
        <v>25.307979</v>
      </c>
      <c r="G62" s="16">
        <f>+[4]NAAs!G244</f>
        <v>10.078887000000016</v>
      </c>
    </row>
    <row r="63" spans="2:7 16267:16267" ht="10.15" hidden="1" customHeight="1" outlineLevel="1" x14ac:dyDescent="0.2">
      <c r="B63" s="24" t="s">
        <v>170</v>
      </c>
      <c r="C63" s="16">
        <f>+[4]NAAs!C277</f>
        <v>4.085</v>
      </c>
      <c r="D63" s="16">
        <f>+[4]NAAs!D277</f>
        <v>2.6560000000000001</v>
      </c>
      <c r="E63" s="16">
        <f>+[4]NAAs!E277</f>
        <v>2.1040000000000001</v>
      </c>
      <c r="F63" s="16">
        <f>+[4]NAAs!F277</f>
        <v>2.044</v>
      </c>
      <c r="G63" s="16">
        <f>+[4]NAAs!G277</f>
        <v>201.67699999999999</v>
      </c>
    </row>
    <row r="64" spans="2:7 16267:16267" ht="10.15" hidden="1" customHeight="1" outlineLevel="1" x14ac:dyDescent="0.2">
      <c r="B64" s="24" t="s">
        <v>171</v>
      </c>
      <c r="C64" s="16">
        <f>+'[4]NAA PEF data'!H51/1000</f>
        <v>-2.9000000000000001E-2</v>
      </c>
      <c r="D64" s="16">
        <f>+'[4]NAA PEF data'!I51/1000</f>
        <v>0</v>
      </c>
      <c r="E64" s="16">
        <f>+'[4]NAA PEF data'!J51/1000</f>
        <v>-7.8E-2</v>
      </c>
      <c r="F64" s="16">
        <f>+'[4]NAA PEF data'!K51/1000</f>
        <v>0</v>
      </c>
      <c r="G64" s="16">
        <f>+'[4]NAA PEF data'!L51/1000</f>
        <v>0</v>
      </c>
    </row>
    <row r="65" spans="2:7" ht="10.15" hidden="1" customHeight="1" outlineLevel="1" x14ac:dyDescent="0.2">
      <c r="B65" s="24" t="s">
        <v>172</v>
      </c>
      <c r="C65" s="16">
        <f>+'[4]NAA PEF data'!H56/1000</f>
        <v>1.3120000000000001</v>
      </c>
      <c r="D65" s="16">
        <f>+'[4]NAA PEF data'!I56/1000</f>
        <v>1.361</v>
      </c>
      <c r="E65" s="16">
        <f>+'[4]NAA PEF data'!J56/1000</f>
        <v>1.5069999999999999</v>
      </c>
      <c r="F65" s="16">
        <f>+'[4]NAA PEF data'!K56/1000</f>
        <v>1.9159999999999999</v>
      </c>
      <c r="G65" s="16">
        <f>+'[4]NAA PEF data'!L56/1000</f>
        <v>0.79716120981122429</v>
      </c>
    </row>
    <row r="66" spans="2:7" ht="10.15" hidden="1" customHeight="1" outlineLevel="1" x14ac:dyDescent="0.2">
      <c r="B66" s="21"/>
      <c r="C66" s="16"/>
      <c r="D66" s="16"/>
      <c r="E66" s="16"/>
      <c r="F66" s="16"/>
      <c r="G66" s="16"/>
    </row>
    <row r="67" spans="2:7" ht="10.15" hidden="1" customHeight="1" outlineLevel="1" x14ac:dyDescent="0.2">
      <c r="B67" s="25" t="s">
        <v>173</v>
      </c>
      <c r="C67" s="26"/>
      <c r="D67" s="26"/>
      <c r="E67" s="26"/>
      <c r="F67" s="26"/>
      <c r="G67" s="26"/>
    </row>
    <row r="68" spans="2:7" ht="10.15" hidden="1" customHeight="1" outlineLevel="1" x14ac:dyDescent="0.2">
      <c r="B68" s="24" t="s">
        <v>174</v>
      </c>
      <c r="C68" s="16"/>
      <c r="D68" s="16"/>
      <c r="E68" s="16"/>
      <c r="F68" s="16"/>
      <c r="G68" s="16"/>
    </row>
    <row r="69" spans="2:7" ht="10.15" hidden="1" customHeight="1" outlineLevel="1" x14ac:dyDescent="0.2">
      <c r="B69" s="27" t="s">
        <v>175</v>
      </c>
      <c r="C69" s="16"/>
      <c r="D69" s="16"/>
      <c r="E69" s="16"/>
      <c r="F69" s="16"/>
      <c r="G69" s="16"/>
    </row>
    <row r="70" spans="2:7" ht="10.15" hidden="1" customHeight="1" outlineLevel="1" x14ac:dyDescent="0.2">
      <c r="B70" s="27" t="s">
        <v>176</v>
      </c>
      <c r="C70" s="16"/>
      <c r="D70" s="16"/>
      <c r="E70" s="16"/>
      <c r="F70" s="16"/>
      <c r="G70" s="16"/>
    </row>
    <row r="71" spans="2:7" ht="10.15" hidden="1" customHeight="1" outlineLevel="1" x14ac:dyDescent="0.2">
      <c r="B71" s="27" t="s">
        <v>177</v>
      </c>
      <c r="C71" s="16"/>
      <c r="D71" s="16"/>
      <c r="E71" s="16"/>
      <c r="F71" s="16"/>
      <c r="G71" s="16"/>
    </row>
    <row r="72" spans="2:7" hidden="1" outlineLevel="1" x14ac:dyDescent="0.2">
      <c r="B72" s="24" t="s">
        <v>178</v>
      </c>
      <c r="C72" s="16"/>
      <c r="D72" s="16"/>
      <c r="E72" s="16"/>
      <c r="F72" s="16"/>
      <c r="G72" s="16"/>
    </row>
    <row r="73" spans="2:7" hidden="1" outlineLevel="1" x14ac:dyDescent="0.2">
      <c r="B73" s="24" t="s">
        <v>179</v>
      </c>
      <c r="C73" s="16"/>
      <c r="D73" s="16"/>
      <c r="E73" s="16"/>
      <c r="F73" s="16"/>
      <c r="G73" s="16"/>
    </row>
    <row r="74" spans="2:7" hidden="1" outlineLevel="1" x14ac:dyDescent="0.2">
      <c r="B74" s="24" t="s">
        <v>180</v>
      </c>
      <c r="C74" s="16"/>
      <c r="D74" s="16"/>
      <c r="E74" s="16"/>
      <c r="F74" s="16"/>
      <c r="G74" s="16"/>
    </row>
    <row r="75" spans="2:7" hidden="1" outlineLevel="1" x14ac:dyDescent="0.2">
      <c r="B75" s="24" t="s">
        <v>181</v>
      </c>
      <c r="C75" s="16"/>
      <c r="D75" s="16"/>
      <c r="E75" s="16"/>
      <c r="F75" s="16"/>
      <c r="G75" s="16"/>
    </row>
    <row r="76" spans="2:7" hidden="1" outlineLevel="1" x14ac:dyDescent="0.2">
      <c r="B76" s="24" t="s">
        <v>182</v>
      </c>
      <c r="C76" s="16"/>
      <c r="D76" s="16"/>
      <c r="E76" s="16"/>
      <c r="F76" s="16"/>
      <c r="G76" s="16"/>
    </row>
    <row r="77" spans="2:7" hidden="1" outlineLevel="1" x14ac:dyDescent="0.2">
      <c r="B77" s="24" t="s">
        <v>183</v>
      </c>
      <c r="C77" s="16"/>
      <c r="D77" s="16"/>
      <c r="E77" s="16"/>
      <c r="F77" s="16"/>
      <c r="G77" s="16"/>
    </row>
    <row r="78" spans="2:7" hidden="1" outlineLevel="1" x14ac:dyDescent="0.2">
      <c r="B78" s="24" t="s">
        <v>184</v>
      </c>
      <c r="C78" s="16"/>
      <c r="D78" s="16"/>
      <c r="E78" s="16"/>
      <c r="F78" s="16"/>
      <c r="G78" s="16"/>
    </row>
    <row r="79" spans="2:7" hidden="1" outlineLevel="1" x14ac:dyDescent="0.2">
      <c r="B79" s="24" t="s">
        <v>185</v>
      </c>
      <c r="C79" s="16"/>
      <c r="D79" s="16"/>
      <c r="E79" s="16"/>
      <c r="F79" s="16"/>
      <c r="G79" s="16"/>
    </row>
    <row r="80" spans="2:7" hidden="1" outlineLevel="1" x14ac:dyDescent="0.2">
      <c r="B80" s="24" t="s">
        <v>186</v>
      </c>
      <c r="C80" s="16"/>
      <c r="D80" s="16"/>
      <c r="E80" s="16"/>
      <c r="F80" s="16"/>
      <c r="G80" s="16"/>
    </row>
    <row r="81" spans="2:7" hidden="1" outlineLevel="1" x14ac:dyDescent="0.2">
      <c r="B81" s="24" t="s">
        <v>187</v>
      </c>
      <c r="C81" s="16"/>
      <c r="D81" s="16"/>
      <c r="E81" s="16"/>
      <c r="F81" s="16"/>
      <c r="G81" s="16"/>
    </row>
    <row r="82" spans="2:7" hidden="1" outlineLevel="1" x14ac:dyDescent="0.2">
      <c r="B82" s="24" t="s">
        <v>188</v>
      </c>
      <c r="C82" s="16"/>
      <c r="D82" s="16"/>
      <c r="E82" s="16"/>
      <c r="F82" s="16"/>
      <c r="G82" s="16"/>
    </row>
    <row r="83" spans="2:7" hidden="1" outlineLevel="1" x14ac:dyDescent="0.2">
      <c r="B83" s="24" t="s">
        <v>189</v>
      </c>
      <c r="C83" s="16"/>
      <c r="D83" s="16"/>
      <c r="E83" s="16"/>
      <c r="F83" s="16"/>
      <c r="G83" s="16"/>
    </row>
    <row r="84" spans="2:7" hidden="1" outlineLevel="1" x14ac:dyDescent="0.2">
      <c r="B84" s="24" t="s">
        <v>190</v>
      </c>
      <c r="C84" s="16"/>
      <c r="D84" s="16"/>
      <c r="E84" s="16"/>
      <c r="F84" s="16"/>
      <c r="G84" s="16"/>
    </row>
    <row r="85" spans="2:7" hidden="1" outlineLevel="1" x14ac:dyDescent="0.2">
      <c r="B85" s="24" t="s">
        <v>191</v>
      </c>
      <c r="C85" s="16"/>
      <c r="D85" s="16"/>
      <c r="E85" s="16"/>
      <c r="F85" s="16"/>
      <c r="G85" s="16"/>
    </row>
    <row r="86" spans="2:7" hidden="1" outlineLevel="1" x14ac:dyDescent="0.2">
      <c r="B86" s="24" t="s">
        <v>192</v>
      </c>
      <c r="C86" s="16"/>
      <c r="D86" s="16"/>
      <c r="E86" s="16"/>
      <c r="F86" s="16"/>
      <c r="G86" s="16"/>
    </row>
    <row r="87" spans="2:7" hidden="1" outlineLevel="1" x14ac:dyDescent="0.2">
      <c r="B87" s="22" t="s">
        <v>193</v>
      </c>
      <c r="C87" s="29"/>
      <c r="D87" s="29"/>
      <c r="E87" s="29"/>
      <c r="F87" s="16"/>
      <c r="G87" s="16"/>
    </row>
    <row r="88" spans="2:7" hidden="1" outlineLevel="1" x14ac:dyDescent="0.2">
      <c r="B88" s="24" t="s">
        <v>194</v>
      </c>
      <c r="C88" s="16"/>
      <c r="D88" s="16"/>
      <c r="E88" s="16"/>
      <c r="F88" s="16"/>
      <c r="G88" s="16"/>
    </row>
    <row r="89" spans="2:7" hidden="1" outlineLevel="1" x14ac:dyDescent="0.2">
      <c r="B89" s="24" t="s">
        <v>195</v>
      </c>
      <c r="C89" s="16"/>
      <c r="D89" s="16"/>
      <c r="E89" s="16"/>
      <c r="F89" s="16"/>
      <c r="G89" s="16"/>
    </row>
    <row r="90" spans="2:7" hidden="1" outlineLevel="1" x14ac:dyDescent="0.2">
      <c r="B90" s="24" t="s">
        <v>196</v>
      </c>
      <c r="C90" s="16"/>
      <c r="D90" s="16"/>
      <c r="E90" s="16"/>
      <c r="F90" s="16"/>
      <c r="G90" s="16"/>
    </row>
    <row r="91" spans="2:7" hidden="1" outlineLevel="1" x14ac:dyDescent="0.2">
      <c r="B91" s="24" t="s">
        <v>197</v>
      </c>
      <c r="C91" s="16"/>
      <c r="D91" s="16"/>
      <c r="E91" s="16"/>
      <c r="F91" s="16"/>
      <c r="G91" s="16"/>
    </row>
    <row r="92" spans="2:7" hidden="1" outlineLevel="1" x14ac:dyDescent="0.2">
      <c r="B92" s="24" t="s">
        <v>198</v>
      </c>
      <c r="C92" s="16"/>
      <c r="D92" s="16"/>
      <c r="E92" s="16"/>
      <c r="F92" s="16"/>
      <c r="G92" s="16"/>
    </row>
    <row r="93" spans="2:7" hidden="1" outlineLevel="1" x14ac:dyDescent="0.2">
      <c r="B93" s="24" t="s">
        <v>199</v>
      </c>
      <c r="C93" s="16"/>
      <c r="D93" s="16"/>
      <c r="E93" s="16"/>
      <c r="F93" s="16"/>
      <c r="G93" s="16"/>
    </row>
    <row r="94" spans="2:7" hidden="1" outlineLevel="1" x14ac:dyDescent="0.2">
      <c r="B94" s="22" t="s">
        <v>200</v>
      </c>
      <c r="C94" s="29"/>
      <c r="D94" s="29"/>
      <c r="E94" s="29"/>
      <c r="F94" s="16"/>
      <c r="G94" s="16"/>
    </row>
    <row r="95" spans="2:7" hidden="1" outlineLevel="1" x14ac:dyDescent="0.2">
      <c r="B95" s="24" t="s">
        <v>201</v>
      </c>
      <c r="C95" s="16"/>
      <c r="D95" s="16"/>
      <c r="E95" s="16"/>
      <c r="F95" s="16"/>
      <c r="G95" s="16"/>
    </row>
    <row r="96" spans="2:7" hidden="1" outlineLevel="1" x14ac:dyDescent="0.2">
      <c r="B96" s="24" t="s">
        <v>202</v>
      </c>
      <c r="C96" s="16"/>
      <c r="D96" s="16"/>
      <c r="E96" s="16"/>
      <c r="F96" s="16"/>
      <c r="G96" s="16"/>
    </row>
    <row r="97" spans="2:7" hidden="1" outlineLevel="1" x14ac:dyDescent="0.2">
      <c r="B97" s="24" t="s">
        <v>197</v>
      </c>
      <c r="C97" s="16"/>
      <c r="D97" s="16"/>
      <c r="E97" s="16"/>
      <c r="F97" s="16"/>
      <c r="G97" s="16"/>
    </row>
    <row r="98" spans="2:7" hidden="1" outlineLevel="1" x14ac:dyDescent="0.2">
      <c r="B98" s="24" t="s">
        <v>203</v>
      </c>
      <c r="C98" s="16"/>
      <c r="D98" s="16"/>
      <c r="E98" s="16"/>
      <c r="F98" s="16"/>
      <c r="G98" s="16"/>
    </row>
    <row r="99" spans="2:7" hidden="1" outlineLevel="1" x14ac:dyDescent="0.2">
      <c r="B99" s="24" t="s">
        <v>204</v>
      </c>
      <c r="C99" s="16"/>
      <c r="D99" s="16"/>
      <c r="E99" s="16"/>
      <c r="F99" s="16"/>
      <c r="G99" s="16"/>
    </row>
    <row r="100" spans="2:7" hidden="1" outlineLevel="1" x14ac:dyDescent="0.2">
      <c r="B100" s="22" t="s">
        <v>205</v>
      </c>
      <c r="C100" s="29"/>
      <c r="D100" s="29"/>
      <c r="E100" s="29"/>
      <c r="F100" s="16"/>
      <c r="G100" s="16"/>
    </row>
    <row r="101" spans="2:7" hidden="1" outlineLevel="1" x14ac:dyDescent="0.2">
      <c r="B101" s="24" t="s">
        <v>206</v>
      </c>
      <c r="C101" s="16"/>
      <c r="D101" s="16"/>
      <c r="E101" s="16"/>
      <c r="F101" s="16"/>
      <c r="G101" s="16"/>
    </row>
    <row r="102" spans="2:7" hidden="1" outlineLevel="1" x14ac:dyDescent="0.2">
      <c r="B102" s="24" t="s">
        <v>207</v>
      </c>
      <c r="C102" s="16"/>
      <c r="D102" s="16"/>
      <c r="E102" s="16"/>
      <c r="F102" s="16"/>
      <c r="G102" s="16"/>
    </row>
    <row r="103" spans="2:7" hidden="1" outlineLevel="1" x14ac:dyDescent="0.2">
      <c r="B103" s="24" t="s">
        <v>208</v>
      </c>
      <c r="C103" s="16"/>
      <c r="D103" s="16"/>
      <c r="E103" s="16"/>
      <c r="F103" s="16"/>
      <c r="G103" s="16"/>
    </row>
    <row r="104" spans="2:7" hidden="1" outlineLevel="1" x14ac:dyDescent="0.2">
      <c r="B104" s="24" t="s">
        <v>197</v>
      </c>
      <c r="C104" s="16"/>
      <c r="D104" s="16"/>
      <c r="E104" s="16"/>
      <c r="F104" s="16"/>
      <c r="G104" s="16"/>
    </row>
    <row r="105" spans="2:7" hidden="1" outlineLevel="1" x14ac:dyDescent="0.2">
      <c r="B105" s="24" t="s">
        <v>209</v>
      </c>
      <c r="C105" s="16"/>
      <c r="D105" s="16"/>
      <c r="E105" s="16"/>
      <c r="F105" s="16"/>
      <c r="G105" s="16"/>
    </row>
    <row r="106" spans="2:7" hidden="1" outlineLevel="1" x14ac:dyDescent="0.2">
      <c r="B106" s="24" t="s">
        <v>210</v>
      </c>
      <c r="C106" s="16"/>
      <c r="D106" s="16"/>
      <c r="E106" s="16"/>
      <c r="F106" s="16"/>
      <c r="G106" s="16"/>
    </row>
    <row r="107" spans="2:7" hidden="1" outlineLevel="1" x14ac:dyDescent="0.2">
      <c r="B107" s="22" t="s">
        <v>211</v>
      </c>
      <c r="C107" s="29"/>
      <c r="D107" s="29"/>
      <c r="E107" s="29"/>
      <c r="F107" s="16"/>
      <c r="G107" s="16"/>
    </row>
    <row r="108" spans="2:7" hidden="1" outlineLevel="1" x14ac:dyDescent="0.2">
      <c r="B108" s="24" t="s">
        <v>212</v>
      </c>
      <c r="C108" s="16"/>
      <c r="D108" s="16"/>
      <c r="E108" s="16"/>
      <c r="F108" s="16"/>
      <c r="G108" s="16"/>
    </row>
    <row r="109" spans="2:7" ht="37.15" hidden="1" customHeight="1" outlineLevel="1" x14ac:dyDescent="0.2">
      <c r="B109" s="30" t="s">
        <v>197</v>
      </c>
      <c r="C109" s="31"/>
      <c r="D109" s="31"/>
      <c r="E109" s="31"/>
      <c r="F109" s="16"/>
      <c r="G109" s="16"/>
    </row>
    <row r="110" spans="2:7" collapsed="1" x14ac:dyDescent="0.2">
      <c r="B110" s="21"/>
      <c r="C110" s="16"/>
      <c r="D110" s="16"/>
      <c r="E110" s="16"/>
      <c r="F110" s="16"/>
      <c r="G110" s="16"/>
    </row>
  </sheetData>
  <mergeCells count="3">
    <mergeCell ref="B57:C57"/>
    <mergeCell ref="B58:C58"/>
    <mergeCell ref="B1:G1"/>
  </mergeCells>
  <conditionalFormatting sqref="C13">
    <cfRule type="cellIs" dxfId="174" priority="102" operator="equal">
      <formula>0</formula>
    </cfRule>
  </conditionalFormatting>
  <conditionalFormatting sqref="D13:G13">
    <cfRule type="cellIs" dxfId="173" priority="101" operator="equal">
      <formula>0</formula>
    </cfRule>
  </conditionalFormatting>
  <conditionalFormatting sqref="C14 C17">
    <cfRule type="cellIs" dxfId="172" priority="100" operator="equal">
      <formula>0</formula>
    </cfRule>
  </conditionalFormatting>
  <conditionalFormatting sqref="D14:G14 D17:E17 E16:G16">
    <cfRule type="cellIs" dxfId="171" priority="99" operator="equal">
      <formula>0</formula>
    </cfRule>
  </conditionalFormatting>
  <conditionalFormatting sqref="B11">
    <cfRule type="cellIs" dxfId="170" priority="76" operator="equal">
      <formula>0</formula>
    </cfRule>
  </conditionalFormatting>
  <conditionalFormatting sqref="C11">
    <cfRule type="cellIs" dxfId="169" priority="75" operator="equal">
      <formula>0</formula>
    </cfRule>
  </conditionalFormatting>
  <conditionalFormatting sqref="D11:G11">
    <cfRule type="cellIs" dxfId="168" priority="74" operator="equal">
      <formula>0</formula>
    </cfRule>
  </conditionalFormatting>
  <conditionalFormatting sqref="B20">
    <cfRule type="cellIs" dxfId="167" priority="73" operator="equal">
      <formula>0</formula>
    </cfRule>
  </conditionalFormatting>
  <conditionalFormatting sqref="C20">
    <cfRule type="cellIs" dxfId="166" priority="72" operator="equal">
      <formula>0</formula>
    </cfRule>
  </conditionalFormatting>
  <conditionalFormatting sqref="D20:G20">
    <cfRule type="cellIs" dxfId="165" priority="71" operator="equal">
      <formula>0</formula>
    </cfRule>
  </conditionalFormatting>
  <conditionalFormatting sqref="B24">
    <cfRule type="cellIs" dxfId="164" priority="70" operator="equal">
      <formula>0</formula>
    </cfRule>
  </conditionalFormatting>
  <conditionalFormatting sqref="C24">
    <cfRule type="cellIs" dxfId="163" priority="69" operator="equal">
      <formula>0</formula>
    </cfRule>
  </conditionalFormatting>
  <conditionalFormatting sqref="D24:G24">
    <cfRule type="cellIs" dxfId="162" priority="68" operator="equal">
      <formula>0</formula>
    </cfRule>
  </conditionalFormatting>
  <conditionalFormatting sqref="B39">
    <cfRule type="cellIs" dxfId="161" priority="67" operator="equal">
      <formula>0</formula>
    </cfRule>
  </conditionalFormatting>
  <conditionalFormatting sqref="C39">
    <cfRule type="cellIs" dxfId="160" priority="66" operator="equal">
      <formula>0</formula>
    </cfRule>
  </conditionalFormatting>
  <conditionalFormatting sqref="D39:G39">
    <cfRule type="cellIs" dxfId="159" priority="65" operator="equal">
      <formula>0</formula>
    </cfRule>
  </conditionalFormatting>
  <conditionalFormatting sqref="D16 C15">
    <cfRule type="cellIs" dxfId="158" priority="37" operator="equal">
      <formula>0</formula>
    </cfRule>
  </conditionalFormatting>
  <conditionalFormatting sqref="F17:G17">
    <cfRule type="cellIs" dxfId="157" priority="35" operator="equal">
      <formula>0</formula>
    </cfRule>
  </conditionalFormatting>
  <conditionalFormatting sqref="C21:G23">
    <cfRule type="cellIs" dxfId="156" priority="32" operator="equal">
      <formula>0</formula>
    </cfRule>
  </conditionalFormatting>
  <conditionalFormatting sqref="D26:G26">
    <cfRule type="cellIs" dxfId="155" priority="21" operator="equal">
      <formula>0</formula>
    </cfRule>
  </conditionalFormatting>
  <conditionalFormatting sqref="D15:G15">
    <cfRule type="cellIs" dxfId="154" priority="20" operator="equal">
      <formula>0</formula>
    </cfRule>
  </conditionalFormatting>
  <pageMargins left="0.70866141732283472" right="0.70866141732283472" top="0.74803149606299213" bottom="0.74803149606299213" header="0.31496062992125984" footer="0.31496062992125984"/>
  <pageSetup paperSize="9" scale="90" orientation="portrait" r:id="rId1"/>
  <headerFooter>
    <oddHeader>&amp;C&amp;"Calibri,"&amp;11UNCLASSIFIED&amp;""</oddHeader>
    <oddFooter>&amp;C&amp;"Calibri,"&amp;11UNCLASSIFIED&amp;""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b l o c k s / > 
</file>

<file path=customXml/itemProps1.xml><?xml version="1.0" encoding="utf-8"?>
<ds:datastoreItem xmlns:ds="http://schemas.openxmlformats.org/officeDocument/2006/customXml" ds:itemID="{58E73D74-71B1-4ED0-A400-6AB31642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 9 (a)</vt:lpstr>
      <vt:lpstr>Table 9 (b)</vt:lpstr>
      <vt:lpstr>Table 9 (c)</vt:lpstr>
      <vt:lpstr>'Table 1'!Print_Area</vt:lpstr>
      <vt:lpstr>'Table 2'!Print_Area</vt:lpstr>
      <vt:lpstr>'Table 3'!Print_Area</vt:lpstr>
      <vt:lpstr>'Table 4'!Print_Area</vt:lpstr>
      <vt:lpstr>'Table 5'!Print_Area</vt:lpstr>
      <vt:lpstr>'Table 6'!Print_Area</vt:lpstr>
      <vt:lpstr>'Table 7'!Print_Area</vt:lpstr>
      <vt:lpstr>'Table 8'!Print_Area</vt:lpstr>
      <vt:lpstr>'Table 9 (a)'!Print_Area</vt:lpstr>
      <vt:lpstr>'Table 9 (b)'!Print_Area</vt:lpstr>
      <vt:lpstr>'Table 9 (c)'!Print_Area</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2017-02-24T10:13:36Z</cp:lastPrinted>
  <dcterms:created xsi:type="dcterms:W3CDTF">2016-06-20T14:33:04Z</dcterms:created>
  <dcterms:modified xsi:type="dcterms:W3CDTF">2017-02-27T09:07:34Z</dcterms:modified>
</cp:coreProperties>
</file>